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宏一\進出口統計資料\114年\"/>
    </mc:Choice>
  </mc:AlternateContent>
  <xr:revisionPtr revIDLastSave="0" documentId="8_{451612E0-4067-4D2F-ACDD-1A450C1F7093}" xr6:coauthVersionLast="47" xr6:coauthVersionMax="47" xr10:uidLastSave="{00000000-0000-0000-0000-000000000000}"/>
  <bookViews>
    <workbookView xWindow="-120" yWindow="-120" windowWidth="29040" windowHeight="15720" tabRatio="751" activeTab="11" xr2:uid="{00000000-000D-0000-FFFF-FFFF00000000}"/>
  </bookViews>
  <sheets>
    <sheet name="114.01" sheetId="12" r:id="rId1"/>
    <sheet name="114.02" sheetId="13" r:id="rId2"/>
    <sheet name="114.03" sheetId="14" r:id="rId3"/>
    <sheet name="114.04" sheetId="15" r:id="rId4"/>
    <sheet name="114.05" sheetId="16" r:id="rId5"/>
    <sheet name="114.06" sheetId="17" r:id="rId6"/>
    <sheet name="114.07" sheetId="18" r:id="rId7"/>
    <sheet name="114.08" sheetId="31" r:id="rId8"/>
    <sheet name="114.09" sheetId="32" r:id="rId9"/>
    <sheet name="114.10" sheetId="33" r:id="rId10"/>
    <sheet name="114.11" sheetId="25" r:id="rId11"/>
    <sheet name="114.12" sheetId="11" r:id="rId12"/>
  </sheets>
  <definedNames>
    <definedName name="_xlnm._FilterDatabase" localSheetId="0" hidden="1">'114.01'!$B$4:$J$10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1" l="1"/>
  <c r="I11" i="11"/>
  <c r="I13" i="11"/>
  <c r="H14" i="11"/>
  <c r="I14" i="11"/>
  <c r="H16" i="11"/>
  <c r="I16" i="11"/>
  <c r="I17" i="11"/>
  <c r="D18" i="11"/>
  <c r="B18" i="11"/>
  <c r="C5" i="11" s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4" i="25"/>
  <c r="H10" i="25"/>
  <c r="I10" i="25"/>
  <c r="H11" i="25"/>
  <c r="I11" i="25"/>
  <c r="I13" i="25"/>
  <c r="H14" i="25"/>
  <c r="I14" i="25"/>
  <c r="H16" i="25"/>
  <c r="I16" i="25"/>
  <c r="I17" i="25"/>
  <c r="G18" i="25"/>
  <c r="E18" i="25"/>
  <c r="C11" i="11" l="1"/>
  <c r="C4" i="11"/>
  <c r="C15" i="11"/>
  <c r="C13" i="11"/>
  <c r="C8" i="11"/>
  <c r="C18" i="11"/>
  <c r="C10" i="11"/>
  <c r="C7" i="11"/>
  <c r="C14" i="11"/>
  <c r="C6" i="11"/>
  <c r="C17" i="11"/>
  <c r="C16" i="11"/>
  <c r="C12" i="11"/>
  <c r="C9" i="11"/>
  <c r="H7" i="25"/>
  <c r="I7" i="25"/>
  <c r="H8" i="25"/>
  <c r="I8" i="25"/>
  <c r="H9" i="25"/>
  <c r="I9" i="25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4" i="33"/>
  <c r="C5" i="33"/>
  <c r="C6" i="33"/>
  <c r="C7" i="33"/>
  <c r="C8" i="33"/>
  <c r="C9" i="33"/>
  <c r="C10" i="33"/>
  <c r="C11" i="33"/>
  <c r="C12" i="33"/>
  <c r="C13" i="33"/>
  <c r="C14" i="33"/>
  <c r="C15" i="33"/>
  <c r="C16" i="33"/>
  <c r="C17" i="33"/>
  <c r="C4" i="33"/>
  <c r="H5" i="33"/>
  <c r="I5" i="33"/>
  <c r="H6" i="33"/>
  <c r="I6" i="33"/>
  <c r="H7" i="33"/>
  <c r="I7" i="33"/>
  <c r="H8" i="33"/>
  <c r="I8" i="33"/>
  <c r="H9" i="33"/>
  <c r="I9" i="33"/>
  <c r="H10" i="33"/>
  <c r="I10" i="33"/>
  <c r="H11" i="33"/>
  <c r="I11" i="33"/>
  <c r="I13" i="33"/>
  <c r="H14" i="33"/>
  <c r="I14" i="33"/>
  <c r="H16" i="33"/>
  <c r="I16" i="33"/>
  <c r="H16" i="32"/>
  <c r="I16" i="32"/>
  <c r="H5" i="32"/>
  <c r="I5" i="32"/>
  <c r="H6" i="32"/>
  <c r="I6" i="32"/>
  <c r="H7" i="32"/>
  <c r="I7" i="32"/>
  <c r="H8" i="32"/>
  <c r="I8" i="32"/>
  <c r="H9" i="32"/>
  <c r="I9" i="32"/>
  <c r="H10" i="32"/>
  <c r="I10" i="32"/>
  <c r="H12" i="32"/>
  <c r="I12" i="32"/>
  <c r="I13" i="32"/>
  <c r="H14" i="32"/>
  <c r="I14" i="32"/>
  <c r="I8" i="31"/>
  <c r="J8" i="31"/>
  <c r="I6" i="31"/>
  <c r="J6" i="31"/>
  <c r="I10" i="31"/>
  <c r="J10" i="31"/>
  <c r="I7" i="31"/>
  <c r="J7" i="31"/>
  <c r="I5" i="31"/>
  <c r="J5" i="31"/>
  <c r="I9" i="31"/>
  <c r="J9" i="31"/>
  <c r="I11" i="31"/>
  <c r="J11" i="31"/>
  <c r="I15" i="31"/>
  <c r="J15" i="31"/>
  <c r="I13" i="31"/>
  <c r="J13" i="31"/>
  <c r="J12" i="31"/>
  <c r="I8" i="18"/>
  <c r="J8" i="18"/>
  <c r="I10" i="18"/>
  <c r="J10" i="18"/>
  <c r="I6" i="18"/>
  <c r="J6" i="18"/>
  <c r="I7" i="18"/>
  <c r="J7" i="18"/>
  <c r="I9" i="18"/>
  <c r="J9" i="18"/>
  <c r="I5" i="18"/>
  <c r="J5" i="18"/>
  <c r="I11" i="18"/>
  <c r="J11" i="18"/>
  <c r="I15" i="18"/>
  <c r="J15" i="18"/>
  <c r="I13" i="18"/>
  <c r="J13" i="18"/>
  <c r="J12" i="18"/>
  <c r="I10" i="17"/>
  <c r="J10" i="17"/>
  <c r="I7" i="17"/>
  <c r="J7" i="17"/>
  <c r="I6" i="17"/>
  <c r="J6" i="17"/>
  <c r="I9" i="17"/>
  <c r="J9" i="17"/>
  <c r="I8" i="17"/>
  <c r="J8" i="17"/>
  <c r="I12" i="17"/>
  <c r="J12" i="17"/>
  <c r="I13" i="17"/>
  <c r="J13" i="17"/>
  <c r="J11" i="17"/>
  <c r="I10" i="16"/>
  <c r="J10" i="16"/>
  <c r="I7" i="16"/>
  <c r="J7" i="16"/>
  <c r="I6" i="16"/>
  <c r="J6" i="16"/>
  <c r="I8" i="16"/>
  <c r="J8" i="16"/>
  <c r="I9" i="16"/>
  <c r="J9" i="16"/>
  <c r="I11" i="16"/>
  <c r="J11" i="16"/>
  <c r="J12" i="16"/>
  <c r="D5" i="15"/>
  <c r="D6" i="15"/>
  <c r="D7" i="15"/>
  <c r="D8" i="15"/>
  <c r="D9" i="15"/>
  <c r="D10" i="15"/>
  <c r="D11" i="15"/>
  <c r="D12" i="15"/>
  <c r="D4" i="15"/>
  <c r="G10" i="15"/>
  <c r="G11" i="15"/>
  <c r="G12" i="15"/>
  <c r="G4" i="15"/>
  <c r="I6" i="15"/>
  <c r="J6" i="15"/>
  <c r="I7" i="15"/>
  <c r="J7" i="15"/>
  <c r="I8" i="15"/>
  <c r="J8" i="15"/>
  <c r="I9" i="15"/>
  <c r="J9" i="15"/>
  <c r="I10" i="15"/>
  <c r="J10" i="15"/>
  <c r="H12" i="15"/>
  <c r="F12" i="15"/>
  <c r="G5" i="15" s="1"/>
  <c r="G5" i="13"/>
  <c r="G11" i="13"/>
  <c r="G4" i="13"/>
  <c r="E11" i="12"/>
  <c r="C11" i="12"/>
  <c r="D9" i="12" s="1"/>
  <c r="I9" i="14"/>
  <c r="J9" i="14"/>
  <c r="I8" i="14"/>
  <c r="J8" i="14"/>
  <c r="I10" i="14"/>
  <c r="J10" i="14"/>
  <c r="H12" i="14"/>
  <c r="F12" i="14"/>
  <c r="G6" i="14" s="1"/>
  <c r="I7" i="13"/>
  <c r="J7" i="13"/>
  <c r="H11" i="13"/>
  <c r="F11" i="13"/>
  <c r="G6" i="13" s="1"/>
  <c r="I10" i="12"/>
  <c r="J10" i="12"/>
  <c r="I7" i="12"/>
  <c r="J7" i="12"/>
  <c r="H11" i="12"/>
  <c r="F11" i="12"/>
  <c r="G5" i="12" s="1"/>
  <c r="G9" i="15" l="1"/>
  <c r="G8" i="15"/>
  <c r="G7" i="15"/>
  <c r="G6" i="15"/>
  <c r="G10" i="13"/>
  <c r="G9" i="13"/>
  <c r="G7" i="13"/>
  <c r="G8" i="13"/>
  <c r="G4" i="14"/>
  <c r="G12" i="14"/>
  <c r="G5" i="14"/>
  <c r="G11" i="14"/>
  <c r="G10" i="14"/>
  <c r="G8" i="14"/>
  <c r="G9" i="14"/>
  <c r="G7" i="14"/>
  <c r="G11" i="12"/>
  <c r="G4" i="12"/>
  <c r="G8" i="12"/>
  <c r="G10" i="12"/>
  <c r="G6" i="12"/>
  <c r="G9" i="12"/>
  <c r="G7" i="12"/>
  <c r="H18" i="11"/>
  <c r="I18" i="11"/>
  <c r="H5" i="11"/>
  <c r="I5" i="11"/>
  <c r="H7" i="11"/>
  <c r="I7" i="11"/>
  <c r="H9" i="11"/>
  <c r="I9" i="11"/>
  <c r="H8" i="11"/>
  <c r="I8" i="11"/>
  <c r="H6" i="11"/>
  <c r="I6" i="11"/>
  <c r="H10" i="11"/>
  <c r="I10" i="11"/>
  <c r="E16" i="31"/>
  <c r="C16" i="31"/>
  <c r="D8" i="31" s="1"/>
  <c r="I7" i="14"/>
  <c r="J7" i="14"/>
  <c r="I6" i="14"/>
  <c r="J6" i="14"/>
  <c r="I8" i="13"/>
  <c r="J8" i="13"/>
  <c r="J4" i="12"/>
  <c r="I4" i="12"/>
  <c r="D18" i="25"/>
  <c r="I18" i="25" s="1"/>
  <c r="B18" i="25"/>
  <c r="I4" i="13"/>
  <c r="J4" i="13"/>
  <c r="I6" i="13"/>
  <c r="J6" i="13"/>
  <c r="J5" i="13"/>
  <c r="I5" i="13"/>
  <c r="I5" i="12"/>
  <c r="J5" i="12"/>
  <c r="J6" i="12"/>
  <c r="I6" i="12"/>
  <c r="H5" i="25"/>
  <c r="I5" i="25"/>
  <c r="H6" i="25"/>
  <c r="I6" i="25"/>
  <c r="D17" i="33"/>
  <c r="I17" i="33" s="1"/>
  <c r="B17" i="33"/>
  <c r="C5" i="25" l="1"/>
  <c r="C18" i="25"/>
  <c r="C17" i="25"/>
  <c r="C14" i="25"/>
  <c r="C15" i="25"/>
  <c r="C7" i="25"/>
  <c r="C4" i="25"/>
  <c r="C9" i="25"/>
  <c r="C11" i="25"/>
  <c r="C13" i="25"/>
  <c r="C6" i="25"/>
  <c r="C8" i="25"/>
  <c r="C16" i="25"/>
  <c r="C12" i="25"/>
  <c r="C10" i="25"/>
  <c r="H17" i="33"/>
  <c r="H18" i="25"/>
  <c r="D16" i="31"/>
  <c r="D15" i="31"/>
  <c r="D13" i="31"/>
  <c r="D11" i="31"/>
  <c r="D10" i="31"/>
  <c r="D6" i="31"/>
  <c r="D7" i="31"/>
  <c r="D9" i="31"/>
  <c r="D14" i="31"/>
  <c r="D12" i="31"/>
  <c r="D5" i="31"/>
  <c r="D4" i="31"/>
  <c r="I4" i="17"/>
  <c r="J11" i="12" l="1"/>
  <c r="D8" i="12" l="1"/>
  <c r="D4" i="12"/>
  <c r="D5" i="12"/>
  <c r="D6" i="12"/>
  <c r="D10" i="12"/>
  <c r="D7" i="12"/>
  <c r="D11" i="12"/>
  <c r="I11" i="12"/>
  <c r="H4" i="11"/>
  <c r="C16" i="18" l="1"/>
  <c r="D8" i="18" l="1"/>
  <c r="D4" i="18"/>
  <c r="D6" i="18"/>
  <c r="D10" i="18"/>
  <c r="D5" i="18"/>
  <c r="D11" i="18"/>
  <c r="D16" i="18"/>
  <c r="D14" i="18"/>
  <c r="D9" i="18"/>
  <c r="D7" i="18"/>
  <c r="D13" i="18"/>
  <c r="D15" i="18"/>
  <c r="D12" i="18"/>
  <c r="I16" i="18"/>
  <c r="I4" i="15"/>
  <c r="C12" i="15"/>
  <c r="I12" i="15" l="1"/>
  <c r="E12" i="14"/>
  <c r="J12" i="14" s="1"/>
  <c r="C12" i="14"/>
  <c r="E11" i="13"/>
  <c r="J11" i="13" s="1"/>
  <c r="C11" i="13"/>
  <c r="D4" i="14" l="1"/>
  <c r="D12" i="14"/>
  <c r="D10" i="14"/>
  <c r="D11" i="14"/>
  <c r="D5" i="14"/>
  <c r="D6" i="14"/>
  <c r="D7" i="14"/>
  <c r="D9" i="14"/>
  <c r="D8" i="14"/>
  <c r="I12" i="14"/>
  <c r="D6" i="13"/>
  <c r="D7" i="13"/>
  <c r="D9" i="13"/>
  <c r="D8" i="13"/>
  <c r="D10" i="13"/>
  <c r="D11" i="13"/>
  <c r="D5" i="13"/>
  <c r="D4" i="13"/>
  <c r="I11" i="13"/>
  <c r="E15" i="17" l="1"/>
  <c r="J15" i="17" s="1"/>
  <c r="E15" i="16"/>
  <c r="J15" i="16" s="1"/>
  <c r="I4" i="25" l="1"/>
  <c r="H4" i="25"/>
  <c r="D17" i="32"/>
  <c r="I17" i="32" s="1"/>
  <c r="B17" i="32"/>
  <c r="I4" i="33"/>
  <c r="H4" i="33"/>
  <c r="I4" i="32"/>
  <c r="H4" i="32"/>
  <c r="J16" i="31"/>
  <c r="J4" i="31"/>
  <c r="I4" i="31"/>
  <c r="C15" i="16"/>
  <c r="E12" i="15"/>
  <c r="J12" i="15" s="1"/>
  <c r="I4" i="11"/>
  <c r="E16" i="18"/>
  <c r="J16" i="18" s="1"/>
  <c r="J4" i="18"/>
  <c r="I4" i="18"/>
  <c r="C15" i="17"/>
  <c r="J4" i="17"/>
  <c r="J4" i="15"/>
  <c r="J4" i="16"/>
  <c r="I4" i="16"/>
  <c r="J4" i="14"/>
  <c r="I4" i="14"/>
  <c r="D10" i="17" l="1"/>
  <c r="D7" i="17"/>
  <c r="D6" i="17"/>
  <c r="D9" i="17"/>
  <c r="D8" i="17"/>
  <c r="D12" i="17"/>
  <c r="D13" i="17"/>
  <c r="D5" i="17"/>
  <c r="D14" i="17"/>
  <c r="D15" i="17"/>
  <c r="D11" i="17"/>
  <c r="D4" i="17"/>
  <c r="D10" i="16"/>
  <c r="D7" i="16"/>
  <c r="D12" i="16"/>
  <c r="D13" i="16"/>
  <c r="D14" i="16"/>
  <c r="D15" i="16"/>
  <c r="D6" i="16"/>
  <c r="D8" i="16"/>
  <c r="D9" i="16"/>
  <c r="D11" i="16"/>
  <c r="D5" i="16"/>
  <c r="D4" i="16"/>
  <c r="C6" i="32"/>
  <c r="C17" i="32"/>
  <c r="C5" i="32"/>
  <c r="C10" i="32"/>
  <c r="C8" i="32"/>
  <c r="C12" i="32"/>
  <c r="C13" i="32"/>
  <c r="C11" i="32"/>
  <c r="C14" i="32"/>
  <c r="C15" i="32"/>
  <c r="C16" i="32"/>
  <c r="C9" i="32"/>
  <c r="C7" i="32"/>
  <c r="C4" i="32"/>
  <c r="I15" i="16"/>
  <c r="H17" i="32"/>
  <c r="I16" i="31"/>
  <c r="I15" i="17"/>
</calcChain>
</file>

<file path=xl/sharedStrings.xml><?xml version="1.0" encoding="utf-8"?>
<sst xmlns="http://schemas.openxmlformats.org/spreadsheetml/2006/main" count="306" uniqueCount="143">
  <si>
    <r>
      <rPr>
        <sz val="13"/>
        <color indexed="8"/>
        <rFont val="微軟正黑體"/>
        <family val="2"/>
        <charset val="136"/>
      </rPr>
      <t>澳大利亞</t>
    </r>
    <phoneticPr fontId="2" type="noConversion"/>
  </si>
  <si>
    <r>
      <rPr>
        <sz val="13"/>
        <color indexed="8"/>
        <rFont val="微軟正黑體"/>
        <family val="2"/>
        <charset val="136"/>
      </rPr>
      <t>南非　　　</t>
    </r>
    <phoneticPr fontId="2" type="noConversion"/>
  </si>
  <si>
    <r>
      <rPr>
        <sz val="13"/>
        <color indexed="8"/>
        <rFont val="微軟正黑體"/>
        <family val="2"/>
        <charset val="136"/>
      </rPr>
      <t>印度　　　</t>
    </r>
    <r>
      <rPr>
        <sz val="13"/>
        <color indexed="8"/>
        <rFont val="Times New Roman"/>
        <family val="1"/>
      </rPr>
      <t xml:space="preserve">  </t>
    </r>
    <phoneticPr fontId="2" type="noConversion"/>
  </si>
  <si>
    <r>
      <rPr>
        <sz val="13"/>
        <color indexed="8"/>
        <rFont val="微軟正黑體"/>
        <family val="2"/>
        <charset val="136"/>
      </rPr>
      <t>巴西　　　</t>
    </r>
    <r>
      <rPr>
        <sz val="13"/>
        <color indexed="8"/>
        <rFont val="Times New Roman"/>
        <family val="1"/>
      </rPr>
      <t xml:space="preserve">  </t>
    </r>
    <phoneticPr fontId="2" type="noConversion"/>
  </si>
  <si>
    <r>
      <rPr>
        <sz val="13"/>
        <color indexed="8"/>
        <rFont val="微軟正黑體"/>
        <family val="2"/>
        <charset val="136"/>
      </rPr>
      <t>墨西哥　　</t>
    </r>
    <r>
      <rPr>
        <sz val="13"/>
        <color indexed="8"/>
        <rFont val="Times New Roman"/>
        <family val="1"/>
      </rPr>
      <t xml:space="preserve">  </t>
    </r>
    <phoneticPr fontId="2" type="noConversion"/>
  </si>
  <si>
    <r>
      <rPr>
        <sz val="13"/>
        <color indexed="8"/>
        <rFont val="微軟正黑體"/>
        <family val="2"/>
        <charset val="136"/>
      </rPr>
      <t>土耳其　　</t>
    </r>
    <r>
      <rPr>
        <sz val="13"/>
        <color indexed="8"/>
        <rFont val="Times New Roman"/>
        <family val="1"/>
      </rPr>
      <t xml:space="preserve">  </t>
    </r>
    <phoneticPr fontId="2" type="noConversion"/>
  </si>
  <si>
    <r>
      <rPr>
        <sz val="13"/>
        <color indexed="8"/>
        <rFont val="微軟正黑體"/>
        <family val="2"/>
        <charset val="136"/>
      </rPr>
      <t>中國大陸</t>
    </r>
    <phoneticPr fontId="2" type="noConversion"/>
  </si>
  <si>
    <r>
      <rPr>
        <sz val="13"/>
        <rFont val="微軟正黑體"/>
        <family val="2"/>
        <charset val="136"/>
      </rPr>
      <t>美國</t>
    </r>
  </si>
  <si>
    <r>
      <rPr>
        <sz val="13"/>
        <rFont val="微軟正黑體"/>
        <family val="2"/>
        <charset val="136"/>
      </rPr>
      <t>澳洲</t>
    </r>
    <phoneticPr fontId="2" type="noConversion"/>
  </si>
  <si>
    <r>
      <rPr>
        <sz val="13"/>
        <rFont val="微軟正黑體"/>
        <family val="2"/>
        <charset val="136"/>
      </rPr>
      <t>南非　　　</t>
    </r>
    <phoneticPr fontId="2" type="noConversion"/>
  </si>
  <si>
    <r>
      <rPr>
        <sz val="13"/>
        <rFont val="微軟正黑體"/>
        <family val="2"/>
        <charset val="136"/>
      </rPr>
      <t>巴西　　　</t>
    </r>
    <r>
      <rPr>
        <sz val="13"/>
        <rFont val="Times New Roman"/>
        <family val="1"/>
      </rPr>
      <t xml:space="preserve">  </t>
    </r>
    <phoneticPr fontId="2" type="noConversion"/>
  </si>
  <si>
    <r>
      <rPr>
        <sz val="13"/>
        <rFont val="微軟正黑體"/>
        <family val="2"/>
        <charset val="136"/>
      </rPr>
      <t>印度　　　</t>
    </r>
    <r>
      <rPr>
        <sz val="13"/>
        <rFont val="Times New Roman"/>
        <family val="1"/>
      </rPr>
      <t xml:space="preserve">  </t>
    </r>
    <phoneticPr fontId="2" type="noConversion"/>
  </si>
  <si>
    <r>
      <rPr>
        <sz val="13"/>
        <rFont val="微軟正黑體"/>
        <family val="2"/>
        <charset val="136"/>
      </rPr>
      <t>墨西哥　　</t>
    </r>
    <r>
      <rPr>
        <sz val="13"/>
        <rFont val="Times New Roman"/>
        <family val="1"/>
      </rPr>
      <t xml:space="preserve">  </t>
    </r>
    <phoneticPr fontId="2" type="noConversion"/>
  </si>
  <si>
    <r>
      <rPr>
        <sz val="13"/>
        <rFont val="微軟正黑體"/>
        <family val="2"/>
        <charset val="136"/>
      </rPr>
      <t>土耳其　　</t>
    </r>
    <r>
      <rPr>
        <sz val="13"/>
        <rFont val="Times New Roman"/>
        <family val="1"/>
      </rPr>
      <t xml:space="preserve">  </t>
    </r>
    <phoneticPr fontId="2" type="noConversion"/>
  </si>
  <si>
    <r>
      <rPr>
        <sz val="13"/>
        <rFont val="微軟正黑體"/>
        <family val="2"/>
        <charset val="136"/>
      </rPr>
      <t>阿根廷</t>
    </r>
    <phoneticPr fontId="2" type="noConversion"/>
  </si>
  <si>
    <r>
      <rPr>
        <sz val="13"/>
        <rFont val="微軟正黑體"/>
        <family val="2"/>
        <charset val="136"/>
      </rPr>
      <t>中國大陸</t>
    </r>
    <phoneticPr fontId="2" type="noConversion"/>
  </si>
  <si>
    <r>
      <rPr>
        <b/>
        <sz val="13"/>
        <rFont val="微軟正黑體"/>
        <family val="2"/>
        <charset val="136"/>
      </rPr>
      <t>總計</t>
    </r>
    <phoneticPr fontId="2" type="noConversion"/>
  </si>
  <si>
    <r>
      <rPr>
        <sz val="13"/>
        <rFont val="微軟正黑體"/>
        <family val="2"/>
        <charset val="136"/>
      </rPr>
      <t>澳大利亞</t>
    </r>
    <phoneticPr fontId="2" type="noConversion"/>
  </si>
  <si>
    <r>
      <rPr>
        <b/>
        <sz val="12"/>
        <rFont val="微軟正黑體"/>
        <family val="2"/>
        <charset val="136"/>
      </rPr>
      <t>國</t>
    </r>
    <r>
      <rPr>
        <b/>
        <sz val="12"/>
        <rFont val="Times New Roman"/>
        <family val="1"/>
      </rPr>
      <t xml:space="preserve">   </t>
    </r>
    <r>
      <rPr>
        <b/>
        <sz val="12"/>
        <rFont val="微軟正黑體"/>
        <family val="2"/>
        <charset val="136"/>
      </rPr>
      <t>名</t>
    </r>
    <phoneticPr fontId="2" type="noConversion"/>
  </si>
  <si>
    <r>
      <rPr>
        <b/>
        <sz val="12"/>
        <rFont val="微軟正黑體"/>
        <family val="2"/>
        <charset val="136"/>
      </rPr>
      <t>與去年同期比較</t>
    </r>
    <phoneticPr fontId="2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</si>
  <si>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(KG)</t>
    </r>
    <phoneticPr fontId="2" type="noConversion"/>
  </si>
  <si>
    <r>
      <rPr>
        <b/>
        <sz val="12"/>
        <rFont val="微軟正黑體"/>
        <family val="2"/>
        <charset val="136"/>
      </rPr>
      <t>數量占
比重</t>
    </r>
    <r>
      <rPr>
        <b/>
        <sz val="12"/>
        <rFont val="Times New Roman"/>
        <family val="1"/>
      </rPr>
      <t>%</t>
    </r>
    <phoneticPr fontId="2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</si>
  <si>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(US$)</t>
    </r>
    <phoneticPr fontId="2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</si>
  <si>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(%)</t>
    </r>
    <phoneticPr fontId="2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</si>
  <si>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(%)</t>
    </r>
    <phoneticPr fontId="2" type="noConversion"/>
  </si>
  <si>
    <r>
      <rPr>
        <b/>
        <sz val="12"/>
        <color indexed="8"/>
        <rFont val="微軟正黑體"/>
        <family val="2"/>
        <charset val="136"/>
      </rPr>
      <t>國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微軟正黑體"/>
        <family val="2"/>
        <charset val="136"/>
      </rPr>
      <t>名</t>
    </r>
    <phoneticPr fontId="2" type="noConversion"/>
  </si>
  <si>
    <r>
      <rPr>
        <b/>
        <sz val="12"/>
        <color indexed="8"/>
        <rFont val="微軟正黑體"/>
        <family val="2"/>
        <charset val="136"/>
      </rPr>
      <t>與去年同期比較</t>
    </r>
    <phoneticPr fontId="2" type="noConversion"/>
  </si>
  <si>
    <r>
      <rPr>
        <b/>
        <sz val="12"/>
        <color indexed="8"/>
        <rFont val="微軟正黑體"/>
        <family val="2"/>
        <charset val="136"/>
      </rPr>
      <t>數量</t>
    </r>
    <r>
      <rPr>
        <b/>
        <sz val="12"/>
        <color indexed="8"/>
        <rFont val="Times New Roman"/>
        <family val="1"/>
      </rPr>
      <t>(KG)</t>
    </r>
    <phoneticPr fontId="2" type="noConversion"/>
  </si>
  <si>
    <r>
      <rPr>
        <b/>
        <sz val="12"/>
        <color indexed="8"/>
        <rFont val="微軟正黑體"/>
        <family val="2"/>
        <charset val="136"/>
      </rPr>
      <t>數量占
比重</t>
    </r>
    <r>
      <rPr>
        <b/>
        <sz val="12"/>
        <color indexed="8"/>
        <rFont val="Times New Roman"/>
        <family val="1"/>
      </rPr>
      <t>%</t>
    </r>
    <phoneticPr fontId="2" type="noConversion"/>
  </si>
  <si>
    <r>
      <rPr>
        <b/>
        <sz val="12"/>
        <color indexed="8"/>
        <rFont val="微軟正黑體"/>
        <family val="2"/>
        <charset val="136"/>
      </rPr>
      <t>金額</t>
    </r>
    <r>
      <rPr>
        <b/>
        <sz val="12"/>
        <color indexed="8"/>
        <rFont val="Times New Roman"/>
        <family val="1"/>
      </rPr>
      <t>(US$)</t>
    </r>
    <phoneticPr fontId="2" type="noConversion"/>
  </si>
  <si>
    <r>
      <rPr>
        <b/>
        <sz val="12"/>
        <color indexed="8"/>
        <rFont val="微軟正黑體"/>
        <family val="2"/>
        <charset val="136"/>
      </rPr>
      <t>數量</t>
    </r>
    <r>
      <rPr>
        <b/>
        <sz val="12"/>
        <color indexed="8"/>
        <rFont val="Times New Roman"/>
        <family val="1"/>
      </rPr>
      <t>(%)</t>
    </r>
    <phoneticPr fontId="2" type="noConversion"/>
  </si>
  <si>
    <r>
      <rPr>
        <b/>
        <sz val="12"/>
        <color indexed="8"/>
        <rFont val="微軟正黑體"/>
        <family val="2"/>
        <charset val="136"/>
      </rPr>
      <t>金額</t>
    </r>
    <r>
      <rPr>
        <b/>
        <sz val="12"/>
        <color indexed="8"/>
        <rFont val="Times New Roman"/>
        <family val="1"/>
      </rPr>
      <t>(%)</t>
    </r>
    <phoneticPr fontId="2" type="noConversion"/>
  </si>
  <si>
    <r>
      <rPr>
        <b/>
        <sz val="12"/>
        <color theme="1"/>
        <rFont val="微軟正黑體"/>
        <family val="2"/>
        <charset val="136"/>
      </rPr>
      <t>數量占
比重</t>
    </r>
    <r>
      <rPr>
        <b/>
        <sz val="12"/>
        <color theme="1"/>
        <rFont val="Times New Roman"/>
        <family val="1"/>
      </rPr>
      <t>%</t>
    </r>
  </si>
  <si>
    <r>
      <rPr>
        <sz val="13"/>
        <rFont val="微軟正黑體"/>
        <family val="2"/>
        <charset val="136"/>
      </rPr>
      <t>南非</t>
    </r>
    <phoneticPr fontId="2" type="noConversion"/>
  </si>
  <si>
    <r>
      <rPr>
        <b/>
        <sz val="11"/>
        <color indexed="8"/>
        <rFont val="微軟正黑體"/>
        <family val="2"/>
        <charset val="136"/>
      </rPr>
      <t>數量占
比重</t>
    </r>
    <r>
      <rPr>
        <b/>
        <sz val="11"/>
        <color indexed="8"/>
        <rFont val="Times New Roman"/>
        <family val="1"/>
      </rPr>
      <t>%</t>
    </r>
    <phoneticPr fontId="2" type="noConversion"/>
  </si>
  <si>
    <r>
      <rPr>
        <sz val="13"/>
        <rFont val="微軟正黑體"/>
        <family val="2"/>
        <charset val="136"/>
      </rPr>
      <t>美國</t>
    </r>
    <phoneticPr fontId="2" type="noConversion"/>
  </si>
  <si>
    <r>
      <rPr>
        <sz val="13"/>
        <rFont val="微軟正黑體"/>
        <family val="2"/>
        <charset val="136"/>
      </rPr>
      <t>墨西哥　　</t>
    </r>
    <phoneticPr fontId="2" type="noConversion"/>
  </si>
  <si>
    <r>
      <rPr>
        <b/>
        <sz val="13"/>
        <rFont val="微軟正黑體"/>
        <family val="2"/>
        <charset val="136"/>
      </rPr>
      <t>總</t>
    </r>
    <r>
      <rPr>
        <b/>
        <sz val="13"/>
        <rFont val="Times New Roman"/>
        <family val="1"/>
      </rPr>
      <t xml:space="preserve"> </t>
    </r>
    <r>
      <rPr>
        <b/>
        <sz val="13"/>
        <rFont val="微軟正黑體"/>
        <family val="2"/>
        <charset val="136"/>
      </rPr>
      <t>計</t>
    </r>
    <phoneticPr fontId="2" type="noConversion"/>
  </si>
  <si>
    <r>
      <rPr>
        <b/>
        <sz val="13"/>
        <rFont val="微軟正黑體"/>
        <family val="2"/>
        <charset val="136"/>
      </rPr>
      <t>總</t>
    </r>
    <r>
      <rPr>
        <b/>
        <sz val="13"/>
        <rFont val="Times New Roman"/>
        <family val="1"/>
      </rPr>
      <t xml:space="preserve">  </t>
    </r>
    <r>
      <rPr>
        <b/>
        <sz val="13"/>
        <rFont val="微軟正黑體"/>
        <family val="2"/>
        <charset val="136"/>
      </rPr>
      <t>計</t>
    </r>
    <phoneticPr fontId="2" type="noConversion"/>
  </si>
  <si>
    <r>
      <rPr>
        <sz val="12"/>
        <rFont val="微軟正黑體"/>
        <family val="2"/>
        <charset val="136"/>
      </rPr>
      <t>與去年同期比較</t>
    </r>
    <phoneticPr fontId="2" type="noConversion"/>
  </si>
  <si>
    <r>
      <rPr>
        <sz val="12"/>
        <rFont val="微軟正黑體"/>
        <family val="2"/>
        <charset val="136"/>
      </rPr>
      <t>美國</t>
    </r>
    <phoneticPr fontId="2" type="noConversion"/>
  </si>
  <si>
    <r>
      <rPr>
        <sz val="12"/>
        <rFont val="微軟正黑體"/>
        <family val="2"/>
        <charset val="136"/>
      </rPr>
      <t>南非　　　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</si>
  <si>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(KG)</t>
    </r>
    <phoneticPr fontId="2" type="noConversion"/>
  </si>
  <si>
    <r>
      <rPr>
        <sz val="11"/>
        <color indexed="8"/>
        <rFont val="微軟正黑體"/>
        <family val="2"/>
        <charset val="136"/>
      </rPr>
      <t>數量占
比重</t>
    </r>
    <r>
      <rPr>
        <sz val="11"/>
        <color indexed="8"/>
        <rFont val="Times New Roman"/>
        <family val="1"/>
      </rPr>
      <t>%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</si>
  <si>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(US$)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</si>
  <si>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</si>
  <si>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</si>
  <si>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巴西　　　</t>
    </r>
    <r>
      <rPr>
        <sz val="12"/>
        <rFont val="Times New Roman"/>
        <family val="1"/>
      </rPr>
      <t xml:space="preserve">  </t>
    </r>
    <phoneticPr fontId="2" type="noConversion"/>
  </si>
  <si>
    <r>
      <rPr>
        <sz val="12"/>
        <rFont val="微軟正黑體"/>
        <family val="2"/>
        <charset val="136"/>
      </rPr>
      <t>墨西哥　　</t>
    </r>
    <r>
      <rPr>
        <sz val="12"/>
        <rFont val="Times New Roman"/>
        <family val="1"/>
      </rPr>
      <t xml:space="preserve">  </t>
    </r>
    <phoneticPr fontId="2" type="noConversion"/>
  </si>
  <si>
    <r>
      <rPr>
        <sz val="12"/>
        <rFont val="微軟正黑體"/>
        <family val="2"/>
        <charset val="136"/>
      </rPr>
      <t>土耳其　　</t>
    </r>
    <r>
      <rPr>
        <sz val="12"/>
        <rFont val="Times New Roman"/>
        <family val="1"/>
      </rPr>
      <t xml:space="preserve">  </t>
    </r>
    <phoneticPr fontId="2" type="noConversion"/>
  </si>
  <si>
    <r>
      <rPr>
        <b/>
        <sz val="12.5"/>
        <rFont val="Microsoft JhengHei Light"/>
        <family val="2"/>
        <charset val="136"/>
      </rPr>
      <t>排序</t>
    </r>
    <phoneticPr fontId="2" type="noConversion"/>
  </si>
  <si>
    <r>
      <rPr>
        <b/>
        <sz val="12.5"/>
        <rFont val="Microsoft JhengHei Light"/>
        <family val="2"/>
        <charset val="136"/>
      </rPr>
      <t>國</t>
    </r>
    <r>
      <rPr>
        <b/>
        <sz val="12.5"/>
        <rFont val="Times New Roman"/>
        <family val="1"/>
      </rPr>
      <t xml:space="preserve">   </t>
    </r>
    <r>
      <rPr>
        <b/>
        <sz val="12.5"/>
        <rFont val="Microsoft JhengHei Light"/>
        <family val="2"/>
        <charset val="136"/>
      </rPr>
      <t>名</t>
    </r>
    <phoneticPr fontId="2" type="noConversion"/>
  </si>
  <si>
    <r>
      <rPr>
        <b/>
        <sz val="12.5"/>
        <rFont val="Microsoft JhengHei Light"/>
        <family val="2"/>
        <charset val="136"/>
      </rPr>
      <t>與去年同期比較</t>
    </r>
    <phoneticPr fontId="2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</si>
  <si>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2" type="noConversion"/>
  </si>
  <si>
    <r>
      <rPr>
        <b/>
        <sz val="12.5"/>
        <color indexed="8"/>
        <rFont val="Microsoft JhengHei Light"/>
        <family val="2"/>
        <charset val="136"/>
      </rPr>
      <t>數量占
比重</t>
    </r>
    <r>
      <rPr>
        <b/>
        <sz val="12.5"/>
        <color indexed="8"/>
        <rFont val="Times New Roman"/>
        <family val="1"/>
      </rPr>
      <t>%</t>
    </r>
    <phoneticPr fontId="2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</si>
  <si>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2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</si>
  <si>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</si>
  <si>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2" type="noConversion"/>
  </si>
  <si>
    <r>
      <rPr>
        <sz val="12.5"/>
        <rFont val="Microsoft JhengHei Light"/>
        <family val="2"/>
        <charset val="136"/>
      </rPr>
      <t>澳洲　　　</t>
    </r>
    <phoneticPr fontId="2" type="noConversion"/>
  </si>
  <si>
    <r>
      <t xml:space="preserve">  </t>
    </r>
    <r>
      <rPr>
        <sz val="12.5"/>
        <rFont val="Microsoft JhengHei Light"/>
        <family val="2"/>
        <charset val="136"/>
      </rPr>
      <t>南非</t>
    </r>
    <phoneticPr fontId="2" type="noConversion"/>
  </si>
  <si>
    <r>
      <t xml:space="preserve">  </t>
    </r>
    <r>
      <rPr>
        <sz val="12.5"/>
        <rFont val="Microsoft JhengHei Light"/>
        <family val="2"/>
        <charset val="136"/>
      </rPr>
      <t>美國</t>
    </r>
    <phoneticPr fontId="2" type="noConversion"/>
  </si>
  <si>
    <r>
      <t xml:space="preserve">  </t>
    </r>
    <r>
      <rPr>
        <sz val="12.5"/>
        <rFont val="Microsoft JhengHei Light"/>
        <family val="2"/>
        <charset val="136"/>
      </rPr>
      <t>巴西　　　</t>
    </r>
    <phoneticPr fontId="2" type="noConversion"/>
  </si>
  <si>
    <r>
      <rPr>
        <b/>
        <sz val="12.5"/>
        <rFont val="Microsoft JhengHei Light"/>
        <family val="2"/>
        <charset val="136"/>
      </rPr>
      <t>數量占
比重</t>
    </r>
    <r>
      <rPr>
        <b/>
        <sz val="12.5"/>
        <rFont val="Times New Roman"/>
        <family val="1"/>
      </rPr>
      <t>%</t>
    </r>
    <phoneticPr fontId="2" type="noConversion"/>
  </si>
  <si>
    <r>
      <t xml:space="preserve">  </t>
    </r>
    <r>
      <rPr>
        <sz val="12.5"/>
        <rFont val="Microsoft JhengHei Light"/>
        <family val="2"/>
        <charset val="136"/>
      </rPr>
      <t>澳洲　　　</t>
    </r>
    <phoneticPr fontId="2" type="noConversion"/>
  </si>
  <si>
    <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細明體"/>
        <family val="3"/>
        <charset val="136"/>
      </rPr>
      <t>計</t>
    </r>
  </si>
  <si>
    <r>
      <rPr>
        <b/>
        <sz val="12.5"/>
        <rFont val="微軟正黑體"/>
        <family val="2"/>
        <charset val="136"/>
      </rPr>
      <t>排序</t>
    </r>
    <phoneticPr fontId="2" type="noConversion"/>
  </si>
  <si>
    <r>
      <rPr>
        <b/>
        <sz val="12.5"/>
        <rFont val="微軟正黑體"/>
        <family val="2"/>
        <charset val="136"/>
      </rPr>
      <t>國</t>
    </r>
    <r>
      <rPr>
        <b/>
        <sz val="12.5"/>
        <rFont val="Times New Roman"/>
        <family val="1"/>
      </rPr>
      <t xml:space="preserve">        </t>
    </r>
    <r>
      <rPr>
        <b/>
        <sz val="12.5"/>
        <rFont val="微軟正黑體"/>
        <family val="2"/>
        <charset val="136"/>
      </rPr>
      <t>名</t>
    </r>
    <phoneticPr fontId="2" type="noConversion"/>
  </si>
  <si>
    <r>
      <rPr>
        <b/>
        <sz val="12.5"/>
        <rFont val="微軟正黑體"/>
        <family val="2"/>
        <charset val="136"/>
      </rPr>
      <t>與去年同期比較</t>
    </r>
    <phoneticPr fontId="2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</si>
  <si>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2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</si>
  <si>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2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</si>
  <si>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</si>
  <si>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</si>
  <si>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微軟正黑體"/>
        <family val="2"/>
        <charset val="136"/>
      </rP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微軟正黑體"/>
        <family val="2"/>
        <charset val="136"/>
      </rPr>
      <t>計</t>
    </r>
    <phoneticPr fontId="2" type="noConversion"/>
  </si>
  <si>
    <r>
      <rPr>
        <b/>
        <sz val="12.5"/>
        <rFont val="微軟正黑體"/>
        <family val="2"/>
        <charset val="136"/>
      </rPr>
      <t>數量占
比重</t>
    </r>
    <r>
      <rPr>
        <b/>
        <sz val="12.5"/>
        <rFont val="Times New Roman"/>
        <family val="1"/>
      </rPr>
      <t>%</t>
    </r>
    <phoneticPr fontId="2" type="noConversion"/>
  </si>
  <si>
    <r>
      <rPr>
        <sz val="12.5"/>
        <rFont val="Microsoft JhengHei Light"/>
        <family val="2"/>
        <charset val="136"/>
      </rPr>
      <t>美國</t>
    </r>
    <phoneticPr fontId="2" type="noConversion"/>
  </si>
  <si>
    <r>
      <rPr>
        <sz val="12.5"/>
        <rFont val="Microsoft JhengHei Light"/>
        <family val="2"/>
        <charset val="136"/>
      </rPr>
      <t>巴西　　　</t>
    </r>
    <r>
      <rPr>
        <sz val="12.5"/>
        <rFont val="Times New Roman"/>
        <family val="1"/>
      </rPr>
      <t xml:space="preserve">  </t>
    </r>
    <phoneticPr fontId="2" type="noConversion"/>
  </si>
  <si>
    <r>
      <rPr>
        <sz val="12.5"/>
        <rFont val="Microsoft JhengHei Light"/>
        <family val="2"/>
        <charset val="136"/>
      </rPr>
      <t>南非　　　</t>
    </r>
    <phoneticPr fontId="2" type="noConversion"/>
  </si>
  <si>
    <r>
      <rPr>
        <sz val="12.5"/>
        <rFont val="Microsoft JhengHei Light"/>
        <family val="2"/>
        <charset val="136"/>
      </rPr>
      <t>墨西哥　　</t>
    </r>
    <r>
      <rPr>
        <sz val="12.5"/>
        <rFont val="Times New Roman"/>
        <family val="1"/>
      </rPr>
      <t xml:space="preserve">  </t>
    </r>
    <phoneticPr fontId="2" type="noConversion"/>
  </si>
  <si>
    <r>
      <rPr>
        <sz val="12.5"/>
        <rFont val="Microsoft JhengHei Light"/>
        <family val="2"/>
        <charset val="136"/>
      </rPr>
      <t>土耳其　　</t>
    </r>
    <r>
      <rPr>
        <sz val="12.5"/>
        <rFont val="Times New Roman"/>
        <family val="1"/>
      </rPr>
      <t xml:space="preserve">  </t>
    </r>
    <phoneticPr fontId="2" type="noConversion"/>
  </si>
  <si>
    <r>
      <rPr>
        <b/>
        <sz val="12.5"/>
        <rFont val="Microsoft JhengHei Light"/>
        <family val="2"/>
        <charset val="136"/>
      </rP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Microsoft JhengHei Light"/>
        <family val="2"/>
        <charset val="136"/>
      </rPr>
      <t>計</t>
    </r>
    <phoneticPr fontId="2" type="noConversion"/>
  </si>
  <si>
    <t>澳洲　　　</t>
    <phoneticPr fontId="2" type="noConversion"/>
  </si>
  <si>
    <r>
      <rPr>
        <b/>
        <sz val="13"/>
        <rFont val="微軟正黑體"/>
        <family val="2"/>
        <charset val="136"/>
      </rPr>
      <t>國</t>
    </r>
    <r>
      <rPr>
        <b/>
        <sz val="13"/>
        <rFont val="Times New Roman"/>
        <family val="1"/>
      </rPr>
      <t xml:space="preserve">   </t>
    </r>
    <r>
      <rPr>
        <b/>
        <sz val="13"/>
        <rFont val="微軟正黑體"/>
        <family val="2"/>
        <charset val="136"/>
      </rPr>
      <t>名</t>
    </r>
    <phoneticPr fontId="2" type="noConversion"/>
  </si>
  <si>
    <r>
      <rPr>
        <b/>
        <sz val="13"/>
        <color indexed="8"/>
        <rFont val="微軟正黑體"/>
        <family val="2"/>
        <charset val="136"/>
      </rPr>
      <t>總計</t>
    </r>
    <phoneticPr fontId="2" type="noConversion"/>
  </si>
  <si>
    <t>義大利　　</t>
    <phoneticPr fontId="2" type="noConversion"/>
  </si>
  <si>
    <t>坦尚尼亞　</t>
    <phoneticPr fontId="2" type="noConversion"/>
  </si>
  <si>
    <t>坦尚尼亞</t>
    <phoneticPr fontId="2" type="noConversion"/>
  </si>
  <si>
    <t>義大利</t>
    <phoneticPr fontId="2" type="noConversion"/>
  </si>
  <si>
    <r>
      <rPr>
        <sz val="13"/>
        <color indexed="8"/>
        <rFont val="微軟正黑體"/>
        <family val="2"/>
        <charset val="136"/>
      </rPr>
      <t>美國</t>
    </r>
    <phoneticPr fontId="2" type="noConversion"/>
  </si>
  <si>
    <r>
      <t>113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1-3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</si>
  <si>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r>
      <t>113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</si>
  <si>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</si>
  <si>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t>土耳其</t>
    <phoneticPr fontId="2" type="noConversion"/>
  </si>
  <si>
    <t>南非</t>
    <phoneticPr fontId="2" type="noConversion"/>
  </si>
  <si>
    <t>巴西</t>
    <phoneticPr fontId="2" type="noConversion"/>
  </si>
  <si>
    <t>澳洲</t>
    <phoneticPr fontId="2" type="noConversion"/>
  </si>
  <si>
    <t>美國</t>
    <phoneticPr fontId="2" type="noConversion"/>
  </si>
  <si>
    <t>中國大陸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</si>
  <si>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2" type="noConversion"/>
  </si>
  <si>
    <t>德國　　　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</si>
  <si>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1-4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</si>
  <si>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1-5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</si>
  <si>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1-7</t>
    </r>
    <r>
      <rPr>
        <b/>
        <sz val="12"/>
        <rFont val="微軟正黑體"/>
        <family val="2"/>
        <charset val="136"/>
      </rPr>
      <t>月</t>
    </r>
    <phoneticPr fontId="2" type="noConversion"/>
  </si>
  <si>
    <t>德國</t>
    <phoneticPr fontId="2" type="noConversion"/>
  </si>
  <si>
    <t>荷蘭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</si>
  <si>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1-8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</si>
  <si>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rPr>
        <b/>
        <sz val="12"/>
        <rFont val="Microsoft JhengHei Light"/>
        <family val="2"/>
        <charset val="136"/>
      </rPr>
      <t>排序</t>
    </r>
    <phoneticPr fontId="2" type="noConversion"/>
  </si>
  <si>
    <r>
      <rPr>
        <sz val="12"/>
        <rFont val="微軟正黑體"/>
        <family val="2"/>
        <charset val="136"/>
      </rPr>
      <t>澳大利亞</t>
    </r>
    <phoneticPr fontId="2" type="noConversion"/>
  </si>
  <si>
    <r>
      <rPr>
        <b/>
        <sz val="12"/>
        <rFont val="微軟正黑體"/>
        <family val="2"/>
        <charset val="136"/>
      </rPr>
      <t>總計</t>
    </r>
    <phoneticPr fontId="2" type="noConversion"/>
  </si>
  <si>
    <t>荷蘭　　　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</si>
  <si>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</si>
  <si>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</si>
  <si>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t>日本　　　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</si>
  <si>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2" type="noConversion"/>
  </si>
  <si>
    <t>225德國　　　</t>
  </si>
  <si>
    <t>244荷蘭　　　</t>
  </si>
  <si>
    <r>
      <t>113</t>
    </r>
    <r>
      <rPr>
        <b/>
        <sz val="12"/>
        <color indexed="8"/>
        <rFont val="微軟正黑體"/>
        <family val="2"/>
        <charset val="136"/>
      </rPr>
      <t>年</t>
    </r>
    <r>
      <rPr>
        <b/>
        <sz val="12"/>
        <color indexed="8"/>
        <rFont val="Times New Roman"/>
        <family val="1"/>
      </rPr>
      <t>1-11</t>
    </r>
    <r>
      <rPr>
        <b/>
        <sz val="12"/>
        <color indexed="8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</si>
  <si>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</si>
  <si>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114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</si>
  <si>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1-2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</si>
  <si>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114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</si>
  <si>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1-3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</si>
  <si>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114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1-3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</si>
  <si>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1-4</t>
    </r>
    <r>
      <rPr>
        <sz val="16"/>
        <rFont val="微軟正黑體"/>
        <family val="2"/>
        <charset val="136"/>
      </rPr>
      <t>月台灣棉花進口統計表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</si>
  <si>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1-4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</si>
  <si>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1-5</t>
    </r>
    <r>
      <rPr>
        <sz val="16"/>
        <rFont val="微軟正黑體"/>
        <family val="2"/>
        <charset val="136"/>
      </rPr>
      <t>月台灣棉花進口統計表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</si>
  <si>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1-5</t>
    </r>
    <r>
      <rPr>
        <b/>
        <sz val="12"/>
        <rFont val="微軟正黑體"/>
        <family val="2"/>
        <charset val="136"/>
      </rPr>
      <t>月</t>
    </r>
    <phoneticPr fontId="2" type="noConversion"/>
  </si>
  <si>
    <t>越南　　　</t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</si>
  <si>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1-6</t>
    </r>
    <r>
      <rPr>
        <sz val="16"/>
        <rFont val="微軟正黑體"/>
        <family val="2"/>
        <charset val="136"/>
      </rPr>
      <t>月台灣棉花進口統計表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</si>
  <si>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</si>
  <si>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1-7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</si>
  <si>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1-7</t>
    </r>
    <r>
      <rPr>
        <b/>
        <sz val="12"/>
        <rFont val="微軟正黑體"/>
        <family val="2"/>
        <charset val="136"/>
      </rPr>
      <t>月</t>
    </r>
    <phoneticPr fontId="2" type="noConversion"/>
  </si>
  <si>
    <t>越南</t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</si>
  <si>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1-8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</si>
  <si>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1-8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</si>
  <si>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1-9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</si>
  <si>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</si>
  <si>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1-10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</si>
  <si>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</si>
  <si>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color indexed="8"/>
        <rFont val="微軟正黑體"/>
        <family val="2"/>
        <charset val="136"/>
      </rPr>
      <t>年</t>
    </r>
    <r>
      <rPr>
        <sz val="16"/>
        <color indexed="8"/>
        <rFont val="Times New Roman"/>
        <family val="1"/>
      </rPr>
      <t>1-11</t>
    </r>
    <r>
      <rPr>
        <sz val="16"/>
        <color indexed="8"/>
        <rFont val="微軟正黑體"/>
        <family val="2"/>
        <charset val="136"/>
      </rPr>
      <t>月棉花進口統計表</t>
    </r>
    <phoneticPr fontId="2" type="noConversion"/>
  </si>
  <si>
    <r>
      <t>114</t>
    </r>
    <r>
      <rPr>
        <b/>
        <sz val="12"/>
        <color indexed="8"/>
        <rFont val="微軟正黑體"/>
        <family val="2"/>
        <charset val="136"/>
      </rPr>
      <t>年</t>
    </r>
    <r>
      <rPr>
        <b/>
        <sz val="12"/>
        <color indexed="8"/>
        <rFont val="Times New Roman"/>
        <family val="1"/>
      </rPr>
      <t>1-11</t>
    </r>
    <r>
      <rPr>
        <b/>
        <sz val="12"/>
        <color indexed="8"/>
        <rFont val="微軟正黑體"/>
        <family val="2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</si>
  <si>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</si>
  <si>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1-12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</si>
  <si>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rPr>
        <sz val="13"/>
        <rFont val="微軟正黑體"/>
        <family val="2"/>
        <charset val="136"/>
      </rPr>
      <t>國</t>
    </r>
    <r>
      <rPr>
        <sz val="13"/>
        <rFont val="Times New Roman"/>
        <family val="1"/>
      </rPr>
      <t xml:space="preserve">   </t>
    </r>
    <r>
      <rPr>
        <sz val="13"/>
        <rFont val="微軟正黑體"/>
        <family val="2"/>
        <charset val="136"/>
      </rPr>
      <t>名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</si>
</sst>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0.0%"/>
    <numFmt numFmtId="177" formatCode="_-* #,##0_-;\-* #,##0_-;_-* &quot;-&quot;??_-;_-@_-"/>
  </numFmts>
  <fonts count="5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name val="微軟正黑體"/>
      <family val="2"/>
      <charset val="136"/>
    </font>
    <font>
      <sz val="12"/>
      <name val="微軟正黑體"/>
      <family val="2"/>
      <charset val="136"/>
    </font>
    <font>
      <sz val="11"/>
      <color indexed="8"/>
      <name val="微軟正黑體"/>
      <family val="2"/>
      <charset val="136"/>
    </font>
    <font>
      <b/>
      <sz val="12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6"/>
      <color theme="1"/>
      <name val="Times New Roman"/>
      <family val="1"/>
    </font>
    <font>
      <sz val="16"/>
      <color indexed="8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</font>
    <font>
      <sz val="13"/>
      <color indexed="8"/>
      <name val="微軟正黑體"/>
      <family val="2"/>
      <charset val="136"/>
    </font>
    <font>
      <sz val="13"/>
      <color indexed="8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sz val="13"/>
      <name val="微軟正黑體"/>
      <family val="2"/>
      <charset val="136"/>
    </font>
    <font>
      <b/>
      <sz val="13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微軟正黑體"/>
      <family val="2"/>
      <charset val="136"/>
    </font>
    <font>
      <b/>
      <sz val="11"/>
      <color theme="1"/>
      <name val="Times New Roman"/>
      <family val="1"/>
    </font>
    <font>
      <b/>
      <sz val="11"/>
      <color indexed="8"/>
      <name val="微軟正黑體"/>
      <family val="2"/>
      <charset val="136"/>
    </font>
    <font>
      <b/>
      <sz val="11"/>
      <color indexed="8"/>
      <name val="Times New Roman"/>
      <family val="1"/>
    </font>
    <font>
      <sz val="10"/>
      <color rgb="FF003399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2.5"/>
      <name val="Times New Roman"/>
      <family val="1"/>
    </font>
    <font>
      <b/>
      <sz val="12.5"/>
      <name val="Microsoft JhengHei Light"/>
      <family val="2"/>
      <charset val="136"/>
    </font>
    <font>
      <b/>
      <sz val="12.5"/>
      <color theme="1"/>
      <name val="Times New Roman"/>
      <family val="1"/>
    </font>
    <font>
      <b/>
      <sz val="12.5"/>
      <color indexed="8"/>
      <name val="Microsoft JhengHei Light"/>
      <family val="2"/>
      <charset val="136"/>
    </font>
    <font>
      <b/>
      <sz val="12.5"/>
      <color indexed="8"/>
      <name val="Times New Roman"/>
      <family val="1"/>
    </font>
    <font>
      <sz val="12.5"/>
      <name val="Times New Roman"/>
      <family val="1"/>
    </font>
    <font>
      <sz val="12.5"/>
      <name val="Microsoft JhengHei Light"/>
      <family val="2"/>
      <charset val="136"/>
    </font>
    <font>
      <sz val="12.5"/>
      <name val="Times New Roman"/>
      <family val="2"/>
    </font>
    <font>
      <b/>
      <sz val="12.5"/>
      <name val="細明體"/>
      <family val="3"/>
      <charset val="136"/>
    </font>
    <font>
      <b/>
      <sz val="12"/>
      <name val="新細明體"/>
      <family val="1"/>
      <charset val="136"/>
    </font>
    <font>
      <b/>
      <sz val="12.5"/>
      <name val="微軟正黑體"/>
      <family val="2"/>
      <charset val="136"/>
    </font>
    <font>
      <sz val="12.5"/>
      <name val="微軟正黑體"/>
      <family val="2"/>
      <charset val="136"/>
    </font>
    <font>
      <sz val="13"/>
      <name val="新細明體"/>
      <family val="1"/>
      <charset val="136"/>
    </font>
    <font>
      <b/>
      <sz val="13"/>
      <color indexed="8"/>
      <name val="微軟正黑體"/>
      <family val="2"/>
      <charset val="136"/>
    </font>
    <font>
      <b/>
      <sz val="13"/>
      <color theme="1"/>
      <name val="Times New Roman"/>
      <family val="1"/>
    </font>
    <font>
      <sz val="12.5"/>
      <name val="新細明體"/>
      <family val="1"/>
      <charset val="136"/>
    </font>
    <font>
      <b/>
      <sz val="12"/>
      <name val="Microsoft JhengHei Light"/>
      <family val="2"/>
      <charset val="136"/>
    </font>
    <font>
      <sz val="12"/>
      <name val="細明體"/>
      <family val="1"/>
      <charset val="136"/>
    </font>
    <font>
      <sz val="11"/>
      <color rgb="FF000066"/>
      <name val="新細明體"/>
      <family val="1"/>
      <charset val="136"/>
      <scheme val="minor"/>
    </font>
    <font>
      <sz val="13"/>
      <name val="細明體"/>
      <family val="1"/>
      <charset val="136"/>
    </font>
    <font>
      <sz val="13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10" fontId="11" fillId="0" borderId="0" xfId="0" applyNumberFormat="1" applyFont="1" applyAlignment="1">
      <alignment horizontal="center"/>
    </xf>
    <xf numFmtId="0" fontId="11" fillId="0" borderId="0" xfId="0" applyFont="1"/>
    <xf numFmtId="0" fontId="15" fillId="0" borderId="9" xfId="0" applyFont="1" applyBorder="1" applyAlignment="1">
      <alignment vertical="center"/>
    </xf>
    <xf numFmtId="177" fontId="15" fillId="0" borderId="4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right" vertical="center" wrapText="1"/>
    </xf>
    <xf numFmtId="176" fontId="15" fillId="0" borderId="4" xfId="2" applyNumberFormat="1" applyFont="1" applyBorder="1" applyAlignment="1">
      <alignment horizontal="right" vertical="center"/>
    </xf>
    <xf numFmtId="176" fontId="15" fillId="0" borderId="5" xfId="2" applyNumberFormat="1" applyFont="1" applyBorder="1" applyAlignment="1">
      <alignment horizontal="right" vertical="center"/>
    </xf>
    <xf numFmtId="177" fontId="15" fillId="0" borderId="5" xfId="1" applyNumberFormat="1" applyFont="1" applyBorder="1" applyAlignment="1">
      <alignment horizontal="center" vertical="center"/>
    </xf>
    <xf numFmtId="177" fontId="16" fillId="2" borderId="11" xfId="1" applyNumberFormat="1" applyFont="1" applyFill="1" applyBorder="1" applyAlignment="1">
      <alignment horizontal="center" vertical="center"/>
    </xf>
    <xf numFmtId="177" fontId="16" fillId="2" borderId="7" xfId="1" applyNumberFormat="1" applyFont="1" applyFill="1" applyBorder="1" applyAlignment="1">
      <alignment horizontal="center" vertical="center"/>
    </xf>
    <xf numFmtId="176" fontId="16" fillId="2" borderId="6" xfId="1" applyNumberFormat="1" applyFont="1" applyFill="1" applyBorder="1" applyAlignment="1">
      <alignment horizontal="right" vertical="center"/>
    </xf>
    <xf numFmtId="177" fontId="16" fillId="2" borderId="8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2" fillId="0" borderId="9" xfId="0" applyFont="1" applyBorder="1" applyAlignment="1">
      <alignment vertical="center"/>
    </xf>
    <xf numFmtId="177" fontId="12" fillId="0" borderId="4" xfId="1" applyNumberFormat="1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6" fontId="12" fillId="0" borderId="4" xfId="2" applyNumberFormat="1" applyFont="1" applyBorder="1" applyAlignment="1">
      <alignment horizontal="right" vertical="center"/>
    </xf>
    <xf numFmtId="176" fontId="12" fillId="0" borderId="5" xfId="2" applyNumberFormat="1" applyFont="1" applyBorder="1" applyAlignment="1">
      <alignment horizontal="right" vertical="center"/>
    </xf>
    <xf numFmtId="0" fontId="12" fillId="0" borderId="9" xfId="0" applyFont="1" applyBorder="1" applyAlignment="1">
      <alignment vertical="center" wrapText="1"/>
    </xf>
    <xf numFmtId="177" fontId="12" fillId="0" borderId="4" xfId="1" applyNumberFormat="1" applyFont="1" applyFill="1" applyBorder="1" applyAlignment="1">
      <alignment horizontal="center" vertical="center"/>
    </xf>
    <xf numFmtId="177" fontId="12" fillId="0" borderId="5" xfId="1" applyNumberFormat="1" applyFont="1" applyFill="1" applyBorder="1" applyAlignment="1">
      <alignment horizontal="center" vertical="center"/>
    </xf>
    <xf numFmtId="176" fontId="12" fillId="0" borderId="1" xfId="2" applyNumberFormat="1" applyFont="1" applyBorder="1" applyAlignment="1">
      <alignment horizontal="center" vertical="center"/>
    </xf>
    <xf numFmtId="176" fontId="12" fillId="0" borderId="4" xfId="2" applyNumberFormat="1" applyFont="1" applyFill="1" applyBorder="1" applyAlignment="1">
      <alignment horizontal="right" vertical="center"/>
    </xf>
    <xf numFmtId="176" fontId="12" fillId="0" borderId="5" xfId="2" applyNumberFormat="1" applyFont="1" applyFill="1" applyBorder="1" applyAlignment="1">
      <alignment horizontal="right" vertical="center"/>
    </xf>
    <xf numFmtId="0" fontId="16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176" fontId="16" fillId="2" borderId="5" xfId="2" applyNumberFormat="1" applyFont="1" applyFill="1" applyBorder="1" applyAlignment="1">
      <alignment horizontal="right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8" fillId="2" borderId="2" xfId="0" applyFont="1" applyFill="1" applyBorder="1" applyAlignment="1">
      <alignment horizontal="center" vertical="center"/>
    </xf>
    <xf numFmtId="177" fontId="12" fillId="0" borderId="3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right" vertical="center"/>
    </xf>
    <xf numFmtId="0" fontId="16" fillId="2" borderId="23" xfId="0" applyFont="1" applyFill="1" applyBorder="1" applyAlignment="1">
      <alignment horizontal="center" vertical="center"/>
    </xf>
    <xf numFmtId="177" fontId="16" fillId="2" borderId="25" xfId="0" applyNumberFormat="1" applyFont="1" applyFill="1" applyBorder="1" applyAlignment="1">
      <alignment horizontal="center" vertical="center"/>
    </xf>
    <xf numFmtId="177" fontId="16" fillId="2" borderId="26" xfId="0" applyNumberFormat="1" applyFont="1" applyFill="1" applyBorder="1" applyAlignment="1">
      <alignment horizontal="center" vertical="center"/>
    </xf>
    <xf numFmtId="176" fontId="16" fillId="2" borderId="24" xfId="2" applyNumberFormat="1" applyFont="1" applyFill="1" applyBorder="1" applyAlignment="1">
      <alignment horizontal="right" vertical="center"/>
    </xf>
    <xf numFmtId="176" fontId="16" fillId="2" borderId="25" xfId="2" applyNumberFormat="1" applyFont="1" applyFill="1" applyBorder="1" applyAlignment="1">
      <alignment horizontal="right" vertical="center"/>
    </xf>
    <xf numFmtId="3" fontId="28" fillId="0" borderId="0" xfId="0" applyNumberFormat="1" applyFont="1" applyAlignment="1">
      <alignment wrapText="1"/>
    </xf>
    <xf numFmtId="43" fontId="10" fillId="0" borderId="0" xfId="0" applyNumberFormat="1" applyFont="1"/>
    <xf numFmtId="10" fontId="10" fillId="0" borderId="0" xfId="0" applyNumberFormat="1" applyFont="1"/>
    <xf numFmtId="0" fontId="10" fillId="2" borderId="4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176" fontId="12" fillId="0" borderId="4" xfId="1" applyNumberFormat="1" applyFont="1" applyBorder="1" applyAlignment="1">
      <alignment horizontal="right" vertical="center"/>
    </xf>
    <xf numFmtId="176" fontId="12" fillId="0" borderId="5" xfId="1" applyNumberFormat="1" applyFont="1" applyBorder="1" applyAlignment="1">
      <alignment horizontal="right" vertical="center"/>
    </xf>
    <xf numFmtId="0" fontId="31" fillId="2" borderId="4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/>
    </xf>
    <xf numFmtId="177" fontId="36" fillId="0" borderId="4" xfId="1" applyNumberFormat="1" applyFont="1" applyBorder="1" applyAlignment="1">
      <alignment horizontal="right" vertical="center" indent="1"/>
    </xf>
    <xf numFmtId="177" fontId="36" fillId="0" borderId="5" xfId="1" applyNumberFormat="1" applyFont="1" applyBorder="1" applyAlignment="1">
      <alignment horizontal="right" vertical="center" indent="1"/>
    </xf>
    <xf numFmtId="176" fontId="36" fillId="0" borderId="4" xfId="2" applyNumberFormat="1" applyFont="1" applyBorder="1" applyAlignment="1">
      <alignment horizontal="right" vertical="center"/>
    </xf>
    <xf numFmtId="176" fontId="36" fillId="0" borderId="5" xfId="2" applyNumberFormat="1" applyFont="1" applyBorder="1" applyAlignment="1">
      <alignment horizontal="right" vertical="center"/>
    </xf>
    <xf numFmtId="177" fontId="31" fillId="2" borderId="7" xfId="0" applyNumberFormat="1" applyFont="1" applyFill="1" applyBorder="1" applyAlignment="1">
      <alignment horizontal="right" vertical="center" indent="1"/>
    </xf>
    <xf numFmtId="177" fontId="31" fillId="2" borderId="8" xfId="0" applyNumberFormat="1" applyFont="1" applyFill="1" applyBorder="1" applyAlignment="1">
      <alignment horizontal="right" vertical="center" indent="1"/>
    </xf>
    <xf numFmtId="0" fontId="31" fillId="2" borderId="1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176" fontId="31" fillId="2" borderId="7" xfId="2" applyNumberFormat="1" applyFont="1" applyFill="1" applyBorder="1" applyAlignment="1">
      <alignment horizontal="right" vertical="center"/>
    </xf>
    <xf numFmtId="176" fontId="31" fillId="2" borderId="8" xfId="2" applyNumberFormat="1" applyFont="1" applyFill="1" applyBorder="1" applyAlignment="1">
      <alignment horizontal="right" vertical="center"/>
    </xf>
    <xf numFmtId="0" fontId="36" fillId="0" borderId="4" xfId="0" applyFont="1" applyBorder="1" applyAlignment="1">
      <alignment horizontal="center"/>
    </xf>
    <xf numFmtId="176" fontId="36" fillId="0" borderId="1" xfId="1" applyNumberFormat="1" applyFont="1" applyBorder="1" applyAlignment="1">
      <alignment horizontal="center" vertical="center"/>
    </xf>
    <xf numFmtId="176" fontId="36" fillId="0" borderId="4" xfId="2" applyNumberFormat="1" applyFont="1" applyBorder="1" applyAlignment="1">
      <alignment vertical="center"/>
    </xf>
    <xf numFmtId="176" fontId="36" fillId="0" borderId="5" xfId="2" applyNumberFormat="1" applyFont="1" applyBorder="1" applyAlignment="1">
      <alignment vertical="center"/>
    </xf>
    <xf numFmtId="0" fontId="31" fillId="2" borderId="8" xfId="0" applyFont="1" applyFill="1" applyBorder="1" applyAlignment="1">
      <alignment horizontal="center" vertical="center"/>
    </xf>
    <xf numFmtId="176" fontId="31" fillId="2" borderId="7" xfId="2" applyNumberFormat="1" applyFont="1" applyFill="1" applyBorder="1" applyAlignment="1">
      <alignment vertical="center"/>
    </xf>
    <xf numFmtId="176" fontId="31" fillId="2" borderId="8" xfId="2" applyNumberFormat="1" applyFont="1" applyFill="1" applyBorder="1" applyAlignment="1">
      <alignment vertical="center"/>
    </xf>
    <xf numFmtId="0" fontId="31" fillId="2" borderId="7" xfId="0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31" fillId="2" borderId="7" xfId="0" applyFont="1" applyFill="1" applyBorder="1"/>
    <xf numFmtId="0" fontId="16" fillId="2" borderId="29" xfId="0" applyFont="1" applyFill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177" fontId="10" fillId="0" borderId="34" xfId="1" applyNumberFormat="1" applyFont="1" applyBorder="1" applyAlignment="1">
      <alignment horizontal="center" vertical="center"/>
    </xf>
    <xf numFmtId="177" fontId="10" fillId="0" borderId="33" xfId="1" applyNumberFormat="1" applyFont="1" applyBorder="1" applyAlignment="1">
      <alignment horizontal="center" vertical="center"/>
    </xf>
    <xf numFmtId="3" fontId="10" fillId="0" borderId="34" xfId="0" applyNumberFormat="1" applyFont="1" applyBorder="1" applyAlignment="1">
      <alignment horizontal="right" vertical="center" wrapText="1"/>
    </xf>
    <xf numFmtId="177" fontId="18" fillId="2" borderId="35" xfId="0" applyNumberFormat="1" applyFont="1" applyFill="1" applyBorder="1" applyAlignment="1">
      <alignment horizontal="center" vertical="center"/>
    </xf>
    <xf numFmtId="176" fontId="18" fillId="2" borderId="36" xfId="1" applyNumberFormat="1" applyFont="1" applyFill="1" applyBorder="1" applyAlignment="1">
      <alignment horizontal="center" vertical="center"/>
    </xf>
    <xf numFmtId="177" fontId="18" fillId="2" borderId="37" xfId="0" applyNumberFormat="1" applyFont="1" applyFill="1" applyBorder="1" applyAlignment="1">
      <alignment horizontal="center" vertical="center"/>
    </xf>
    <xf numFmtId="176" fontId="10" fillId="0" borderId="33" xfId="2" applyNumberFormat="1" applyFont="1" applyBorder="1" applyAlignment="1">
      <alignment horizontal="right" vertical="center"/>
    </xf>
    <xf numFmtId="176" fontId="10" fillId="0" borderId="34" xfId="2" applyNumberFormat="1" applyFont="1" applyBorder="1" applyAlignment="1">
      <alignment horizontal="right" vertical="center"/>
    </xf>
    <xf numFmtId="176" fontId="18" fillId="2" borderId="33" xfId="2" applyNumberFormat="1" applyFont="1" applyFill="1" applyBorder="1" applyAlignment="1">
      <alignment horizontal="right" vertical="center"/>
    </xf>
    <xf numFmtId="176" fontId="18" fillId="2" borderId="34" xfId="2" applyNumberFormat="1" applyFont="1" applyFill="1" applyBorder="1" applyAlignment="1">
      <alignment horizontal="right" vertical="center"/>
    </xf>
    <xf numFmtId="177" fontId="18" fillId="2" borderId="35" xfId="1" applyNumberFormat="1" applyFont="1" applyFill="1" applyBorder="1" applyAlignment="1">
      <alignment horizontal="center" vertical="center"/>
    </xf>
    <xf numFmtId="177" fontId="18" fillId="2" borderId="37" xfId="1" applyNumberFormat="1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 wrapText="1"/>
    </xf>
    <xf numFmtId="177" fontId="12" fillId="0" borderId="33" xfId="1" applyNumberFormat="1" applyFont="1" applyBorder="1" applyAlignment="1">
      <alignment horizontal="center" vertical="center"/>
    </xf>
    <xf numFmtId="177" fontId="12" fillId="0" borderId="34" xfId="1" applyNumberFormat="1" applyFont="1" applyBorder="1" applyAlignment="1">
      <alignment horizontal="center" vertical="center"/>
    </xf>
    <xf numFmtId="176" fontId="16" fillId="2" borderId="36" xfId="1" applyNumberFormat="1" applyFont="1" applyFill="1" applyBorder="1" applyAlignment="1">
      <alignment horizontal="center" vertical="center"/>
    </xf>
    <xf numFmtId="177" fontId="16" fillId="2" borderId="35" xfId="0" applyNumberFormat="1" applyFont="1" applyFill="1" applyBorder="1" applyAlignment="1">
      <alignment horizontal="center" vertical="center"/>
    </xf>
    <xf numFmtId="177" fontId="16" fillId="2" borderId="37" xfId="0" applyNumberFormat="1" applyFont="1" applyFill="1" applyBorder="1" applyAlignment="1">
      <alignment horizontal="center" vertical="center"/>
    </xf>
    <xf numFmtId="176" fontId="12" fillId="0" borderId="33" xfId="2" applyNumberFormat="1" applyFont="1" applyFill="1" applyBorder="1" applyAlignment="1">
      <alignment horizontal="right" vertical="center"/>
    </xf>
    <xf numFmtId="176" fontId="12" fillId="0" borderId="34" xfId="2" applyNumberFormat="1" applyFont="1" applyFill="1" applyBorder="1" applyAlignment="1">
      <alignment horizontal="right" vertical="center"/>
    </xf>
    <xf numFmtId="176" fontId="16" fillId="2" borderId="35" xfId="2" applyNumberFormat="1" applyFont="1" applyFill="1" applyBorder="1" applyAlignment="1">
      <alignment horizontal="right" vertical="center"/>
    </xf>
    <xf numFmtId="176" fontId="16" fillId="2" borderId="37" xfId="2" applyNumberFormat="1" applyFont="1" applyFill="1" applyBorder="1" applyAlignment="1">
      <alignment horizontal="right" vertical="center"/>
    </xf>
    <xf numFmtId="176" fontId="16" fillId="2" borderId="1" xfId="2" applyNumberFormat="1" applyFont="1" applyFill="1" applyBorder="1" applyAlignment="1">
      <alignment horizontal="center" vertical="center"/>
    </xf>
    <xf numFmtId="176" fontId="16" fillId="2" borderId="4" xfId="2" applyNumberFormat="1" applyFont="1" applyFill="1" applyBorder="1" applyAlignment="1">
      <alignment horizontal="right" vertical="center"/>
    </xf>
    <xf numFmtId="177" fontId="45" fillId="2" borderId="7" xfId="1" applyNumberFormat="1" applyFont="1" applyFill="1" applyBorder="1" applyAlignment="1">
      <alignment horizontal="center" vertical="center"/>
    </xf>
    <xf numFmtId="176" fontId="45" fillId="2" borderId="7" xfId="2" applyNumberFormat="1" applyFont="1" applyFill="1" applyBorder="1" applyAlignment="1">
      <alignment horizontal="right" vertical="center"/>
    </xf>
    <xf numFmtId="176" fontId="45" fillId="2" borderId="8" xfId="2" applyNumberFormat="1" applyFont="1" applyFill="1" applyBorder="1" applyAlignment="1">
      <alignment horizontal="right" vertical="center"/>
    </xf>
    <xf numFmtId="176" fontId="16" fillId="2" borderId="5" xfId="1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horizontal="center"/>
    </xf>
    <xf numFmtId="0" fontId="38" fillId="0" borderId="5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176" fontId="36" fillId="0" borderId="40" xfId="1" applyNumberFormat="1" applyFont="1" applyBorder="1" applyAlignment="1">
      <alignment horizontal="right" vertical="center" indent="1"/>
    </xf>
    <xf numFmtId="176" fontId="31" fillId="2" borderId="40" xfId="1" applyNumberFormat="1" applyFont="1" applyFill="1" applyBorder="1" applyAlignment="1">
      <alignment horizontal="right" vertical="center" indent="1"/>
    </xf>
    <xf numFmtId="177" fontId="36" fillId="0" borderId="39" xfId="1" applyNumberFormat="1" applyFont="1" applyBorder="1" applyAlignment="1">
      <alignment horizontal="right" vertical="center" indent="1"/>
    </xf>
    <xf numFmtId="0" fontId="42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vertical="center" wrapText="1"/>
    </xf>
    <xf numFmtId="0" fontId="36" fillId="3" borderId="2" xfId="0" applyFont="1" applyFill="1" applyBorder="1" applyAlignment="1">
      <alignment horizontal="left" vertical="center" wrapText="1"/>
    </xf>
    <xf numFmtId="0" fontId="46" fillId="0" borderId="2" xfId="0" applyFont="1" applyBorder="1" applyAlignment="1">
      <alignment vertical="center" wrapText="1"/>
    </xf>
    <xf numFmtId="0" fontId="31" fillId="2" borderId="42" xfId="0" applyFont="1" applyFill="1" applyBorder="1" applyAlignment="1">
      <alignment horizontal="center" vertical="center"/>
    </xf>
    <xf numFmtId="0" fontId="31" fillId="2" borderId="33" xfId="0" applyFont="1" applyFill="1" applyBorder="1" applyAlignment="1">
      <alignment horizontal="center" vertical="center"/>
    </xf>
    <xf numFmtId="0" fontId="31" fillId="2" borderId="34" xfId="0" applyFont="1" applyFill="1" applyBorder="1" applyAlignment="1">
      <alignment horizontal="center" vertical="center"/>
    </xf>
    <xf numFmtId="177" fontId="36" fillId="0" borderId="33" xfId="1" applyNumberFormat="1" applyFont="1" applyBorder="1" applyAlignment="1">
      <alignment horizontal="center" vertical="center"/>
    </xf>
    <xf numFmtId="177" fontId="36" fillId="0" borderId="34" xfId="1" applyNumberFormat="1" applyFont="1" applyBorder="1" applyAlignment="1">
      <alignment horizontal="center" vertical="center"/>
    </xf>
    <xf numFmtId="177" fontId="31" fillId="2" borderId="35" xfId="1" applyNumberFormat="1" applyFont="1" applyFill="1" applyBorder="1" applyAlignment="1">
      <alignment horizontal="center" vertical="center"/>
    </xf>
    <xf numFmtId="176" fontId="31" fillId="2" borderId="36" xfId="1" applyNumberFormat="1" applyFont="1" applyFill="1" applyBorder="1" applyAlignment="1">
      <alignment horizontal="center" vertical="center"/>
    </xf>
    <xf numFmtId="177" fontId="31" fillId="2" borderId="37" xfId="1" applyNumberFormat="1" applyFont="1" applyFill="1" applyBorder="1" applyAlignment="1">
      <alignment horizontal="center" vertical="center"/>
    </xf>
    <xf numFmtId="176" fontId="36" fillId="0" borderId="33" xfId="2" applyNumberFormat="1" applyFont="1" applyBorder="1" applyAlignment="1">
      <alignment horizontal="right" vertical="center"/>
    </xf>
    <xf numFmtId="176" fontId="36" fillId="0" borderId="34" xfId="2" applyNumberFormat="1" applyFont="1" applyBorder="1" applyAlignment="1">
      <alignment horizontal="right" vertical="center"/>
    </xf>
    <xf numFmtId="176" fontId="31" fillId="2" borderId="35" xfId="2" applyNumberFormat="1" applyFont="1" applyFill="1" applyBorder="1" applyAlignment="1">
      <alignment horizontal="right" vertical="center"/>
    </xf>
    <xf numFmtId="176" fontId="31" fillId="2" borderId="37" xfId="2" applyNumberFormat="1" applyFont="1" applyFill="1" applyBorder="1" applyAlignment="1">
      <alignment horizontal="right" vertical="center"/>
    </xf>
    <xf numFmtId="176" fontId="18" fillId="2" borderId="1" xfId="1" applyNumberFormat="1" applyFont="1" applyFill="1" applyBorder="1" applyAlignment="1">
      <alignment horizontal="center" vertical="center"/>
    </xf>
    <xf numFmtId="177" fontId="18" fillId="2" borderId="33" xfId="1" applyNumberFormat="1" applyFont="1" applyFill="1" applyBorder="1" applyAlignment="1">
      <alignment horizontal="center" vertical="center"/>
    </xf>
    <xf numFmtId="3" fontId="18" fillId="2" borderId="34" xfId="0" applyNumberFormat="1" applyFont="1" applyFill="1" applyBorder="1" applyAlignment="1">
      <alignment horizontal="right" vertical="center" wrapText="1"/>
    </xf>
    <xf numFmtId="176" fontId="10" fillId="0" borderId="2" xfId="1" applyNumberFormat="1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43" fillId="0" borderId="19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vertical="center" wrapText="1"/>
    </xf>
    <xf numFmtId="0" fontId="43" fillId="0" borderId="43" xfId="0" applyFont="1" applyBorder="1" applyAlignment="1">
      <alignment vertical="center" wrapText="1"/>
    </xf>
    <xf numFmtId="0" fontId="48" fillId="0" borderId="40" xfId="0" applyFont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176" fontId="10" fillId="0" borderId="1" xfId="2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right" vertical="center" wrapText="1"/>
    </xf>
    <xf numFmtId="176" fontId="10" fillId="0" borderId="3" xfId="2" applyNumberFormat="1" applyFont="1" applyBorder="1" applyAlignment="1">
      <alignment horizontal="right" vertical="center"/>
    </xf>
    <xf numFmtId="176" fontId="10" fillId="0" borderId="5" xfId="2" applyNumberFormat="1" applyFont="1" applyBorder="1" applyAlignment="1">
      <alignment horizontal="right" vertical="center"/>
    </xf>
    <xf numFmtId="177" fontId="10" fillId="0" borderId="4" xfId="1" applyNumberFormat="1" applyFont="1" applyBorder="1" applyAlignment="1">
      <alignment horizontal="center" vertical="center" wrapText="1"/>
    </xf>
    <xf numFmtId="177" fontId="10" fillId="0" borderId="5" xfId="1" applyNumberFormat="1" applyFont="1" applyBorder="1" applyAlignment="1">
      <alignment horizontal="center" vertical="center" wrapText="1"/>
    </xf>
    <xf numFmtId="176" fontId="10" fillId="0" borderId="44" xfId="2" applyNumberFormat="1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18" fillId="2" borderId="7" xfId="1" applyNumberFormat="1" applyFont="1" applyFill="1" applyBorder="1" applyAlignment="1">
      <alignment horizontal="center" vertical="center" wrapText="1"/>
    </xf>
    <xf numFmtId="176" fontId="18" fillId="2" borderId="6" xfId="2" applyNumberFormat="1" applyFont="1" applyFill="1" applyBorder="1" applyAlignment="1">
      <alignment horizontal="center" vertical="center"/>
    </xf>
    <xf numFmtId="177" fontId="18" fillId="2" borderId="8" xfId="1" applyNumberFormat="1" applyFont="1" applyFill="1" applyBorder="1" applyAlignment="1">
      <alignment horizontal="center" vertical="center" wrapText="1"/>
    </xf>
    <xf numFmtId="176" fontId="18" fillId="2" borderId="3" xfId="2" applyNumberFormat="1" applyFont="1" applyFill="1" applyBorder="1" applyAlignment="1">
      <alignment horizontal="right" vertical="center"/>
    </xf>
    <xf numFmtId="176" fontId="18" fillId="2" borderId="5" xfId="2" applyNumberFormat="1" applyFont="1" applyFill="1" applyBorder="1" applyAlignment="1">
      <alignment horizontal="right" vertical="center"/>
    </xf>
    <xf numFmtId="0" fontId="43" fillId="0" borderId="9" xfId="0" applyFont="1" applyBorder="1" applyAlignment="1">
      <alignment vertical="center" wrapText="1"/>
    </xf>
    <xf numFmtId="0" fontId="49" fillId="3" borderId="9" xfId="0" applyFont="1" applyFill="1" applyBorder="1" applyAlignment="1">
      <alignment horizontal="left" vertical="center" wrapText="1"/>
    </xf>
    <xf numFmtId="0" fontId="36" fillId="0" borderId="45" xfId="0" applyFont="1" applyBorder="1" applyAlignment="1">
      <alignment horizontal="center" vertical="center"/>
    </xf>
    <xf numFmtId="0" fontId="50" fillId="0" borderId="43" xfId="0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 wrapText="1"/>
    </xf>
    <xf numFmtId="41" fontId="10" fillId="0" borderId="4" xfId="0" applyNumberFormat="1" applyFont="1" applyBorder="1" applyAlignment="1">
      <alignment horizontal="right" vertical="center" wrapText="1"/>
    </xf>
    <xf numFmtId="41" fontId="10" fillId="0" borderId="5" xfId="0" applyNumberFormat="1" applyFont="1" applyBorder="1" applyAlignment="1">
      <alignment horizontal="right" vertical="center" wrapText="1"/>
    </xf>
    <xf numFmtId="0" fontId="43" fillId="0" borderId="9" xfId="0" applyFont="1" applyBorder="1" applyAlignment="1">
      <alignment vertical="center"/>
    </xf>
    <xf numFmtId="176" fontId="12" fillId="0" borderId="40" xfId="1" applyNumberFormat="1" applyFont="1" applyBorder="1" applyAlignment="1">
      <alignment horizontal="center" vertical="center"/>
    </xf>
    <xf numFmtId="0" fontId="51" fillId="0" borderId="9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 wrapText="1"/>
    </xf>
    <xf numFmtId="41" fontId="12" fillId="0" borderId="5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/>
    </xf>
    <xf numFmtId="0" fontId="31" fillId="2" borderId="31" xfId="0" applyFont="1" applyFill="1" applyBorder="1" applyAlignment="1">
      <alignment horizontal="center" vertical="center"/>
    </xf>
    <xf numFmtId="0" fontId="31" fillId="2" borderId="32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50" fillId="0" borderId="2" xfId="0" applyFont="1" applyBorder="1" applyAlignment="1">
      <alignment vertical="center" wrapText="1"/>
    </xf>
    <xf numFmtId="0" fontId="19" fillId="0" borderId="0" xfId="0" applyFont="1"/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K27"/>
  <sheetViews>
    <sheetView workbookViewId="0">
      <selection activeCell="E19" sqref="E19"/>
    </sheetView>
  </sheetViews>
  <sheetFormatPr defaultColWidth="9" defaultRowHeight="15.75"/>
  <cols>
    <col min="1" max="1" width="6.5" style="3" bestFit="1" customWidth="1"/>
    <col min="2" max="2" width="9.625" style="3" bestFit="1" customWidth="1"/>
    <col min="3" max="3" width="14.875" style="19" bestFit="1" customWidth="1"/>
    <col min="4" max="4" width="11" style="19" bestFit="1" customWidth="1"/>
    <col min="5" max="6" width="14.875" style="19" bestFit="1" customWidth="1"/>
    <col min="7" max="7" width="11" style="19" bestFit="1" customWidth="1"/>
    <col min="8" max="8" width="14.875" style="19" bestFit="1" customWidth="1"/>
    <col min="9" max="10" width="10.25" style="19" bestFit="1" customWidth="1"/>
    <col min="11" max="16384" width="9" style="3"/>
  </cols>
  <sheetData>
    <row r="1" spans="1:11" s="18" customFormat="1" ht="36.75" customHeight="1" thickBot="1">
      <c r="B1" s="191" t="s">
        <v>116</v>
      </c>
      <c r="C1" s="191"/>
      <c r="D1" s="191"/>
      <c r="E1" s="191"/>
      <c r="F1" s="191"/>
      <c r="G1" s="191"/>
      <c r="H1" s="191"/>
      <c r="I1" s="191"/>
      <c r="J1" s="191"/>
    </row>
    <row r="2" spans="1:11" ht="26.65" customHeight="1">
      <c r="A2" s="187" t="s">
        <v>50</v>
      </c>
      <c r="B2" s="192" t="s">
        <v>51</v>
      </c>
      <c r="C2" s="187" t="s">
        <v>117</v>
      </c>
      <c r="D2" s="194"/>
      <c r="E2" s="192"/>
      <c r="F2" s="187" t="s">
        <v>90</v>
      </c>
      <c r="G2" s="194"/>
      <c r="H2" s="192"/>
      <c r="I2" s="187" t="s">
        <v>52</v>
      </c>
      <c r="J2" s="192"/>
    </row>
    <row r="3" spans="1:11" ht="34.5">
      <c r="A3" s="188"/>
      <c r="B3" s="193"/>
      <c r="C3" s="62" t="s">
        <v>53</v>
      </c>
      <c r="D3" s="71" t="s">
        <v>62</v>
      </c>
      <c r="E3" s="64" t="s">
        <v>55</v>
      </c>
      <c r="F3" s="62" t="s">
        <v>53</v>
      </c>
      <c r="G3" s="71" t="s">
        <v>62</v>
      </c>
      <c r="H3" s="64" t="s">
        <v>55</v>
      </c>
      <c r="I3" s="62" t="s">
        <v>56</v>
      </c>
      <c r="J3" s="64" t="s">
        <v>57</v>
      </c>
    </row>
    <row r="4" spans="1:11" ht="25.15" customHeight="1">
      <c r="A4" s="119">
        <v>1</v>
      </c>
      <c r="B4" s="72" t="s">
        <v>60</v>
      </c>
      <c r="C4" s="65">
        <v>360107</v>
      </c>
      <c r="D4" s="120">
        <f t="shared" ref="D4:D10" si="0">C4/$C$11</f>
        <v>0.4683739895557622</v>
      </c>
      <c r="E4" s="66">
        <v>585500</v>
      </c>
      <c r="F4" s="65">
        <v>1842952</v>
      </c>
      <c r="G4" s="120">
        <f t="shared" ref="G4:G11" si="1">F4/$F$11</f>
        <v>0.70991768900558083</v>
      </c>
      <c r="H4" s="66">
        <v>3299100</v>
      </c>
      <c r="I4" s="67">
        <f>SUM(C4/F4-1)</f>
        <v>-0.80460315841107088</v>
      </c>
      <c r="J4" s="68">
        <f>SUM(E4/H4-1)</f>
        <v>-0.82252735594556092</v>
      </c>
      <c r="K4" s="56"/>
    </row>
    <row r="5" spans="1:11" ht="25.15" customHeight="1">
      <c r="A5" s="119">
        <v>2</v>
      </c>
      <c r="B5" s="118" t="s">
        <v>63</v>
      </c>
      <c r="C5" s="65">
        <v>209710</v>
      </c>
      <c r="D5" s="120">
        <f t="shared" si="0"/>
        <v>0.27275978903420067</v>
      </c>
      <c r="E5" s="66">
        <v>358300</v>
      </c>
      <c r="F5" s="65">
        <v>357872</v>
      </c>
      <c r="G5" s="120">
        <f t="shared" si="1"/>
        <v>0.13785473696537145</v>
      </c>
      <c r="H5" s="66">
        <v>661900</v>
      </c>
      <c r="I5" s="67">
        <f>SUM(C5/F5-1)</f>
        <v>-0.41400836053113965</v>
      </c>
      <c r="J5" s="68">
        <f>SUM(E5/H5-1)</f>
        <v>-0.45867955884574707</v>
      </c>
      <c r="K5" s="56"/>
    </row>
    <row r="6" spans="1:11" ht="25.15" customHeight="1">
      <c r="A6" s="119">
        <v>3</v>
      </c>
      <c r="B6" s="72" t="s">
        <v>59</v>
      </c>
      <c r="C6" s="65">
        <v>135724</v>
      </c>
      <c r="D6" s="120">
        <f t="shared" si="0"/>
        <v>0.17652972965942421</v>
      </c>
      <c r="E6" s="66">
        <v>211800</v>
      </c>
      <c r="F6" s="65">
        <v>328777</v>
      </c>
      <c r="G6" s="120">
        <f t="shared" si="1"/>
        <v>0.12664714438476307</v>
      </c>
      <c r="H6" s="66">
        <v>582500</v>
      </c>
      <c r="I6" s="67">
        <f>SUM(C6/F6-1)</f>
        <v>-0.58718523497689923</v>
      </c>
      <c r="J6" s="68">
        <f>SUM(E6/H6-1)</f>
        <v>-0.63639484978540772</v>
      </c>
    </row>
    <row r="7" spans="1:11" ht="25.15" customHeight="1">
      <c r="A7" s="119">
        <v>4</v>
      </c>
      <c r="B7" s="72" t="s">
        <v>91</v>
      </c>
      <c r="C7" s="65">
        <v>63300</v>
      </c>
      <c r="D7" s="120">
        <f t="shared" si="0"/>
        <v>8.2331289141504463E-2</v>
      </c>
      <c r="E7" s="66">
        <v>124800</v>
      </c>
      <c r="F7" s="65">
        <v>66407</v>
      </c>
      <c r="G7" s="120">
        <f t="shared" si="1"/>
        <v>2.558042964428461E-2</v>
      </c>
      <c r="H7" s="66">
        <v>135100</v>
      </c>
      <c r="I7" s="67">
        <f>SUM(C7/F7-1)</f>
        <v>-4.6787236285331324E-2</v>
      </c>
      <c r="J7" s="68">
        <f>SUM(E7/H7-1)</f>
        <v>-7.6239822353811992E-2</v>
      </c>
    </row>
    <row r="8" spans="1:11" ht="25.15" customHeight="1">
      <c r="A8" s="119">
        <v>5</v>
      </c>
      <c r="B8" s="72" t="s">
        <v>96</v>
      </c>
      <c r="C8" s="65">
        <v>3</v>
      </c>
      <c r="D8" s="120">
        <f t="shared" si="0"/>
        <v>3.9019568313509222E-6</v>
      </c>
      <c r="E8" s="66">
        <v>100</v>
      </c>
      <c r="F8" s="65">
        <v>0</v>
      </c>
      <c r="G8" s="120">
        <f t="shared" si="1"/>
        <v>0</v>
      </c>
      <c r="H8" s="66">
        <v>0</v>
      </c>
      <c r="I8" s="65">
        <v>0</v>
      </c>
      <c r="J8" s="66">
        <v>0</v>
      </c>
    </row>
    <row r="9" spans="1:11" ht="25.15" customHeight="1">
      <c r="A9" s="119">
        <v>6</v>
      </c>
      <c r="B9" s="72" t="s">
        <v>98</v>
      </c>
      <c r="C9" s="65">
        <v>1</v>
      </c>
      <c r="D9" s="120">
        <f t="shared" si="0"/>
        <v>1.3006522771169741E-6</v>
      </c>
      <c r="E9" s="66">
        <v>400</v>
      </c>
      <c r="F9" s="65">
        <v>0</v>
      </c>
      <c r="G9" s="120">
        <f t="shared" si="1"/>
        <v>0</v>
      </c>
      <c r="H9" s="66">
        <v>0</v>
      </c>
      <c r="I9" s="65">
        <v>0</v>
      </c>
      <c r="J9" s="66">
        <v>0</v>
      </c>
    </row>
    <row r="10" spans="1:11" ht="25.15" customHeight="1">
      <c r="A10" s="170">
        <v>7</v>
      </c>
      <c r="B10" s="72" t="s">
        <v>61</v>
      </c>
      <c r="C10" s="65">
        <v>0</v>
      </c>
      <c r="D10" s="120">
        <f t="shared" si="0"/>
        <v>0</v>
      </c>
      <c r="E10" s="66">
        <v>0</v>
      </c>
      <c r="F10" s="65">
        <v>319041</v>
      </c>
      <c r="G10" s="120">
        <f t="shared" si="1"/>
        <v>0.12289677073414258</v>
      </c>
      <c r="H10" s="66">
        <v>638800</v>
      </c>
      <c r="I10" s="67">
        <f>SUM(C10/F10-1)</f>
        <v>-1</v>
      </c>
      <c r="J10" s="68">
        <f>SUM(E10/H10-1)</f>
        <v>-1</v>
      </c>
    </row>
    <row r="11" spans="1:11" ht="28.15" customHeight="1" thickBot="1">
      <c r="A11" s="189" t="s">
        <v>64</v>
      </c>
      <c r="B11" s="190"/>
      <c r="C11" s="69">
        <f>SUM(C4:C10)</f>
        <v>768845</v>
      </c>
      <c r="D11" s="121">
        <f t="shared" ref="D11" si="2">C11/$C$11</f>
        <v>1</v>
      </c>
      <c r="E11" s="70">
        <f>SUM(E4:E10)</f>
        <v>1280900</v>
      </c>
      <c r="F11" s="69">
        <f>SUM(F4:F9)</f>
        <v>2596008</v>
      </c>
      <c r="G11" s="120">
        <f t="shared" si="1"/>
        <v>1</v>
      </c>
      <c r="H11" s="70">
        <f>SUM(H4:H9)</f>
        <v>4678600</v>
      </c>
      <c r="I11" s="73">
        <f>SUM(C11/F11-1)</f>
        <v>-0.70383565844173046</v>
      </c>
      <c r="J11" s="74">
        <f>SUM(E11/H11-1)</f>
        <v>-0.72622151925789769</v>
      </c>
    </row>
    <row r="12" spans="1:11">
      <c r="I12" s="20"/>
      <c r="J12" s="20"/>
    </row>
    <row r="13" spans="1:11">
      <c r="I13" s="20"/>
      <c r="J13" s="20"/>
    </row>
    <row r="14" spans="1:11">
      <c r="I14" s="20"/>
      <c r="J14" s="20"/>
    </row>
    <row r="15" spans="1:11">
      <c r="I15" s="20"/>
      <c r="J15" s="20"/>
    </row>
    <row r="16" spans="1:11">
      <c r="I16" s="20"/>
      <c r="J16" s="20"/>
    </row>
    <row r="17" spans="9:10">
      <c r="I17" s="20"/>
      <c r="J17" s="20"/>
    </row>
    <row r="18" spans="9:10">
      <c r="I18" s="20"/>
      <c r="J18" s="20"/>
    </row>
    <row r="19" spans="9:10">
      <c r="I19" s="20"/>
      <c r="J19" s="20"/>
    </row>
    <row r="20" spans="9:10">
      <c r="I20" s="20"/>
      <c r="J20" s="20"/>
    </row>
    <row r="21" spans="9:10">
      <c r="I21" s="20"/>
      <c r="J21" s="20"/>
    </row>
    <row r="22" spans="9:10">
      <c r="I22" s="20"/>
      <c r="J22" s="20"/>
    </row>
    <row r="23" spans="9:10">
      <c r="I23" s="20"/>
      <c r="J23" s="20"/>
    </row>
    <row r="24" spans="9:10">
      <c r="I24" s="20"/>
      <c r="J24" s="20"/>
    </row>
    <row r="25" spans="9:10">
      <c r="I25" s="20"/>
      <c r="J25" s="20"/>
    </row>
    <row r="26" spans="9:10">
      <c r="I26" s="20"/>
      <c r="J26" s="20"/>
    </row>
    <row r="27" spans="9:10">
      <c r="I27" s="20"/>
      <c r="J27" s="20"/>
    </row>
  </sheetData>
  <sortState xmlns:xlrd2="http://schemas.microsoft.com/office/spreadsheetml/2017/richdata2" ref="B4:J10">
    <sortCondition descending="1" ref="C4:C10"/>
  </sortState>
  <mergeCells count="7">
    <mergeCell ref="A2:A3"/>
    <mergeCell ref="A11:B11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  <pageSetUpPr fitToPage="1"/>
  </sheetPr>
  <dimension ref="A1:I33"/>
  <sheetViews>
    <sheetView workbookViewId="0">
      <selection activeCell="L12" sqref="L12"/>
    </sheetView>
  </sheetViews>
  <sheetFormatPr defaultColWidth="8.875" defaultRowHeight="15.75"/>
  <cols>
    <col min="1" max="1" width="12.625" style="3" customWidth="1"/>
    <col min="2" max="2" width="14.625" style="19" bestFit="1" customWidth="1"/>
    <col min="3" max="3" width="10.5" style="19" customWidth="1"/>
    <col min="4" max="5" width="14.625" style="19" bestFit="1" customWidth="1"/>
    <col min="6" max="6" width="10.875" style="19" customWidth="1"/>
    <col min="7" max="7" width="14.625" style="19" bestFit="1" customWidth="1"/>
    <col min="8" max="8" width="11" style="19" customWidth="1"/>
    <col min="9" max="9" width="11.25" style="19" customWidth="1"/>
    <col min="10" max="16384" width="8.875" style="3"/>
  </cols>
  <sheetData>
    <row r="1" spans="1:9" s="18" customFormat="1" ht="36.75" customHeight="1" thickBot="1">
      <c r="A1" s="191" t="s">
        <v>136</v>
      </c>
      <c r="B1" s="191"/>
      <c r="C1" s="191"/>
      <c r="D1" s="191"/>
      <c r="E1" s="191"/>
      <c r="F1" s="191"/>
      <c r="G1" s="191"/>
      <c r="H1" s="191"/>
      <c r="I1" s="191"/>
    </row>
    <row r="2" spans="1:9" ht="27" customHeight="1">
      <c r="A2" s="185" t="s">
        <v>18</v>
      </c>
      <c r="B2" s="181" t="s">
        <v>137</v>
      </c>
      <c r="C2" s="182"/>
      <c r="D2" s="183"/>
      <c r="E2" s="181" t="s">
        <v>112</v>
      </c>
      <c r="F2" s="182"/>
      <c r="G2" s="183"/>
      <c r="H2" s="181" t="s">
        <v>19</v>
      </c>
      <c r="I2" s="183"/>
    </row>
    <row r="3" spans="1:9" ht="38.25" customHeight="1">
      <c r="A3" s="186"/>
      <c r="B3" s="37" t="s">
        <v>20</v>
      </c>
      <c r="C3" s="38" t="s">
        <v>21</v>
      </c>
      <c r="D3" s="39" t="s">
        <v>22</v>
      </c>
      <c r="E3" s="37" t="s">
        <v>20</v>
      </c>
      <c r="F3" s="38" t="s">
        <v>21</v>
      </c>
      <c r="G3" s="39" t="s">
        <v>22</v>
      </c>
      <c r="H3" s="37" t="s">
        <v>23</v>
      </c>
      <c r="I3" s="39" t="s">
        <v>24</v>
      </c>
    </row>
    <row r="4" spans="1:9" ht="25.15" customHeight="1">
      <c r="A4" s="21" t="s">
        <v>7</v>
      </c>
      <c r="B4" s="22">
        <v>13007660</v>
      </c>
      <c r="C4" s="176">
        <f>B4/$B$17</f>
        <v>0.76252598022879303</v>
      </c>
      <c r="D4" s="24">
        <v>20198300</v>
      </c>
      <c r="E4" s="22">
        <v>14410124</v>
      </c>
      <c r="F4" s="176">
        <f>E4/$E$17</f>
        <v>0.708280708349324</v>
      </c>
      <c r="G4" s="24">
        <v>26022800</v>
      </c>
      <c r="H4" s="25">
        <f t="shared" ref="H4:H11" si="0">SUM(B4/E4-1)</f>
        <v>-9.7324908515707409E-2</v>
      </c>
      <c r="I4" s="26">
        <f t="shared" ref="I4:I11" si="1">SUM(D4/G4-1)</f>
        <v>-0.22382295525462292</v>
      </c>
    </row>
    <row r="5" spans="1:9" ht="25.15" customHeight="1">
      <c r="A5" s="21" t="s">
        <v>12</v>
      </c>
      <c r="B5" s="22">
        <v>1211905</v>
      </c>
      <c r="C5" s="176">
        <f t="shared" ref="C5:C17" si="2">B5/$B$17</f>
        <v>7.1043450403006803E-2</v>
      </c>
      <c r="D5" s="24">
        <v>1854600</v>
      </c>
      <c r="E5" s="22">
        <v>425770</v>
      </c>
      <c r="F5" s="176">
        <f t="shared" ref="F5:F17" si="3">E5/$E$17</f>
        <v>2.0927278432433454E-2</v>
      </c>
      <c r="G5" s="24">
        <v>696000</v>
      </c>
      <c r="H5" s="25">
        <f t="shared" si="0"/>
        <v>1.8463841980411959</v>
      </c>
      <c r="I5" s="26">
        <f t="shared" si="1"/>
        <v>1.6646551724137932</v>
      </c>
    </row>
    <row r="6" spans="1:9" ht="25.15" customHeight="1">
      <c r="A6" s="21" t="s">
        <v>8</v>
      </c>
      <c r="B6" s="22">
        <v>836969</v>
      </c>
      <c r="C6" s="176">
        <f t="shared" si="2"/>
        <v>4.9064213482372138E-2</v>
      </c>
      <c r="D6" s="24">
        <v>1360900</v>
      </c>
      <c r="E6" s="22">
        <v>2274245</v>
      </c>
      <c r="F6" s="176">
        <f t="shared" si="3"/>
        <v>0.1117827896248435</v>
      </c>
      <c r="G6" s="24">
        <v>4013200</v>
      </c>
      <c r="H6" s="25">
        <f t="shared" si="0"/>
        <v>-0.63197940415390597</v>
      </c>
      <c r="I6" s="26">
        <f t="shared" si="1"/>
        <v>-0.66089404963620058</v>
      </c>
    </row>
    <row r="7" spans="1:9" ht="25.15" customHeight="1">
      <c r="A7" s="27" t="s">
        <v>10</v>
      </c>
      <c r="B7" s="22">
        <v>717388</v>
      </c>
      <c r="C7" s="176">
        <f t="shared" si="2"/>
        <v>4.2054219429503339E-2</v>
      </c>
      <c r="D7" s="24">
        <v>1245400</v>
      </c>
      <c r="E7" s="22">
        <v>1499426</v>
      </c>
      <c r="F7" s="176">
        <f t="shared" si="3"/>
        <v>7.3699192969983701E-2</v>
      </c>
      <c r="G7" s="24">
        <v>2869900</v>
      </c>
      <c r="H7" s="25">
        <f t="shared" si="0"/>
        <v>-0.5215582496235226</v>
      </c>
      <c r="I7" s="26">
        <f t="shared" si="1"/>
        <v>-0.56604759747726408</v>
      </c>
    </row>
    <row r="8" spans="1:9" ht="25.15" customHeight="1">
      <c r="A8" s="21" t="s">
        <v>13</v>
      </c>
      <c r="B8" s="22">
        <v>496620</v>
      </c>
      <c r="C8" s="176">
        <f t="shared" si="2"/>
        <v>2.9112511574043543E-2</v>
      </c>
      <c r="D8" s="24">
        <v>1003200</v>
      </c>
      <c r="E8" s="22">
        <v>434020</v>
      </c>
      <c r="F8" s="176">
        <f t="shared" si="3"/>
        <v>2.1332779165382173E-2</v>
      </c>
      <c r="G8" s="24">
        <v>990200</v>
      </c>
      <c r="H8" s="25">
        <f t="shared" si="0"/>
        <v>0.14423298465508494</v>
      </c>
      <c r="I8" s="26">
        <f t="shared" si="1"/>
        <v>1.3128660876590592E-2</v>
      </c>
    </row>
    <row r="9" spans="1:9" ht="25.15" customHeight="1">
      <c r="A9" s="21" t="s">
        <v>9</v>
      </c>
      <c r="B9" s="22">
        <v>485038</v>
      </c>
      <c r="C9" s="176">
        <f t="shared" si="2"/>
        <v>2.8433559640874174E-2</v>
      </c>
      <c r="D9" s="24">
        <v>736800</v>
      </c>
      <c r="E9" s="22">
        <v>979827</v>
      </c>
      <c r="F9" s="176">
        <f t="shared" si="3"/>
        <v>4.8160068686417486E-2</v>
      </c>
      <c r="G9" s="24">
        <v>1742300</v>
      </c>
      <c r="H9" s="25">
        <f t="shared" si="0"/>
        <v>-0.50497587839485947</v>
      </c>
      <c r="I9" s="26">
        <f t="shared" si="1"/>
        <v>-0.57711071572059924</v>
      </c>
    </row>
    <row r="10" spans="1:9" ht="25.15" customHeight="1">
      <c r="A10" s="21" t="s">
        <v>84</v>
      </c>
      <c r="B10" s="22">
        <v>302856</v>
      </c>
      <c r="C10" s="176">
        <f t="shared" si="2"/>
        <v>1.7753813389047021E-2</v>
      </c>
      <c r="D10" s="24">
        <v>495200</v>
      </c>
      <c r="E10" s="22">
        <v>321620</v>
      </c>
      <c r="F10" s="176">
        <f t="shared" si="3"/>
        <v>1.5808138876480839E-2</v>
      </c>
      <c r="G10" s="24">
        <v>623200</v>
      </c>
      <c r="H10" s="25">
        <f t="shared" si="0"/>
        <v>-5.8342142901560812E-2</v>
      </c>
      <c r="I10" s="26">
        <f t="shared" si="1"/>
        <v>-0.20539152759948653</v>
      </c>
    </row>
    <row r="11" spans="1:9" ht="25.15" customHeight="1">
      <c r="A11" s="21" t="s">
        <v>15</v>
      </c>
      <c r="B11" s="22">
        <v>146</v>
      </c>
      <c r="C11" s="176">
        <f t="shared" si="2"/>
        <v>8.5587102609849734E-6</v>
      </c>
      <c r="D11" s="24">
        <v>900</v>
      </c>
      <c r="E11" s="22">
        <v>158</v>
      </c>
      <c r="F11" s="176">
        <f t="shared" si="3"/>
        <v>7.7659534310178868E-6</v>
      </c>
      <c r="G11" s="24">
        <v>3000</v>
      </c>
      <c r="H11" s="25">
        <f t="shared" si="0"/>
        <v>-7.5949367088607556E-2</v>
      </c>
      <c r="I11" s="26">
        <f t="shared" si="1"/>
        <v>-0.7</v>
      </c>
    </row>
    <row r="12" spans="1:9" ht="25.15" customHeight="1">
      <c r="A12" s="21" t="s">
        <v>11</v>
      </c>
      <c r="B12" s="22">
        <v>50</v>
      </c>
      <c r="C12" s="176">
        <f t="shared" si="2"/>
        <v>2.9310651578715659E-6</v>
      </c>
      <c r="D12" s="24">
        <v>1600</v>
      </c>
      <c r="E12" s="22">
        <v>0</v>
      </c>
      <c r="F12" s="176">
        <f t="shared" si="3"/>
        <v>0</v>
      </c>
      <c r="G12" s="24">
        <v>0</v>
      </c>
      <c r="H12" s="22">
        <v>0</v>
      </c>
      <c r="I12" s="24">
        <v>0</v>
      </c>
    </row>
    <row r="13" spans="1:9" ht="25.15" customHeight="1">
      <c r="A13" s="21" t="s">
        <v>83</v>
      </c>
      <c r="B13" s="22">
        <v>11</v>
      </c>
      <c r="C13" s="176">
        <f t="shared" si="2"/>
        <v>6.4483433473174455E-7</v>
      </c>
      <c r="D13" s="24">
        <v>4100</v>
      </c>
      <c r="E13" s="22">
        <v>0</v>
      </c>
      <c r="F13" s="176">
        <f t="shared" si="3"/>
        <v>0</v>
      </c>
      <c r="G13" s="24">
        <v>100</v>
      </c>
      <c r="H13" s="22">
        <v>0</v>
      </c>
      <c r="I13" s="26">
        <f>SUM(D13/G13-1)</f>
        <v>40</v>
      </c>
    </row>
    <row r="14" spans="1:9" ht="25.15" customHeight="1">
      <c r="A14" s="169" t="s">
        <v>113</v>
      </c>
      <c r="B14" s="22">
        <v>1</v>
      </c>
      <c r="C14" s="176">
        <f t="shared" si="2"/>
        <v>5.8621303157431317E-8</v>
      </c>
      <c r="D14" s="24">
        <v>400</v>
      </c>
      <c r="E14" s="22">
        <v>1</v>
      </c>
      <c r="F14" s="176">
        <f t="shared" si="3"/>
        <v>4.915160399378409E-8</v>
      </c>
      <c r="G14" s="24">
        <v>400</v>
      </c>
      <c r="H14" s="25">
        <f>SUM(B14/E14-1)</f>
        <v>0</v>
      </c>
      <c r="I14" s="26">
        <f>SUM(D14/G14-1)</f>
        <v>0</v>
      </c>
    </row>
    <row r="15" spans="1:9" ht="25.15" customHeight="1">
      <c r="A15" s="175" t="s">
        <v>126</v>
      </c>
      <c r="B15" s="22">
        <v>1</v>
      </c>
      <c r="C15" s="176">
        <f t="shared" si="2"/>
        <v>5.8621303157431317E-8</v>
      </c>
      <c r="D15" s="24">
        <v>300</v>
      </c>
      <c r="E15" s="22">
        <v>0</v>
      </c>
      <c r="F15" s="176">
        <f t="shared" si="3"/>
        <v>0</v>
      </c>
      <c r="G15" s="24">
        <v>0</v>
      </c>
      <c r="H15" s="22">
        <v>0</v>
      </c>
      <c r="I15" s="24">
        <v>0</v>
      </c>
    </row>
    <row r="16" spans="1:9" ht="25.15" customHeight="1">
      <c r="A16" s="169" t="s">
        <v>114</v>
      </c>
      <c r="B16" s="22">
        <v>0</v>
      </c>
      <c r="C16" s="176">
        <f t="shared" si="2"/>
        <v>0</v>
      </c>
      <c r="D16" s="24">
        <v>0</v>
      </c>
      <c r="E16" s="22">
        <v>25</v>
      </c>
      <c r="F16" s="176">
        <f t="shared" si="3"/>
        <v>1.2287900998446024E-6</v>
      </c>
      <c r="G16" s="24">
        <v>100</v>
      </c>
      <c r="H16" s="25">
        <f>SUM(B16/E16-1)</f>
        <v>-1</v>
      </c>
      <c r="I16" s="26">
        <f>SUM(D16/G16-1)</f>
        <v>-1</v>
      </c>
    </row>
    <row r="17" spans="1:9" ht="25.15" customHeight="1" thickBot="1">
      <c r="A17" s="14" t="s">
        <v>16</v>
      </c>
      <c r="B17" s="15">
        <f>SUM(B4:B16)</f>
        <v>17058645</v>
      </c>
      <c r="C17" s="176">
        <f t="shared" si="2"/>
        <v>1</v>
      </c>
      <c r="D17" s="17">
        <f>SUM(D4:D16)</f>
        <v>26901700</v>
      </c>
      <c r="E17" s="15">
        <v>20345216</v>
      </c>
      <c r="F17" s="176">
        <f t="shared" si="3"/>
        <v>1</v>
      </c>
      <c r="G17" s="17">
        <v>36961200</v>
      </c>
      <c r="H17" s="112">
        <f>SUM(B17/E17-1)</f>
        <v>-0.16154023628945502</v>
      </c>
      <c r="I17" s="36">
        <f>SUM(D17/G17-1)</f>
        <v>-0.27216378256117224</v>
      </c>
    </row>
    <row r="18" spans="1:9">
      <c r="H18" s="20"/>
      <c r="I18" s="20"/>
    </row>
    <row r="19" spans="1:9">
      <c r="H19" s="20"/>
      <c r="I19" s="20"/>
    </row>
    <row r="20" spans="1:9">
      <c r="H20" s="20"/>
      <c r="I20" s="20"/>
    </row>
    <row r="21" spans="1:9">
      <c r="H21" s="20"/>
      <c r="I21" s="20"/>
    </row>
    <row r="22" spans="1:9">
      <c r="H22" s="20"/>
      <c r="I22" s="20"/>
    </row>
    <row r="23" spans="1:9">
      <c r="H23" s="20"/>
      <c r="I23" s="20"/>
    </row>
    <row r="24" spans="1:9">
      <c r="H24" s="20"/>
      <c r="I24" s="20"/>
    </row>
    <row r="25" spans="1:9">
      <c r="H25" s="20"/>
      <c r="I25" s="20"/>
    </row>
    <row r="26" spans="1:9">
      <c r="H26" s="20"/>
      <c r="I26" s="20"/>
    </row>
    <row r="27" spans="1:9">
      <c r="H27" s="20"/>
      <c r="I27" s="20"/>
    </row>
    <row r="28" spans="1:9">
      <c r="H28" s="20"/>
      <c r="I28" s="20"/>
    </row>
    <row r="29" spans="1:9">
      <c r="H29" s="20"/>
      <c r="I29" s="20"/>
    </row>
    <row r="30" spans="1:9">
      <c r="H30" s="20"/>
      <c r="I30" s="20"/>
    </row>
    <row r="31" spans="1:9">
      <c r="H31" s="20"/>
      <c r="I31" s="20"/>
    </row>
    <row r="32" spans="1:9">
      <c r="H32" s="20"/>
      <c r="I32" s="20"/>
    </row>
    <row r="33" spans="8:9">
      <c r="H33" s="20"/>
      <c r="I33" s="20"/>
    </row>
  </sheetData>
  <sortState xmlns:xlrd2="http://schemas.microsoft.com/office/spreadsheetml/2017/richdata2" ref="A4:I16">
    <sortCondition descending="1" ref="B4:B16"/>
    <sortCondition descending="1" ref="E4:E16"/>
  </sortState>
  <mergeCells count="5">
    <mergeCell ref="A1:I1"/>
    <mergeCell ref="A2:A3"/>
    <mergeCell ref="B2:D2"/>
    <mergeCell ref="E2:G2"/>
    <mergeCell ref="H2:I2"/>
  </mergeCells>
  <phoneticPr fontId="2" type="noConversion"/>
  <pageMargins left="0.75" right="0.75" top="1" bottom="1" header="0.5" footer="0.5"/>
  <pageSetup paperSize="9" scale="8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I32"/>
  <sheetViews>
    <sheetView workbookViewId="0">
      <selection activeCell="C5" sqref="C5"/>
    </sheetView>
  </sheetViews>
  <sheetFormatPr defaultColWidth="9" defaultRowHeight="15.75"/>
  <cols>
    <col min="1" max="1" width="14.125" style="6" bestFit="1" customWidth="1"/>
    <col min="2" max="2" width="13.5" style="4" customWidth="1"/>
    <col min="3" max="3" width="10.5" style="4" customWidth="1"/>
    <col min="4" max="4" width="12.5" style="4" customWidth="1"/>
    <col min="5" max="5" width="14.25" style="4" customWidth="1"/>
    <col min="6" max="6" width="9.625" style="4" bestFit="1" customWidth="1"/>
    <col min="7" max="7" width="13.875" style="4" customWidth="1"/>
    <col min="8" max="8" width="10.875" style="4" customWidth="1"/>
    <col min="9" max="9" width="11.375" style="6" customWidth="1"/>
    <col min="10" max="16384" width="9" style="3"/>
  </cols>
  <sheetData>
    <row r="1" spans="1:9" ht="35.25" customHeight="1" thickBot="1">
      <c r="A1" s="180" t="s">
        <v>138</v>
      </c>
      <c r="B1" s="180"/>
      <c r="C1" s="180"/>
      <c r="D1" s="180"/>
      <c r="E1" s="180"/>
      <c r="F1" s="180"/>
      <c r="G1" s="180"/>
      <c r="H1" s="180"/>
      <c r="I1" s="180"/>
    </row>
    <row r="2" spans="1:9" ht="25.35" customHeight="1">
      <c r="A2" s="185" t="s">
        <v>25</v>
      </c>
      <c r="B2" s="181" t="s">
        <v>139</v>
      </c>
      <c r="C2" s="182"/>
      <c r="D2" s="183"/>
      <c r="E2" s="181" t="s">
        <v>115</v>
      </c>
      <c r="F2" s="184"/>
      <c r="G2" s="183"/>
      <c r="H2" s="181" t="s">
        <v>26</v>
      </c>
      <c r="I2" s="183"/>
    </row>
    <row r="3" spans="1:9" ht="33">
      <c r="A3" s="186"/>
      <c r="B3" s="37" t="s">
        <v>27</v>
      </c>
      <c r="C3" s="38" t="s">
        <v>28</v>
      </c>
      <c r="D3" s="39" t="s">
        <v>29</v>
      </c>
      <c r="E3" s="37" t="s">
        <v>27</v>
      </c>
      <c r="F3" s="38" t="s">
        <v>28</v>
      </c>
      <c r="G3" s="39" t="s">
        <v>29</v>
      </c>
      <c r="H3" s="37" t="s">
        <v>30</v>
      </c>
      <c r="I3" s="39" t="s">
        <v>31</v>
      </c>
    </row>
    <row r="4" spans="1:9" ht="25.15" customHeight="1">
      <c r="A4" s="7" t="s">
        <v>87</v>
      </c>
      <c r="B4" s="22">
        <v>13884353</v>
      </c>
      <c r="C4" s="23">
        <f t="shared" ref="C4:C18" si="0">B4/$B$18</f>
        <v>0.73419939585027139</v>
      </c>
      <c r="D4" s="178">
        <v>21506900</v>
      </c>
      <c r="E4" s="8">
        <v>15775821</v>
      </c>
      <c r="F4" s="9">
        <f>E4/$E$18</f>
        <v>0.70823934218112805</v>
      </c>
      <c r="G4" s="10">
        <v>28203000</v>
      </c>
      <c r="H4" s="11">
        <f t="shared" ref="H4:H9" si="1">SUM(B4/E4-1)</f>
        <v>-0.11989664436481628</v>
      </c>
      <c r="I4" s="12">
        <f t="shared" ref="I4:I9" si="2">SUM(D4/G4-1)</f>
        <v>-0.23742509662092681</v>
      </c>
    </row>
    <row r="5" spans="1:9" ht="25.15" customHeight="1">
      <c r="A5" s="7" t="s">
        <v>0</v>
      </c>
      <c r="B5" s="22">
        <v>1812506</v>
      </c>
      <c r="C5" s="23">
        <f t="shared" si="0"/>
        <v>9.584463965839761E-2</v>
      </c>
      <c r="D5" s="178">
        <v>2810000</v>
      </c>
      <c r="E5" s="22">
        <v>2567746</v>
      </c>
      <c r="F5" s="9">
        <f t="shared" ref="F5:F18" si="3">E5/$E$18</f>
        <v>0.11527632938585085</v>
      </c>
      <c r="G5" s="178">
        <v>4422700</v>
      </c>
      <c r="H5" s="11">
        <f t="shared" si="1"/>
        <v>-0.29412566507746485</v>
      </c>
      <c r="I5" s="12">
        <f t="shared" si="2"/>
        <v>-0.36464150858073119</v>
      </c>
    </row>
    <row r="6" spans="1:9" ht="25.15" customHeight="1">
      <c r="A6" s="7" t="s">
        <v>4</v>
      </c>
      <c r="B6" s="22">
        <v>1211905</v>
      </c>
      <c r="C6" s="23">
        <f t="shared" si="0"/>
        <v>6.4085083318460939E-2</v>
      </c>
      <c r="D6" s="178">
        <v>1854600</v>
      </c>
      <c r="E6" s="22">
        <v>425770</v>
      </c>
      <c r="F6" s="9">
        <f t="shared" si="3"/>
        <v>1.9114508507700415E-2</v>
      </c>
      <c r="G6" s="178">
        <v>696000</v>
      </c>
      <c r="H6" s="11">
        <f t="shared" si="1"/>
        <v>1.8463841980411959</v>
      </c>
      <c r="I6" s="12">
        <f t="shared" si="2"/>
        <v>1.6646551724137932</v>
      </c>
    </row>
    <row r="7" spans="1:9" ht="25.15" customHeight="1">
      <c r="A7" s="7" t="s">
        <v>3</v>
      </c>
      <c r="B7" s="22">
        <v>717388</v>
      </c>
      <c r="C7" s="23">
        <f t="shared" si="0"/>
        <v>3.7935209238070686E-2</v>
      </c>
      <c r="D7" s="178">
        <v>1245400</v>
      </c>
      <c r="E7" s="22">
        <v>1769375</v>
      </c>
      <c r="F7" s="9">
        <f t="shared" si="3"/>
        <v>7.9434280223624087E-2</v>
      </c>
      <c r="G7" s="178">
        <v>3428900</v>
      </c>
      <c r="H7" s="11">
        <f t="shared" si="1"/>
        <v>-0.59455287884139874</v>
      </c>
      <c r="I7" s="12">
        <f t="shared" si="2"/>
        <v>-0.63679314065735371</v>
      </c>
    </row>
    <row r="8" spans="1:9" ht="25.15" customHeight="1">
      <c r="A8" s="7" t="s">
        <v>5</v>
      </c>
      <c r="B8" s="22">
        <v>496620</v>
      </c>
      <c r="C8" s="23">
        <f t="shared" si="0"/>
        <v>2.6261079934164867E-2</v>
      </c>
      <c r="D8" s="178">
        <v>1003200</v>
      </c>
      <c r="E8" s="22">
        <v>434020</v>
      </c>
      <c r="F8" s="9">
        <f t="shared" si="3"/>
        <v>1.9484883816408238E-2</v>
      </c>
      <c r="G8" s="178">
        <v>990200</v>
      </c>
      <c r="H8" s="11">
        <f t="shared" si="1"/>
        <v>0.14423298465508494</v>
      </c>
      <c r="I8" s="12">
        <f t="shared" si="2"/>
        <v>1.3128660876590592E-2</v>
      </c>
    </row>
    <row r="9" spans="1:9" ht="25.15" customHeight="1">
      <c r="A9" s="7" t="s">
        <v>1</v>
      </c>
      <c r="B9" s="22">
        <v>485038</v>
      </c>
      <c r="C9" s="23">
        <f t="shared" si="0"/>
        <v>2.5648628104199302E-2</v>
      </c>
      <c r="D9" s="178">
        <v>736800</v>
      </c>
      <c r="E9" s="22">
        <v>979827</v>
      </c>
      <c r="F9" s="9">
        <f t="shared" si="3"/>
        <v>4.3988330618819023E-2</v>
      </c>
      <c r="G9" s="178">
        <v>1742300</v>
      </c>
      <c r="H9" s="11">
        <f t="shared" si="1"/>
        <v>-0.50497587839485947</v>
      </c>
      <c r="I9" s="12">
        <f t="shared" si="2"/>
        <v>-0.57711071572059924</v>
      </c>
    </row>
    <row r="10" spans="1:9" ht="25.15" customHeight="1">
      <c r="A10" s="7" t="s">
        <v>85</v>
      </c>
      <c r="B10" s="22">
        <v>302856</v>
      </c>
      <c r="C10" s="23">
        <f t="shared" si="0"/>
        <v>1.6014912054571773E-2</v>
      </c>
      <c r="D10" s="178">
        <v>495200</v>
      </c>
      <c r="E10" s="22">
        <v>321620</v>
      </c>
      <c r="F10" s="9">
        <f t="shared" si="3"/>
        <v>1.4438800822619273E-2</v>
      </c>
      <c r="G10" s="178">
        <v>623200</v>
      </c>
      <c r="H10" s="11">
        <f t="shared" ref="H10:H16" si="4">SUM(B10/E10-1)</f>
        <v>-5.8342142901560812E-2</v>
      </c>
      <c r="I10" s="12">
        <f t="shared" ref="I10:I17" si="5">SUM(D10/G10-1)</f>
        <v>-0.20539152759948653</v>
      </c>
    </row>
    <row r="11" spans="1:9" ht="25.15" customHeight="1">
      <c r="A11" s="7" t="s">
        <v>6</v>
      </c>
      <c r="B11" s="22">
        <v>146</v>
      </c>
      <c r="C11" s="23">
        <f t="shared" si="0"/>
        <v>7.7204254165923044E-6</v>
      </c>
      <c r="D11" s="178">
        <v>900</v>
      </c>
      <c r="E11" s="22">
        <v>498</v>
      </c>
      <c r="F11" s="9">
        <f t="shared" si="3"/>
        <v>2.2357200452908395E-5</v>
      </c>
      <c r="G11" s="178">
        <v>4900</v>
      </c>
      <c r="H11" s="11">
        <f t="shared" si="4"/>
        <v>-0.70682730923694781</v>
      </c>
      <c r="I11" s="12">
        <f t="shared" si="5"/>
        <v>-0.81632653061224492</v>
      </c>
    </row>
    <row r="12" spans="1:9" ht="25.15" customHeight="1">
      <c r="A12" s="7" t="s">
        <v>2</v>
      </c>
      <c r="B12" s="22">
        <v>50</v>
      </c>
      <c r="C12" s="23">
        <f t="shared" si="0"/>
        <v>2.6439813070521591E-6</v>
      </c>
      <c r="D12" s="178">
        <v>1600</v>
      </c>
      <c r="E12" s="22">
        <v>0</v>
      </c>
      <c r="F12" s="9">
        <f t="shared" si="3"/>
        <v>0</v>
      </c>
      <c r="G12" s="179">
        <v>0</v>
      </c>
      <c r="H12" s="22">
        <v>0</v>
      </c>
      <c r="I12" s="179">
        <v>0</v>
      </c>
    </row>
    <row r="13" spans="1:9" ht="25.15" customHeight="1">
      <c r="A13" s="7" t="s">
        <v>86</v>
      </c>
      <c r="B13" s="22">
        <v>11</v>
      </c>
      <c r="C13" s="23">
        <f t="shared" si="0"/>
        <v>5.8167588755147505E-7</v>
      </c>
      <c r="D13" s="178">
        <v>4100</v>
      </c>
      <c r="E13" s="22">
        <v>0</v>
      </c>
      <c r="F13" s="9">
        <f t="shared" si="3"/>
        <v>0</v>
      </c>
      <c r="G13" s="178">
        <v>100</v>
      </c>
      <c r="H13" s="22">
        <v>0</v>
      </c>
      <c r="I13" s="12">
        <f t="shared" si="5"/>
        <v>40</v>
      </c>
    </row>
    <row r="14" spans="1:9" ht="25.15" customHeight="1">
      <c r="A14" s="7" t="s">
        <v>98</v>
      </c>
      <c r="B14" s="22">
        <v>1</v>
      </c>
      <c r="C14" s="23">
        <f t="shared" si="0"/>
        <v>5.2879626141043183E-8</v>
      </c>
      <c r="D14" s="178">
        <v>400</v>
      </c>
      <c r="E14" s="22">
        <v>1</v>
      </c>
      <c r="F14" s="9">
        <f t="shared" si="3"/>
        <v>4.4893976813069067E-8</v>
      </c>
      <c r="G14" s="178">
        <v>400</v>
      </c>
      <c r="H14" s="11">
        <f t="shared" si="4"/>
        <v>0</v>
      </c>
      <c r="I14" s="12">
        <f t="shared" si="5"/>
        <v>0</v>
      </c>
    </row>
    <row r="15" spans="1:9" ht="25.15" customHeight="1">
      <c r="A15" s="177" t="s">
        <v>126</v>
      </c>
      <c r="B15" s="22">
        <v>1</v>
      </c>
      <c r="C15" s="23">
        <f t="shared" si="0"/>
        <v>5.2879626141043183E-8</v>
      </c>
      <c r="D15" s="178">
        <v>300</v>
      </c>
      <c r="E15" s="22">
        <v>0</v>
      </c>
      <c r="F15" s="9">
        <f t="shared" si="3"/>
        <v>0</v>
      </c>
      <c r="G15" s="179">
        <v>0</v>
      </c>
      <c r="H15" s="22">
        <v>0</v>
      </c>
      <c r="I15" s="179">
        <v>0</v>
      </c>
    </row>
    <row r="16" spans="1:9" ht="25.15" customHeight="1">
      <c r="A16" s="177" t="s">
        <v>108</v>
      </c>
      <c r="B16" s="22">
        <v>0</v>
      </c>
      <c r="C16" s="23">
        <f t="shared" si="0"/>
        <v>0</v>
      </c>
      <c r="D16" s="179">
        <v>0</v>
      </c>
      <c r="E16" s="22">
        <v>25</v>
      </c>
      <c r="F16" s="9">
        <f t="shared" si="3"/>
        <v>1.1223494203267266E-6</v>
      </c>
      <c r="G16" s="24">
        <v>100</v>
      </c>
      <c r="H16" s="11">
        <f t="shared" si="4"/>
        <v>-1</v>
      </c>
      <c r="I16" s="12">
        <f t="shared" si="5"/>
        <v>-1</v>
      </c>
    </row>
    <row r="17" spans="1:9" ht="25.15" customHeight="1">
      <c r="A17" s="177" t="s">
        <v>111</v>
      </c>
      <c r="B17" s="22">
        <v>0</v>
      </c>
      <c r="C17" s="23">
        <f t="shared" si="0"/>
        <v>0</v>
      </c>
      <c r="D17" s="179">
        <v>0</v>
      </c>
      <c r="E17" s="8">
        <v>0</v>
      </c>
      <c r="F17" s="9">
        <f t="shared" si="3"/>
        <v>0</v>
      </c>
      <c r="G17" s="13">
        <v>100</v>
      </c>
      <c r="H17" s="22">
        <v>0</v>
      </c>
      <c r="I17" s="12">
        <f t="shared" si="5"/>
        <v>-1</v>
      </c>
    </row>
    <row r="18" spans="1:9" ht="25.15" customHeight="1" thickBot="1">
      <c r="A18" s="14" t="s">
        <v>82</v>
      </c>
      <c r="B18" s="113">
        <f>SUM(B4:B17)</f>
        <v>18910875</v>
      </c>
      <c r="C18" s="9">
        <f t="shared" si="0"/>
        <v>1</v>
      </c>
      <c r="D18" s="113">
        <f>SUM(D4:D17)</f>
        <v>29659400</v>
      </c>
      <c r="E18" s="113">
        <f>SUM(E4:E17)</f>
        <v>22274703</v>
      </c>
      <c r="F18" s="9">
        <f t="shared" si="3"/>
        <v>1</v>
      </c>
      <c r="G18" s="113">
        <f>SUM(G4:G17)</f>
        <v>40111900</v>
      </c>
      <c r="H18" s="114">
        <f>SUM(B18/E18-1)</f>
        <v>-0.15101561623515247</v>
      </c>
      <c r="I18" s="115">
        <f t="shared" ref="I18" si="6">SUM(D18/G18-1)</f>
        <v>-0.2605835176094875</v>
      </c>
    </row>
    <row r="19" spans="1:9">
      <c r="H19" s="5"/>
    </row>
    <row r="20" spans="1:9">
      <c r="A20" s="3"/>
      <c r="B20" s="3"/>
      <c r="C20" s="3"/>
      <c r="D20" s="3"/>
      <c r="E20" s="3"/>
      <c r="F20" s="3"/>
      <c r="G20" s="3"/>
      <c r="H20" s="5"/>
      <c r="I20" s="3"/>
    </row>
    <row r="21" spans="1:9">
      <c r="A21" s="3"/>
      <c r="B21" s="3"/>
      <c r="C21" s="3"/>
      <c r="D21" s="3"/>
      <c r="E21" s="3"/>
      <c r="F21" s="3"/>
      <c r="G21" s="3"/>
      <c r="H21" s="5"/>
      <c r="I21" s="3"/>
    </row>
    <row r="22" spans="1:9">
      <c r="A22" s="3"/>
      <c r="B22" s="3"/>
      <c r="C22" s="3"/>
      <c r="D22" s="3"/>
      <c r="E22" s="3"/>
      <c r="F22" s="3"/>
      <c r="G22" s="3"/>
      <c r="H22" s="5"/>
      <c r="I22" s="3"/>
    </row>
    <row r="23" spans="1:9">
      <c r="A23" s="3"/>
      <c r="B23" s="3"/>
      <c r="C23" s="3"/>
      <c r="D23" s="3"/>
      <c r="E23" s="3"/>
      <c r="F23" s="3"/>
      <c r="G23" s="3"/>
      <c r="H23" s="5"/>
      <c r="I23" s="3"/>
    </row>
    <row r="24" spans="1:9">
      <c r="A24" s="3"/>
      <c r="B24" s="3"/>
      <c r="C24" s="3"/>
      <c r="D24" s="3"/>
      <c r="E24" s="3"/>
      <c r="F24" s="3"/>
      <c r="G24" s="3"/>
      <c r="H24" s="5"/>
      <c r="I24" s="3"/>
    </row>
    <row r="25" spans="1:9">
      <c r="A25" s="3"/>
      <c r="B25" s="3"/>
      <c r="C25" s="3"/>
      <c r="D25" s="3"/>
      <c r="E25" s="3"/>
      <c r="F25" s="3"/>
      <c r="G25" s="3"/>
      <c r="H25" s="5"/>
      <c r="I25" s="3"/>
    </row>
    <row r="26" spans="1:9">
      <c r="A26" s="3"/>
      <c r="B26" s="3"/>
      <c r="C26" s="3"/>
      <c r="D26" s="3"/>
      <c r="E26" s="3"/>
      <c r="F26" s="3"/>
      <c r="G26" s="3"/>
      <c r="H26" s="5"/>
      <c r="I26" s="3"/>
    </row>
    <row r="27" spans="1:9">
      <c r="A27" s="3"/>
      <c r="B27" s="3"/>
      <c r="C27" s="3"/>
      <c r="D27" s="3"/>
      <c r="E27" s="3"/>
      <c r="F27" s="3"/>
      <c r="G27" s="3"/>
      <c r="H27" s="5"/>
      <c r="I27" s="3"/>
    </row>
    <row r="28" spans="1:9">
      <c r="A28" s="3"/>
      <c r="B28" s="3"/>
      <c r="C28" s="3"/>
      <c r="D28" s="3"/>
      <c r="E28" s="3"/>
      <c r="F28" s="3"/>
      <c r="G28" s="3"/>
      <c r="H28" s="5"/>
      <c r="I28" s="3"/>
    </row>
    <row r="29" spans="1:9">
      <c r="A29" s="3"/>
      <c r="B29" s="3"/>
      <c r="C29" s="3"/>
      <c r="D29" s="3"/>
      <c r="E29" s="3"/>
      <c r="F29" s="3"/>
      <c r="G29" s="3"/>
      <c r="H29" s="5"/>
      <c r="I29" s="3"/>
    </row>
    <row r="30" spans="1:9">
      <c r="A30" s="3"/>
      <c r="B30" s="3"/>
      <c r="C30" s="3"/>
      <c r="D30" s="3"/>
      <c r="E30" s="3"/>
      <c r="F30" s="3"/>
      <c r="G30" s="3"/>
      <c r="H30" s="5"/>
      <c r="I30" s="3"/>
    </row>
    <row r="31" spans="1:9">
      <c r="A31" s="3"/>
      <c r="B31" s="3"/>
      <c r="C31" s="3"/>
      <c r="D31" s="3"/>
      <c r="E31" s="3"/>
      <c r="F31" s="3"/>
      <c r="G31" s="3"/>
      <c r="H31" s="5"/>
      <c r="I31" s="3"/>
    </row>
    <row r="32" spans="1:9">
      <c r="A32" s="3"/>
      <c r="B32" s="3"/>
      <c r="C32" s="3"/>
      <c r="D32" s="3"/>
      <c r="E32" s="3"/>
      <c r="F32" s="3"/>
      <c r="G32" s="3"/>
      <c r="H32" s="5"/>
      <c r="I32" s="3"/>
    </row>
  </sheetData>
  <sortState xmlns:xlrd2="http://schemas.microsoft.com/office/spreadsheetml/2017/richdata2" ref="A4:I17">
    <sortCondition descending="1" ref="B4:B17"/>
    <sortCondition descending="1" ref="E4:E17"/>
  </sortState>
  <mergeCells count="5">
    <mergeCell ref="A1:I1"/>
    <mergeCell ref="B2:D2"/>
    <mergeCell ref="E2:G2"/>
    <mergeCell ref="H2:I2"/>
    <mergeCell ref="A2:A3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</sheetPr>
  <dimension ref="A1:I19"/>
  <sheetViews>
    <sheetView tabSelected="1" workbookViewId="0">
      <selection activeCell="M9" sqref="M9"/>
    </sheetView>
  </sheetViews>
  <sheetFormatPr defaultColWidth="9" defaultRowHeight="17.25"/>
  <cols>
    <col min="1" max="1" width="10.5" style="228" bestFit="1" customWidth="1"/>
    <col min="2" max="2" width="15.25" style="2" customWidth="1"/>
    <col min="3" max="3" width="9.5" style="2" customWidth="1"/>
    <col min="4" max="4" width="14.125" style="2" customWidth="1"/>
    <col min="5" max="5" width="14.625" style="2" bestFit="1" customWidth="1"/>
    <col min="6" max="6" width="9.625" style="2" bestFit="1" customWidth="1"/>
    <col min="7" max="7" width="15.25" style="2" customWidth="1"/>
    <col min="8" max="9" width="10.375" style="1" bestFit="1" customWidth="1"/>
    <col min="10" max="10" width="14.875" style="1" customWidth="1"/>
    <col min="11" max="16384" width="9" style="1"/>
  </cols>
  <sheetData>
    <row r="1" spans="1:9" ht="35.25" customHeight="1" thickBot="1">
      <c r="A1" s="191" t="s">
        <v>141</v>
      </c>
      <c r="B1" s="191"/>
      <c r="C1" s="191"/>
      <c r="D1" s="191"/>
      <c r="E1" s="191"/>
      <c r="F1" s="191"/>
      <c r="G1" s="191"/>
      <c r="H1" s="191"/>
      <c r="I1" s="191"/>
    </row>
    <row r="2" spans="1:9" ht="26.25" customHeight="1">
      <c r="A2" s="224" t="s">
        <v>142</v>
      </c>
      <c r="B2" s="218" t="s">
        <v>140</v>
      </c>
      <c r="C2" s="219"/>
      <c r="D2" s="220"/>
      <c r="E2" s="221" t="s">
        <v>110</v>
      </c>
      <c r="F2" s="222"/>
      <c r="G2" s="223"/>
      <c r="H2" s="221" t="s">
        <v>39</v>
      </c>
      <c r="I2" s="223"/>
    </row>
    <row r="3" spans="1:9" ht="38.1" customHeight="1">
      <c r="A3" s="225"/>
      <c r="B3" s="57" t="s">
        <v>42</v>
      </c>
      <c r="C3" s="58" t="s">
        <v>43</v>
      </c>
      <c r="D3" s="59" t="s">
        <v>44</v>
      </c>
      <c r="E3" s="57" t="s">
        <v>42</v>
      </c>
      <c r="F3" s="58" t="s">
        <v>43</v>
      </c>
      <c r="G3" s="59" t="s">
        <v>44</v>
      </c>
      <c r="H3" s="57" t="s">
        <v>45</v>
      </c>
      <c r="I3" s="59" t="s">
        <v>46</v>
      </c>
    </row>
    <row r="4" spans="1:9" ht="24.95" customHeight="1">
      <c r="A4" s="226" t="s">
        <v>35</v>
      </c>
      <c r="B4" s="22">
        <v>14564312</v>
      </c>
      <c r="C4" s="23">
        <f>B4/$B$18</f>
        <v>0.71302272566827807</v>
      </c>
      <c r="D4" s="24">
        <v>22472200</v>
      </c>
      <c r="E4" s="22">
        <v>17205199</v>
      </c>
      <c r="F4" s="23">
        <v>0.70260191244354242</v>
      </c>
      <c r="G4" s="24">
        <v>30557300</v>
      </c>
      <c r="H4" s="60">
        <f>SUM(B4/E4-1)</f>
        <v>-0.15349354575904639</v>
      </c>
      <c r="I4" s="61">
        <f>SUM(D4/G4-1)</f>
        <v>-0.26458816714827549</v>
      </c>
    </row>
    <row r="5" spans="1:9" ht="24.95" customHeight="1">
      <c r="A5" s="226" t="s">
        <v>8</v>
      </c>
      <c r="B5" s="22">
        <v>2394861</v>
      </c>
      <c r="C5" s="23">
        <f t="shared" ref="C5:C18" si="0">B5/$B$18</f>
        <v>0.11724483228707666</v>
      </c>
      <c r="D5" s="24">
        <v>3679600</v>
      </c>
      <c r="E5" s="22">
        <v>3048851</v>
      </c>
      <c r="F5" s="23">
        <v>0.12450472344756992</v>
      </c>
      <c r="G5" s="24">
        <v>5195700</v>
      </c>
      <c r="H5" s="60">
        <f>SUM(B5/E5-1)</f>
        <v>-0.21450375895706286</v>
      </c>
      <c r="I5" s="61">
        <f>SUM(D5/G5-1)</f>
        <v>-0.29179898762438172</v>
      </c>
    </row>
    <row r="6" spans="1:9" ht="24.95" customHeight="1">
      <c r="A6" s="226" t="s">
        <v>12</v>
      </c>
      <c r="B6" s="22">
        <v>1211905</v>
      </c>
      <c r="C6" s="23">
        <f t="shared" si="0"/>
        <v>5.9331041957286723E-2</v>
      </c>
      <c r="D6" s="24">
        <v>1854600</v>
      </c>
      <c r="E6" s="22">
        <v>425770</v>
      </c>
      <c r="F6" s="23">
        <v>1.7387001234980604E-2</v>
      </c>
      <c r="G6" s="24">
        <v>696000</v>
      </c>
      <c r="H6" s="60">
        <f>SUM(B6/E6-1)</f>
        <v>1.8463841980411959</v>
      </c>
      <c r="I6" s="61">
        <f>SUM(D6/G6-1)</f>
        <v>1.6646551724137932</v>
      </c>
    </row>
    <row r="7" spans="1:9" ht="24.95" customHeight="1">
      <c r="A7" s="226" t="s">
        <v>10</v>
      </c>
      <c r="B7" s="22">
        <v>910551</v>
      </c>
      <c r="C7" s="23">
        <f t="shared" si="0"/>
        <v>4.4577701705372438E-2</v>
      </c>
      <c r="D7" s="24">
        <v>1553500</v>
      </c>
      <c r="E7" s="22">
        <v>1769375</v>
      </c>
      <c r="F7" s="23">
        <v>7.2255267656584077E-2</v>
      </c>
      <c r="G7" s="24">
        <v>3428900</v>
      </c>
      <c r="H7" s="60">
        <f>SUM(B7/E7-1)</f>
        <v>-0.48538269162839986</v>
      </c>
      <c r="I7" s="61">
        <f>SUM(D7/G7-1)</f>
        <v>-0.54693925165504975</v>
      </c>
    </row>
    <row r="8" spans="1:9" ht="24.95" customHeight="1">
      <c r="A8" s="226" t="s">
        <v>13</v>
      </c>
      <c r="B8" s="22">
        <v>496620</v>
      </c>
      <c r="C8" s="23">
        <f t="shared" si="0"/>
        <v>2.431294701880736E-2</v>
      </c>
      <c r="D8" s="24">
        <v>1003200</v>
      </c>
      <c r="E8" s="22">
        <v>434020</v>
      </c>
      <c r="F8" s="23">
        <v>1.7723903224760508E-2</v>
      </c>
      <c r="G8" s="24">
        <v>990200</v>
      </c>
      <c r="H8" s="60">
        <f>SUM(B8/E8-1)</f>
        <v>0.14423298465508494</v>
      </c>
      <c r="I8" s="61">
        <f>SUM(D8/G8-1)</f>
        <v>1.3128660876590592E-2</v>
      </c>
    </row>
    <row r="9" spans="1:9" ht="24.95" customHeight="1">
      <c r="A9" s="226" t="s">
        <v>9</v>
      </c>
      <c r="B9" s="22">
        <v>485038</v>
      </c>
      <c r="C9" s="23">
        <f t="shared" si="0"/>
        <v>2.3745928871387142E-2</v>
      </c>
      <c r="D9" s="24">
        <v>736800</v>
      </c>
      <c r="E9" s="22">
        <v>1282475</v>
      </c>
      <c r="F9" s="23">
        <v>5.2371924768846438E-2</v>
      </c>
      <c r="G9" s="24">
        <v>2242200</v>
      </c>
      <c r="H9" s="60">
        <f>SUM(B9/E9-1)</f>
        <v>-0.62179535663463226</v>
      </c>
      <c r="I9" s="61">
        <f>SUM(D9/G9-1)</f>
        <v>-0.67139416644367134</v>
      </c>
    </row>
    <row r="10" spans="1:9" ht="24.95" customHeight="1">
      <c r="A10" s="226" t="s">
        <v>85</v>
      </c>
      <c r="B10" s="22">
        <v>362633</v>
      </c>
      <c r="C10" s="23">
        <f t="shared" si="0"/>
        <v>1.775336659069544E-2</v>
      </c>
      <c r="D10" s="24">
        <v>589700</v>
      </c>
      <c r="E10" s="22">
        <v>321620</v>
      </c>
      <c r="F10" s="23">
        <v>1.3133868842789444E-2</v>
      </c>
      <c r="G10" s="24">
        <v>623200</v>
      </c>
      <c r="H10" s="60">
        <f>SUM(B10/E10-1)</f>
        <v>0.1275200547229649</v>
      </c>
      <c r="I10" s="61">
        <f>SUM(D10/G10-1)</f>
        <v>-5.3754813863928108E-2</v>
      </c>
    </row>
    <row r="11" spans="1:9" ht="24.95" customHeight="1">
      <c r="A11" s="226" t="s">
        <v>15</v>
      </c>
      <c r="B11" s="22">
        <v>146</v>
      </c>
      <c r="C11" s="23">
        <f t="shared" si="0"/>
        <v>7.1476989745597728E-6</v>
      </c>
      <c r="D11" s="24">
        <v>900</v>
      </c>
      <c r="E11" s="22">
        <v>498</v>
      </c>
      <c r="F11" s="23">
        <v>2.0336629201259694E-5</v>
      </c>
      <c r="G11" s="24">
        <v>4900</v>
      </c>
      <c r="H11" s="60">
        <f t="shared" ref="H11:H17" si="1">SUM(B11/E11-1)</f>
        <v>-0.70682730923694781</v>
      </c>
      <c r="I11" s="61">
        <f t="shared" ref="I11:I17" si="2">SUM(D11/G11-1)</f>
        <v>-0.81632653061224492</v>
      </c>
    </row>
    <row r="12" spans="1:9" ht="24.95" customHeight="1">
      <c r="A12" s="226" t="s">
        <v>11</v>
      </c>
      <c r="B12" s="22">
        <v>75</v>
      </c>
      <c r="C12" s="23">
        <f t="shared" si="0"/>
        <v>3.6717631718628971E-6</v>
      </c>
      <c r="D12" s="24">
        <v>1700</v>
      </c>
      <c r="E12" s="22">
        <v>0</v>
      </c>
      <c r="F12" s="23">
        <v>0</v>
      </c>
      <c r="G12" s="24">
        <v>0</v>
      </c>
      <c r="H12" s="22">
        <v>0</v>
      </c>
      <c r="I12" s="24">
        <v>0</v>
      </c>
    </row>
    <row r="13" spans="1:9" ht="24.95" customHeight="1">
      <c r="A13" s="226" t="s">
        <v>86</v>
      </c>
      <c r="B13" s="22">
        <v>11</v>
      </c>
      <c r="C13" s="23">
        <f t="shared" si="0"/>
        <v>5.3852526520655827E-7</v>
      </c>
      <c r="D13" s="24">
        <v>4100</v>
      </c>
      <c r="E13" s="22">
        <v>0</v>
      </c>
      <c r="F13" s="23">
        <v>0</v>
      </c>
      <c r="G13" s="24">
        <v>100</v>
      </c>
      <c r="H13" s="22">
        <v>0</v>
      </c>
      <c r="I13" s="61">
        <f t="shared" si="2"/>
        <v>40</v>
      </c>
    </row>
    <row r="14" spans="1:9" ht="24.95" customHeight="1">
      <c r="A14" s="226" t="s">
        <v>98</v>
      </c>
      <c r="B14" s="22">
        <v>1</v>
      </c>
      <c r="C14" s="23">
        <f t="shared" si="0"/>
        <v>4.8956842291505292E-8</v>
      </c>
      <c r="D14" s="24">
        <v>400</v>
      </c>
      <c r="E14" s="22">
        <v>1</v>
      </c>
      <c r="F14" s="23">
        <v>4.0836604821806615E-8</v>
      </c>
      <c r="G14" s="24">
        <v>400</v>
      </c>
      <c r="H14" s="60">
        <f t="shared" si="1"/>
        <v>0</v>
      </c>
      <c r="I14" s="61">
        <f t="shared" si="2"/>
        <v>0</v>
      </c>
    </row>
    <row r="15" spans="1:9" ht="24.95" customHeight="1">
      <c r="A15" s="227" t="s">
        <v>131</v>
      </c>
      <c r="B15" s="22">
        <v>1</v>
      </c>
      <c r="C15" s="23">
        <f t="shared" si="0"/>
        <v>4.8956842291505292E-8</v>
      </c>
      <c r="D15" s="24">
        <v>300</v>
      </c>
      <c r="E15" s="22">
        <v>0</v>
      </c>
      <c r="F15" s="23">
        <v>0</v>
      </c>
      <c r="G15" s="24">
        <v>0</v>
      </c>
      <c r="H15" s="22">
        <v>0</v>
      </c>
      <c r="I15" s="24">
        <v>0</v>
      </c>
    </row>
    <row r="16" spans="1:9" ht="24.95" customHeight="1">
      <c r="A16" s="226" t="s">
        <v>108</v>
      </c>
      <c r="B16" s="22">
        <v>0</v>
      </c>
      <c r="C16" s="23">
        <f t="shared" si="0"/>
        <v>0</v>
      </c>
      <c r="D16" s="24">
        <v>0</v>
      </c>
      <c r="E16" s="22">
        <v>25</v>
      </c>
      <c r="F16" s="23">
        <v>1.0209151205451655E-6</v>
      </c>
      <c r="G16" s="24">
        <v>100</v>
      </c>
      <c r="H16" s="60">
        <f t="shared" si="1"/>
        <v>-1</v>
      </c>
      <c r="I16" s="61">
        <f t="shared" si="2"/>
        <v>-1</v>
      </c>
    </row>
    <row r="17" spans="1:9" ht="24.95" customHeight="1">
      <c r="A17" s="226" t="s">
        <v>111</v>
      </c>
      <c r="B17" s="22">
        <v>0</v>
      </c>
      <c r="C17" s="23">
        <f t="shared" si="0"/>
        <v>0</v>
      </c>
      <c r="D17" s="24">
        <v>0</v>
      </c>
      <c r="E17" s="22">
        <v>0</v>
      </c>
      <c r="F17" s="23">
        <v>0</v>
      </c>
      <c r="G17" s="24">
        <v>100</v>
      </c>
      <c r="H17" s="22">
        <v>0</v>
      </c>
      <c r="I17" s="61">
        <f t="shared" si="2"/>
        <v>-1</v>
      </c>
    </row>
    <row r="18" spans="1:9" ht="30.6" customHeight="1" thickBot="1">
      <c r="A18" s="14" t="s">
        <v>16</v>
      </c>
      <c r="B18" s="15">
        <f>SUM(B4:B17)</f>
        <v>20426154</v>
      </c>
      <c r="C18" s="23">
        <f t="shared" si="0"/>
        <v>1</v>
      </c>
      <c r="D18" s="15">
        <f>SUM(D4:D17)</f>
        <v>31897000</v>
      </c>
      <c r="E18" s="15">
        <v>24487834</v>
      </c>
      <c r="F18" s="16">
        <v>1</v>
      </c>
      <c r="G18" s="17">
        <v>43739100</v>
      </c>
      <c r="H18" s="16">
        <f>SUM(B18/E18-1)</f>
        <v>-0.16586522107263546</v>
      </c>
      <c r="I18" s="116">
        <f t="shared" ref="I18" si="3">SUM(D18/G18-1)</f>
        <v>-0.27074402536860609</v>
      </c>
    </row>
    <row r="19" spans="1:9">
      <c r="B19" s="117"/>
      <c r="C19" s="117"/>
    </row>
  </sheetData>
  <sortState xmlns:xlrd2="http://schemas.microsoft.com/office/spreadsheetml/2017/richdata2" ref="A4:I17">
    <sortCondition descending="1" ref="B4:B17"/>
    <sortCondition descending="1" ref="E4:E17"/>
  </sortState>
  <mergeCells count="5">
    <mergeCell ref="A2:A3"/>
    <mergeCell ref="A1:I1"/>
    <mergeCell ref="B2:D2"/>
    <mergeCell ref="E2:G2"/>
    <mergeCell ref="H2:I2"/>
  </mergeCells>
  <phoneticPr fontId="2" type="noConversion"/>
  <printOptions horizontalCentered="1"/>
  <pageMargins left="0.35433070866141736" right="0.35433070866141736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K14"/>
  <sheetViews>
    <sheetView workbookViewId="0">
      <selection activeCell="K16" sqref="K16"/>
    </sheetView>
  </sheetViews>
  <sheetFormatPr defaultColWidth="9" defaultRowHeight="15.75"/>
  <cols>
    <col min="1" max="1" width="6.25" style="19" bestFit="1" customWidth="1"/>
    <col min="2" max="2" width="10.625" style="3" bestFit="1" customWidth="1"/>
    <col min="3" max="3" width="14.875" style="19" bestFit="1" customWidth="1"/>
    <col min="4" max="4" width="11" style="19" bestFit="1" customWidth="1"/>
    <col min="5" max="5" width="15" style="19" customWidth="1"/>
    <col min="6" max="6" width="14.875" style="19" bestFit="1" customWidth="1"/>
    <col min="7" max="7" width="11" style="19" bestFit="1" customWidth="1"/>
    <col min="8" max="8" width="16.25" style="19" bestFit="1" customWidth="1"/>
    <col min="9" max="10" width="10" style="19" bestFit="1" customWidth="1"/>
    <col min="11" max="11" width="9.25" style="3" customWidth="1"/>
    <col min="12" max="16384" width="9" style="3"/>
  </cols>
  <sheetData>
    <row r="1" spans="1:11" s="18" customFormat="1" ht="40.5" customHeight="1" thickBot="1">
      <c r="A1" s="34"/>
      <c r="B1" s="191" t="s">
        <v>118</v>
      </c>
      <c r="C1" s="191"/>
      <c r="D1" s="191"/>
      <c r="E1" s="191"/>
      <c r="F1" s="191"/>
      <c r="G1" s="191"/>
      <c r="H1" s="191"/>
      <c r="I1" s="191"/>
      <c r="J1" s="191"/>
    </row>
    <row r="2" spans="1:11" ht="27.75" customHeight="1">
      <c r="A2" s="187" t="s">
        <v>65</v>
      </c>
      <c r="B2" s="192" t="s">
        <v>66</v>
      </c>
      <c r="C2" s="187" t="s">
        <v>119</v>
      </c>
      <c r="D2" s="194"/>
      <c r="E2" s="192"/>
      <c r="F2" s="187" t="s">
        <v>89</v>
      </c>
      <c r="G2" s="194"/>
      <c r="H2" s="192"/>
      <c r="I2" s="187" t="s">
        <v>67</v>
      </c>
      <c r="J2" s="192"/>
    </row>
    <row r="3" spans="1:11" ht="33.950000000000003" customHeight="1">
      <c r="A3" s="188"/>
      <c r="B3" s="193"/>
      <c r="C3" s="62" t="s">
        <v>68</v>
      </c>
      <c r="D3" s="71" t="s">
        <v>73</v>
      </c>
      <c r="E3" s="64" t="s">
        <v>69</v>
      </c>
      <c r="F3" s="62" t="s">
        <v>68</v>
      </c>
      <c r="G3" s="71" t="s">
        <v>73</v>
      </c>
      <c r="H3" s="64" t="s">
        <v>69</v>
      </c>
      <c r="I3" s="62" t="s">
        <v>70</v>
      </c>
      <c r="J3" s="64" t="s">
        <v>71</v>
      </c>
    </row>
    <row r="4" spans="1:11" ht="25.15" customHeight="1">
      <c r="A4" s="75">
        <v>1</v>
      </c>
      <c r="B4" s="123" t="s">
        <v>95</v>
      </c>
      <c r="C4" s="65">
        <v>1400309</v>
      </c>
      <c r="D4" s="120">
        <f t="shared" ref="D4:D11" si="0">C4/$C$11</f>
        <v>0.66835452583789579</v>
      </c>
      <c r="E4" s="66">
        <v>2323800</v>
      </c>
      <c r="F4" s="65">
        <v>3864773</v>
      </c>
      <c r="G4" s="120">
        <f>F4/$F$11</f>
        <v>0.72696805479008852</v>
      </c>
      <c r="H4" s="66">
        <v>6961100</v>
      </c>
      <c r="I4" s="77">
        <f>SUM(C4/F4-1)</f>
        <v>-0.63767367449524204</v>
      </c>
      <c r="J4" s="78">
        <f>SUM(E4/H4-1)</f>
        <v>-0.66617344959848301</v>
      </c>
      <c r="K4" s="55"/>
    </row>
    <row r="5" spans="1:11" ht="25.15" customHeight="1">
      <c r="A5" s="75">
        <v>2</v>
      </c>
      <c r="B5" s="123" t="s">
        <v>94</v>
      </c>
      <c r="C5" s="65">
        <v>209710</v>
      </c>
      <c r="D5" s="120">
        <f t="shared" si="0"/>
        <v>0.10009264213360418</v>
      </c>
      <c r="E5" s="66">
        <v>358300</v>
      </c>
      <c r="F5" s="65">
        <v>528880</v>
      </c>
      <c r="G5" s="120">
        <f t="shared" ref="G5:G11" si="1">F5/$F$11</f>
        <v>9.9482910074506853E-2</v>
      </c>
      <c r="H5" s="66">
        <v>946800</v>
      </c>
      <c r="I5" s="77">
        <f>SUM(C5/F5-1)</f>
        <v>-0.60348283164422933</v>
      </c>
      <c r="J5" s="78">
        <f>SUM(E5/H5-1)</f>
        <v>-0.62156738487536967</v>
      </c>
    </row>
    <row r="6" spans="1:11" ht="25.15" customHeight="1">
      <c r="A6" s="75">
        <v>3</v>
      </c>
      <c r="B6" s="123" t="s">
        <v>93</v>
      </c>
      <c r="C6" s="65">
        <v>228992</v>
      </c>
      <c r="D6" s="120">
        <f t="shared" si="0"/>
        <v>0.10929576227866239</v>
      </c>
      <c r="E6" s="66">
        <v>422700</v>
      </c>
      <c r="F6" s="65">
        <v>527453</v>
      </c>
      <c r="G6" s="120">
        <f t="shared" si="1"/>
        <v>9.9214489803979844E-2</v>
      </c>
      <c r="H6" s="66">
        <v>1035100</v>
      </c>
      <c r="I6" s="77">
        <f>SUM(C6/F6-1)</f>
        <v>-0.56585326085926146</v>
      </c>
      <c r="J6" s="78">
        <f>SUM(E6/H6-1)</f>
        <v>-0.59163365858371164</v>
      </c>
    </row>
    <row r="7" spans="1:11" ht="25.15" customHeight="1">
      <c r="A7" s="75">
        <v>4</v>
      </c>
      <c r="B7" s="123" t="s">
        <v>92</v>
      </c>
      <c r="C7" s="65">
        <v>135724</v>
      </c>
      <c r="D7" s="120">
        <f t="shared" si="0"/>
        <v>6.4779809074156189E-2</v>
      </c>
      <c r="E7" s="66">
        <v>211800</v>
      </c>
      <c r="F7" s="65">
        <v>328777</v>
      </c>
      <c r="G7" s="120">
        <f t="shared" si="1"/>
        <v>6.1843315545239252E-2</v>
      </c>
      <c r="H7" s="66">
        <v>582500</v>
      </c>
      <c r="I7" s="77">
        <f>SUM(C7/F7-1)</f>
        <v>-0.58718523497689923</v>
      </c>
      <c r="J7" s="78">
        <f>SUM(E7/H7-1)</f>
        <v>-0.63639484978540772</v>
      </c>
    </row>
    <row r="8" spans="1:11" ht="25.15" customHeight="1">
      <c r="A8" s="75">
        <v>5</v>
      </c>
      <c r="B8" s="123" t="s">
        <v>91</v>
      </c>
      <c r="C8" s="65">
        <v>120420</v>
      </c>
      <c r="D8" s="120">
        <f t="shared" si="0"/>
        <v>5.7475351512701424E-2</v>
      </c>
      <c r="E8" s="66">
        <v>241900</v>
      </c>
      <c r="F8" s="65">
        <v>66407</v>
      </c>
      <c r="G8" s="120">
        <f t="shared" si="1"/>
        <v>1.2491229786185479E-2</v>
      </c>
      <c r="H8" s="66">
        <v>135100</v>
      </c>
      <c r="I8" s="77">
        <f>SUM(C8/F8-1)</f>
        <v>0.81336304907615165</v>
      </c>
      <c r="J8" s="78">
        <f>SUM(E8/H8-1)</f>
        <v>0.79052553663952629</v>
      </c>
    </row>
    <row r="9" spans="1:11" ht="25.15" customHeight="1">
      <c r="A9" s="75">
        <v>6</v>
      </c>
      <c r="B9" s="123" t="s">
        <v>96</v>
      </c>
      <c r="C9" s="65">
        <v>3</v>
      </c>
      <c r="D9" s="120">
        <f t="shared" si="0"/>
        <v>1.4318722349950529E-6</v>
      </c>
      <c r="E9" s="66">
        <v>100</v>
      </c>
      <c r="F9" s="122">
        <v>0</v>
      </c>
      <c r="G9" s="120">
        <f t="shared" si="1"/>
        <v>0</v>
      </c>
      <c r="H9" s="122">
        <v>0</v>
      </c>
      <c r="I9" s="122">
        <v>0</v>
      </c>
      <c r="J9" s="122">
        <v>0</v>
      </c>
    </row>
    <row r="10" spans="1:11" ht="25.15" customHeight="1">
      <c r="A10" s="75">
        <v>7</v>
      </c>
      <c r="B10" s="123" t="s">
        <v>102</v>
      </c>
      <c r="C10" s="65">
        <v>1</v>
      </c>
      <c r="D10" s="120">
        <f t="shared" si="0"/>
        <v>4.77290744998351E-7</v>
      </c>
      <c r="E10" s="66">
        <v>400</v>
      </c>
      <c r="F10" s="65">
        <v>0</v>
      </c>
      <c r="G10" s="120">
        <f t="shared" si="1"/>
        <v>0</v>
      </c>
      <c r="H10" s="66">
        <v>0</v>
      </c>
      <c r="I10" s="65">
        <v>0</v>
      </c>
      <c r="J10" s="66">
        <v>0</v>
      </c>
    </row>
    <row r="11" spans="1:11" ht="25.15" customHeight="1" thickBot="1">
      <c r="A11" s="82"/>
      <c r="B11" s="79" t="s">
        <v>72</v>
      </c>
      <c r="C11" s="69">
        <f>SUM(C4:C10)</f>
        <v>2095159</v>
      </c>
      <c r="D11" s="121">
        <f t="shared" si="0"/>
        <v>1</v>
      </c>
      <c r="E11" s="70">
        <f>SUM(E4:E10)</f>
        <v>3559000</v>
      </c>
      <c r="F11" s="69">
        <f>SUM(F4:F10)</f>
        <v>5316290</v>
      </c>
      <c r="G11" s="120">
        <f t="shared" si="1"/>
        <v>1</v>
      </c>
      <c r="H11" s="70">
        <f>SUM(H4:H10)</f>
        <v>9660600</v>
      </c>
      <c r="I11" s="80">
        <f>SUM(C11/F11-1)</f>
        <v>-0.60589828621087261</v>
      </c>
      <c r="J11" s="81">
        <f>SUM(E11/H11-1)</f>
        <v>-0.63159638117715255</v>
      </c>
    </row>
    <row r="12" spans="1:11" ht="25.15" customHeight="1">
      <c r="C12" s="83"/>
      <c r="D12" s="83"/>
      <c r="E12" s="83"/>
      <c r="F12" s="83"/>
      <c r="G12" s="83"/>
      <c r="H12" s="83"/>
      <c r="I12" s="20"/>
      <c r="J12" s="20"/>
    </row>
    <row r="13" spans="1:11" ht="25.15" customHeight="1"/>
    <row r="14" spans="1:11" ht="25.15" customHeight="1"/>
  </sheetData>
  <sortState xmlns:xlrd2="http://schemas.microsoft.com/office/spreadsheetml/2017/richdata2" ref="B4:J10">
    <sortCondition descending="1" ref="C4:C10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J14"/>
  <sheetViews>
    <sheetView zoomScaleNormal="100" workbookViewId="0">
      <selection activeCell="L6" sqref="L6"/>
    </sheetView>
  </sheetViews>
  <sheetFormatPr defaultColWidth="9" defaultRowHeight="15.75"/>
  <cols>
    <col min="1" max="1" width="6" style="3" customWidth="1"/>
    <col min="2" max="2" width="11" style="3" bestFit="1" customWidth="1"/>
    <col min="3" max="3" width="13" style="19" bestFit="1" customWidth="1"/>
    <col min="4" max="4" width="9.25" style="19" bestFit="1" customWidth="1"/>
    <col min="5" max="6" width="14.375" style="19" bestFit="1" customWidth="1"/>
    <col min="7" max="7" width="9.25" style="19" bestFit="1" customWidth="1"/>
    <col min="8" max="8" width="14.375" style="19" bestFit="1" customWidth="1"/>
    <col min="9" max="10" width="10.25" style="19" bestFit="1" customWidth="1"/>
    <col min="11" max="16384" width="9" style="3"/>
  </cols>
  <sheetData>
    <row r="1" spans="1:10" ht="33.75" customHeight="1" thickBot="1">
      <c r="B1" s="191" t="s">
        <v>120</v>
      </c>
      <c r="C1" s="191"/>
      <c r="D1" s="191"/>
      <c r="E1" s="191"/>
      <c r="F1" s="191"/>
      <c r="G1" s="191"/>
      <c r="H1" s="191"/>
      <c r="I1" s="191"/>
      <c r="J1" s="191"/>
    </row>
    <row r="2" spans="1:10" ht="28.5" customHeight="1" thickTop="1">
      <c r="A2" s="187" t="s">
        <v>50</v>
      </c>
      <c r="B2" s="195" t="s">
        <v>51</v>
      </c>
      <c r="C2" s="197" t="s">
        <v>121</v>
      </c>
      <c r="D2" s="198"/>
      <c r="E2" s="199"/>
      <c r="F2" s="197" t="s">
        <v>88</v>
      </c>
      <c r="G2" s="198"/>
      <c r="H2" s="199"/>
      <c r="I2" s="197" t="s">
        <v>52</v>
      </c>
      <c r="J2" s="199"/>
    </row>
    <row r="3" spans="1:10" ht="39.4" customHeight="1">
      <c r="A3" s="188"/>
      <c r="B3" s="196"/>
      <c r="C3" s="128" t="s">
        <v>53</v>
      </c>
      <c r="D3" s="63" t="s">
        <v>54</v>
      </c>
      <c r="E3" s="129" t="s">
        <v>55</v>
      </c>
      <c r="F3" s="128" t="s">
        <v>53</v>
      </c>
      <c r="G3" s="63" t="s">
        <v>54</v>
      </c>
      <c r="H3" s="129" t="s">
        <v>55</v>
      </c>
      <c r="I3" s="128" t="s">
        <v>56</v>
      </c>
      <c r="J3" s="129" t="s">
        <v>57</v>
      </c>
    </row>
    <row r="4" spans="1:10" ht="25.15" customHeight="1">
      <c r="A4" s="75">
        <v>1</v>
      </c>
      <c r="B4" s="124" t="s">
        <v>74</v>
      </c>
      <c r="C4" s="130">
        <v>3089702</v>
      </c>
      <c r="D4" s="76">
        <f t="shared" ref="D4:D12" si="0">C4/$C$12</f>
        <v>0.69011419922949913</v>
      </c>
      <c r="E4" s="131">
        <v>4972000</v>
      </c>
      <c r="F4" s="130">
        <v>5449784</v>
      </c>
      <c r="G4" s="76">
        <f t="shared" ref="G4:G12" si="1">F4/$F$12</f>
        <v>0.72925735910055589</v>
      </c>
      <c r="H4" s="131">
        <v>9824700</v>
      </c>
      <c r="I4" s="135">
        <f>SUM(C4/F4-1)</f>
        <v>-0.43305973227562777</v>
      </c>
      <c r="J4" s="136">
        <f>SUM(E4/H4-1)</f>
        <v>-0.49392856779341865</v>
      </c>
    </row>
    <row r="5" spans="1:10" ht="25.15" customHeight="1">
      <c r="A5" s="75">
        <v>2</v>
      </c>
      <c r="B5" s="124" t="s">
        <v>77</v>
      </c>
      <c r="C5" s="130">
        <v>357000</v>
      </c>
      <c r="D5" s="76">
        <f t="shared" si="0"/>
        <v>7.9739330564867164E-2</v>
      </c>
      <c r="E5" s="131">
        <v>542500</v>
      </c>
      <c r="F5" s="130">
        <v>0</v>
      </c>
      <c r="G5" s="76">
        <f t="shared" si="1"/>
        <v>0</v>
      </c>
      <c r="H5" s="131">
        <v>0</v>
      </c>
      <c r="I5" s="130">
        <v>0</v>
      </c>
      <c r="J5" s="131">
        <v>0</v>
      </c>
    </row>
    <row r="6" spans="1:10" ht="25.15" customHeight="1">
      <c r="A6" s="75">
        <v>3</v>
      </c>
      <c r="B6" s="124" t="s">
        <v>75</v>
      </c>
      <c r="C6" s="130">
        <v>355166</v>
      </c>
      <c r="D6" s="76">
        <f t="shared" si="0"/>
        <v>7.9329689298043723E-2</v>
      </c>
      <c r="E6" s="131">
        <v>625800</v>
      </c>
      <c r="F6" s="130">
        <v>866840</v>
      </c>
      <c r="G6" s="76">
        <f t="shared" si="1"/>
        <v>0.11599532186279783</v>
      </c>
      <c r="H6" s="131">
        <v>1717500</v>
      </c>
      <c r="I6" s="135">
        <f>SUM(C6/F6-1)</f>
        <v>-0.59027502191869319</v>
      </c>
      <c r="J6" s="136">
        <f>SUM(E6/H6-1)</f>
        <v>-0.63563318777292577</v>
      </c>
    </row>
    <row r="7" spans="1:10" ht="25.15" customHeight="1">
      <c r="A7" s="75">
        <v>4</v>
      </c>
      <c r="B7" s="125" t="s">
        <v>58</v>
      </c>
      <c r="C7" s="130">
        <v>306985</v>
      </c>
      <c r="D7" s="76">
        <f t="shared" si="0"/>
        <v>6.8568006704357837E-2</v>
      </c>
      <c r="E7" s="131">
        <v>532500</v>
      </c>
      <c r="F7" s="130">
        <v>718633</v>
      </c>
      <c r="G7" s="76">
        <f t="shared" si="1"/>
        <v>9.6163151373065386E-2</v>
      </c>
      <c r="H7" s="131">
        <v>1281500</v>
      </c>
      <c r="I7" s="135">
        <f>SUM(C7/F7-1)</f>
        <v>-0.57282089745391596</v>
      </c>
      <c r="J7" s="136">
        <f>SUM(E7/H7-1)</f>
        <v>-0.58447132266874757</v>
      </c>
    </row>
    <row r="8" spans="1:10" ht="25.15" customHeight="1">
      <c r="A8" s="75">
        <v>5</v>
      </c>
      <c r="B8" s="124" t="s">
        <v>78</v>
      </c>
      <c r="C8" s="130">
        <v>232503</v>
      </c>
      <c r="D8" s="76">
        <f t="shared" si="0"/>
        <v>5.1931746706787983E-2</v>
      </c>
      <c r="E8" s="131">
        <v>474700</v>
      </c>
      <c r="F8" s="130">
        <v>66407</v>
      </c>
      <c r="G8" s="76">
        <f t="shared" si="1"/>
        <v>8.8861858462263108E-3</v>
      </c>
      <c r="H8" s="131">
        <v>135100</v>
      </c>
      <c r="I8" s="135">
        <f>SUM(C8/F8-1)</f>
        <v>2.5011821042962339</v>
      </c>
      <c r="J8" s="136">
        <f>SUM(E8/H8-1)</f>
        <v>2.5136935603256845</v>
      </c>
    </row>
    <row r="9" spans="1:10" ht="25.15" customHeight="1">
      <c r="A9" s="75">
        <v>6</v>
      </c>
      <c r="B9" s="124" t="s">
        <v>76</v>
      </c>
      <c r="C9" s="130">
        <v>135724</v>
      </c>
      <c r="D9" s="76">
        <f t="shared" si="0"/>
        <v>3.0315240620689164E-2</v>
      </c>
      <c r="E9" s="131">
        <v>211800</v>
      </c>
      <c r="F9" s="130">
        <v>371263</v>
      </c>
      <c r="G9" s="76">
        <f t="shared" si="1"/>
        <v>4.9680184556259416E-2</v>
      </c>
      <c r="H9" s="131">
        <v>653600</v>
      </c>
      <c r="I9" s="135">
        <f>SUM(C9/F9-1)</f>
        <v>-0.63442626924848422</v>
      </c>
      <c r="J9" s="136">
        <f>SUM(E9/H9-1)</f>
        <v>-0.67594859241126071</v>
      </c>
    </row>
    <row r="10" spans="1:10" ht="25.15" customHeight="1">
      <c r="A10" s="75">
        <v>7</v>
      </c>
      <c r="B10" s="124" t="s">
        <v>96</v>
      </c>
      <c r="C10" s="130">
        <v>7</v>
      </c>
      <c r="D10" s="76">
        <f t="shared" si="0"/>
        <v>1.5635162855856306E-6</v>
      </c>
      <c r="E10" s="131">
        <v>300</v>
      </c>
      <c r="F10" s="130">
        <v>133</v>
      </c>
      <c r="G10" s="76">
        <f t="shared" si="1"/>
        <v>1.7797261095187245E-5</v>
      </c>
      <c r="H10" s="131">
        <v>2400</v>
      </c>
      <c r="I10" s="135">
        <f>SUM(C10/F10-1)</f>
        <v>-0.94736842105263164</v>
      </c>
      <c r="J10" s="136">
        <f>SUM(E10/H10-1)</f>
        <v>-0.875</v>
      </c>
    </row>
    <row r="11" spans="1:10" ht="25.15" customHeight="1">
      <c r="A11" s="75">
        <v>8</v>
      </c>
      <c r="B11" s="126" t="s">
        <v>98</v>
      </c>
      <c r="C11" s="130">
        <v>1</v>
      </c>
      <c r="D11" s="76">
        <f t="shared" si="0"/>
        <v>2.2335946936937581E-7</v>
      </c>
      <c r="E11" s="131">
        <v>400</v>
      </c>
      <c r="F11" s="130">
        <v>0</v>
      </c>
      <c r="G11" s="76">
        <f t="shared" si="1"/>
        <v>0</v>
      </c>
      <c r="H11" s="131">
        <v>0</v>
      </c>
      <c r="I11" s="130">
        <v>0</v>
      </c>
      <c r="J11" s="131">
        <v>0</v>
      </c>
    </row>
    <row r="12" spans="1:10" ht="25.15" customHeight="1" thickBot="1">
      <c r="A12" s="84"/>
      <c r="B12" s="127" t="s">
        <v>79</v>
      </c>
      <c r="C12" s="132">
        <f>SUM(C4:C11)</f>
        <v>4477088</v>
      </c>
      <c r="D12" s="133">
        <f t="shared" si="0"/>
        <v>1</v>
      </c>
      <c r="E12" s="134">
        <f>SUM(E4:E11)</f>
        <v>7360000</v>
      </c>
      <c r="F12" s="132">
        <f>SUM(F4:F11)</f>
        <v>7473060</v>
      </c>
      <c r="G12" s="76">
        <f t="shared" si="1"/>
        <v>1</v>
      </c>
      <c r="H12" s="134">
        <f>SUM(H4:H11)</f>
        <v>13614800</v>
      </c>
      <c r="I12" s="137">
        <f>SUM(C12/F12-1)</f>
        <v>-0.40090297682609266</v>
      </c>
      <c r="J12" s="138">
        <f>SUM(E12/H12-1)</f>
        <v>-0.45941181655257513</v>
      </c>
    </row>
    <row r="13" spans="1:10" ht="25.15" customHeight="1">
      <c r="C13" s="54"/>
      <c r="D13" s="54"/>
      <c r="E13" s="54"/>
      <c r="I13" s="20"/>
      <c r="J13" s="20"/>
    </row>
    <row r="14" spans="1:10">
      <c r="I14" s="20"/>
      <c r="J14" s="20"/>
    </row>
  </sheetData>
  <sortState xmlns:xlrd2="http://schemas.microsoft.com/office/spreadsheetml/2017/richdata2" ref="B4:J11">
    <sortCondition descending="1" ref="C4:C11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J27"/>
  <sheetViews>
    <sheetView zoomScaleNormal="100" workbookViewId="0">
      <selection activeCell="I16" sqref="I16"/>
    </sheetView>
  </sheetViews>
  <sheetFormatPr defaultColWidth="9" defaultRowHeight="21" customHeight="1"/>
  <cols>
    <col min="1" max="1" width="6" style="3" customWidth="1"/>
    <col min="2" max="2" width="10.5" style="18" customWidth="1"/>
    <col min="3" max="3" width="12.375" style="19" customWidth="1"/>
    <col min="4" max="4" width="8.875" style="19" customWidth="1"/>
    <col min="5" max="5" width="13.25" style="19" customWidth="1"/>
    <col min="6" max="6" width="12.5" style="19" customWidth="1"/>
    <col min="7" max="7" width="8.625" style="19" customWidth="1"/>
    <col min="8" max="8" width="13.375" style="19" customWidth="1"/>
    <col min="9" max="9" width="9" style="19" customWidth="1"/>
    <col min="10" max="10" width="9.125" style="19" customWidth="1"/>
    <col min="11" max="16384" width="9" style="3"/>
  </cols>
  <sheetData>
    <row r="1" spans="1:10" ht="43.5" customHeight="1" thickBot="1">
      <c r="B1" s="200" t="s">
        <v>122</v>
      </c>
      <c r="C1" s="200"/>
      <c r="D1" s="200"/>
      <c r="E1" s="200"/>
      <c r="F1" s="200"/>
      <c r="G1" s="200"/>
      <c r="H1" s="200"/>
      <c r="I1" s="200"/>
      <c r="J1" s="200"/>
    </row>
    <row r="2" spans="1:10" ht="24.75" customHeight="1">
      <c r="A2" s="187" t="s">
        <v>50</v>
      </c>
      <c r="B2" s="201" t="s">
        <v>18</v>
      </c>
      <c r="C2" s="185" t="s">
        <v>123</v>
      </c>
      <c r="D2" s="182"/>
      <c r="E2" s="203"/>
      <c r="F2" s="185" t="s">
        <v>99</v>
      </c>
      <c r="G2" s="182"/>
      <c r="H2" s="203"/>
      <c r="I2" s="185" t="s">
        <v>19</v>
      </c>
      <c r="J2" s="203"/>
    </row>
    <row r="3" spans="1:10" ht="38.25" customHeight="1">
      <c r="A3" s="188"/>
      <c r="B3" s="202"/>
      <c r="C3" s="43" t="s">
        <v>20</v>
      </c>
      <c r="D3" s="44" t="s">
        <v>34</v>
      </c>
      <c r="E3" s="39" t="s">
        <v>22</v>
      </c>
      <c r="F3" s="43" t="s">
        <v>20</v>
      </c>
      <c r="G3" s="44" t="s">
        <v>34</v>
      </c>
      <c r="H3" s="46" t="s">
        <v>22</v>
      </c>
      <c r="I3" s="37" t="s">
        <v>23</v>
      </c>
      <c r="J3" s="39" t="s">
        <v>24</v>
      </c>
    </row>
    <row r="4" spans="1:10" ht="25.15" customHeight="1">
      <c r="A4" s="145">
        <v>1</v>
      </c>
      <c r="B4" s="143" t="s">
        <v>35</v>
      </c>
      <c r="C4" s="47">
        <v>5755854</v>
      </c>
      <c r="D4" s="23">
        <f>C4/$C$12</f>
        <v>0.77648412935992528</v>
      </c>
      <c r="E4" s="48">
        <v>9116700</v>
      </c>
      <c r="F4" s="47">
        <v>5915796</v>
      </c>
      <c r="G4" s="23">
        <f>F4/$F$12</f>
        <v>0.67522359848605906</v>
      </c>
      <c r="H4" s="48">
        <v>10672700</v>
      </c>
      <c r="I4" s="25">
        <f>SUM(C4/F4-1)</f>
        <v>-2.7036429248067373E-2</v>
      </c>
      <c r="J4" s="26">
        <f>SUM(E4/H4-1)</f>
        <v>-0.14579253609677023</v>
      </c>
    </row>
    <row r="5" spans="1:10" ht="25.15" customHeight="1">
      <c r="A5" s="145">
        <v>2</v>
      </c>
      <c r="B5" s="143" t="s">
        <v>12</v>
      </c>
      <c r="C5" s="47">
        <v>581930</v>
      </c>
      <c r="D5" s="23">
        <f t="shared" ref="D5:D12" si="0">C5/$C$12</f>
        <v>7.8504320887642615E-2</v>
      </c>
      <c r="E5" s="48">
        <v>872800</v>
      </c>
      <c r="F5" s="47">
        <v>0</v>
      </c>
      <c r="G5" s="23">
        <f t="shared" ref="G5:G12" si="1">F5/$F$12</f>
        <v>0</v>
      </c>
      <c r="H5" s="48">
        <v>0</v>
      </c>
      <c r="I5" s="47">
        <v>0</v>
      </c>
      <c r="J5" s="48">
        <v>0</v>
      </c>
    </row>
    <row r="6" spans="1:10" ht="25.15" customHeight="1">
      <c r="A6" s="145">
        <v>3</v>
      </c>
      <c r="B6" s="143" t="s">
        <v>10</v>
      </c>
      <c r="C6" s="47">
        <v>355166</v>
      </c>
      <c r="D6" s="23">
        <f t="shared" si="0"/>
        <v>4.7913092008283607E-2</v>
      </c>
      <c r="E6" s="48">
        <v>625800</v>
      </c>
      <c r="F6" s="47">
        <v>866840</v>
      </c>
      <c r="G6" s="23">
        <f t="shared" si="1"/>
        <v>9.8940332646976908E-2</v>
      </c>
      <c r="H6" s="48">
        <v>1717500</v>
      </c>
      <c r="I6" s="25">
        <f>SUM(C6/F6-1)</f>
        <v>-0.59027502191869319</v>
      </c>
      <c r="J6" s="26">
        <f t="shared" ref="J6:J10" si="2">SUM(E6/H6-1)</f>
        <v>-0.63563318777292577</v>
      </c>
    </row>
    <row r="7" spans="1:10" ht="25.15" customHeight="1">
      <c r="A7" s="145">
        <v>4</v>
      </c>
      <c r="B7" s="143" t="s">
        <v>80</v>
      </c>
      <c r="C7" s="47">
        <v>306985</v>
      </c>
      <c r="D7" s="23">
        <f t="shared" si="0"/>
        <v>4.1413312507849687E-2</v>
      </c>
      <c r="E7" s="48">
        <v>532500</v>
      </c>
      <c r="F7" s="47">
        <v>830642</v>
      </c>
      <c r="G7" s="23">
        <f t="shared" si="1"/>
        <v>9.4808725705493743E-2</v>
      </c>
      <c r="H7" s="48">
        <v>1483100</v>
      </c>
      <c r="I7" s="25">
        <f>SUM(C7/F7-1)</f>
        <v>-0.63042441870264199</v>
      </c>
      <c r="J7" s="26">
        <f t="shared" si="2"/>
        <v>-0.64095475692805604</v>
      </c>
    </row>
    <row r="8" spans="1:10" ht="25.15" customHeight="1">
      <c r="A8" s="145">
        <v>5</v>
      </c>
      <c r="B8" s="143" t="s">
        <v>13</v>
      </c>
      <c r="C8" s="47">
        <v>232503</v>
      </c>
      <c r="D8" s="23">
        <f t="shared" si="0"/>
        <v>3.1365439347240343E-2</v>
      </c>
      <c r="E8" s="48">
        <v>474700</v>
      </c>
      <c r="F8" s="47">
        <v>168002</v>
      </c>
      <c r="G8" s="23">
        <f t="shared" si="1"/>
        <v>1.9175596148490397E-2</v>
      </c>
      <c r="H8" s="48">
        <v>361900</v>
      </c>
      <c r="I8" s="25">
        <f>SUM(C8/F8-1)</f>
        <v>0.38392995321484258</v>
      </c>
      <c r="J8" s="26">
        <f t="shared" si="2"/>
        <v>0.31168831168831179</v>
      </c>
    </row>
    <row r="9" spans="1:10" ht="25.15" customHeight="1">
      <c r="A9" s="145">
        <v>6</v>
      </c>
      <c r="B9" s="143" t="s">
        <v>33</v>
      </c>
      <c r="C9" s="47">
        <v>180266</v>
      </c>
      <c r="D9" s="23">
        <f t="shared" si="0"/>
        <v>2.4318491758685383E-2</v>
      </c>
      <c r="E9" s="48">
        <v>279900</v>
      </c>
      <c r="F9" s="47">
        <v>979827</v>
      </c>
      <c r="G9" s="23">
        <f t="shared" si="1"/>
        <v>0.11183656651341591</v>
      </c>
      <c r="H9" s="48">
        <v>1742300</v>
      </c>
      <c r="I9" s="25">
        <f>SUM(C9/F9-1)</f>
        <v>-0.81602262440206275</v>
      </c>
      <c r="J9" s="26">
        <f t="shared" si="2"/>
        <v>-0.83935028410721457</v>
      </c>
    </row>
    <row r="10" spans="1:10" ht="25.15" customHeight="1">
      <c r="A10" s="145">
        <v>7</v>
      </c>
      <c r="B10" s="144" t="s">
        <v>96</v>
      </c>
      <c r="C10" s="47">
        <v>8</v>
      </c>
      <c r="D10" s="23">
        <f t="shared" si="0"/>
        <v>1.0792269982663568E-6</v>
      </c>
      <c r="E10" s="48">
        <v>300</v>
      </c>
      <c r="F10" s="47">
        <v>133</v>
      </c>
      <c r="G10" s="23">
        <f t="shared" si="1"/>
        <v>1.5180499563988659E-5</v>
      </c>
      <c r="H10" s="48">
        <v>2400</v>
      </c>
      <c r="I10" s="25">
        <f>SUM(C10/F10-1)</f>
        <v>-0.93984962406015038</v>
      </c>
      <c r="J10" s="26">
        <f t="shared" si="2"/>
        <v>-0.875</v>
      </c>
    </row>
    <row r="11" spans="1:10" ht="25.15" customHeight="1" thickBot="1">
      <c r="A11" s="145">
        <v>9</v>
      </c>
      <c r="B11" s="144" t="s">
        <v>98</v>
      </c>
      <c r="C11" s="47">
        <v>1</v>
      </c>
      <c r="D11" s="23">
        <f t="shared" si="0"/>
        <v>1.349033747832946E-7</v>
      </c>
      <c r="E11" s="48">
        <v>400</v>
      </c>
      <c r="F11" s="47">
        <v>0</v>
      </c>
      <c r="G11" s="23">
        <f t="shared" si="1"/>
        <v>0</v>
      </c>
      <c r="H11" s="48">
        <v>0</v>
      </c>
      <c r="I11" s="47">
        <v>0</v>
      </c>
      <c r="J11" s="48">
        <v>0</v>
      </c>
    </row>
    <row r="12" spans="1:10" ht="25.15" customHeight="1" thickBot="1">
      <c r="B12" s="49" t="s">
        <v>38</v>
      </c>
      <c r="C12" s="51">
        <f>SUM(C4:C11)</f>
        <v>7412713</v>
      </c>
      <c r="D12" s="23">
        <f t="shared" si="0"/>
        <v>1</v>
      </c>
      <c r="E12" s="50">
        <f>SUM(E4:E11)</f>
        <v>11903100</v>
      </c>
      <c r="F12" s="51">
        <f>SUM(F4:F11)</f>
        <v>8761240</v>
      </c>
      <c r="G12" s="23">
        <f t="shared" si="1"/>
        <v>1</v>
      </c>
      <c r="H12" s="50">
        <f>SUM(H4:H11)</f>
        <v>15979900</v>
      </c>
      <c r="I12" s="52">
        <f>SUM(C12/F12-1)</f>
        <v>-0.15391965064305968</v>
      </c>
      <c r="J12" s="53">
        <f>SUM(E12/H12-1)</f>
        <v>-0.25512049512199697</v>
      </c>
    </row>
    <row r="13" spans="1:10" ht="21" customHeight="1">
      <c r="I13" s="20"/>
      <c r="J13" s="20"/>
    </row>
    <row r="14" spans="1:10" ht="21" customHeight="1">
      <c r="I14" s="20"/>
      <c r="J14" s="20"/>
    </row>
    <row r="15" spans="1:10" ht="21" customHeight="1">
      <c r="I15" s="20"/>
      <c r="J15" s="20"/>
    </row>
    <row r="16" spans="1:10" ht="21" customHeight="1">
      <c r="I16" s="20"/>
      <c r="J16" s="20"/>
    </row>
    <row r="17" spans="9:10" ht="21" customHeight="1">
      <c r="I17" s="20"/>
      <c r="J17" s="20"/>
    </row>
    <row r="18" spans="9:10" ht="21" customHeight="1">
      <c r="I18" s="20"/>
      <c r="J18" s="20"/>
    </row>
    <row r="19" spans="9:10" ht="21" customHeight="1">
      <c r="I19" s="20"/>
      <c r="J19" s="20"/>
    </row>
    <row r="20" spans="9:10" ht="21" customHeight="1">
      <c r="I20" s="20"/>
      <c r="J20" s="20"/>
    </row>
    <row r="21" spans="9:10" ht="21" customHeight="1">
      <c r="I21" s="20"/>
      <c r="J21" s="20"/>
    </row>
    <row r="22" spans="9:10" ht="21" customHeight="1">
      <c r="I22" s="20"/>
      <c r="J22" s="20"/>
    </row>
    <row r="23" spans="9:10" ht="21" customHeight="1">
      <c r="I23" s="20"/>
      <c r="J23" s="20"/>
    </row>
    <row r="24" spans="9:10" ht="21" customHeight="1">
      <c r="I24" s="20"/>
      <c r="J24" s="20"/>
    </row>
    <row r="25" spans="9:10" ht="21" customHeight="1">
      <c r="I25" s="20"/>
      <c r="J25" s="20"/>
    </row>
    <row r="26" spans="9:10" ht="21" customHeight="1">
      <c r="I26" s="20"/>
      <c r="J26" s="20"/>
    </row>
    <row r="27" spans="9:10" ht="21" customHeight="1">
      <c r="I27" s="20"/>
      <c r="J27" s="20"/>
    </row>
  </sheetData>
  <sortState xmlns:xlrd2="http://schemas.microsoft.com/office/spreadsheetml/2017/richdata2" ref="B4:J11">
    <sortCondition descending="1" ref="C4:C11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98425196850393704" bottom="0.59055118110236227" header="0.51181102362204722" footer="0.51181102362204722"/>
  <pageSetup paperSize="9" orientation="portrait" r:id="rId1"/>
  <headerFooter alignWithMargins="0"/>
  <ignoredErrors>
    <ignoredError sqref="E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J29"/>
  <sheetViews>
    <sheetView zoomScaleNormal="100" workbookViewId="0">
      <selection activeCell="L14" sqref="L14"/>
    </sheetView>
  </sheetViews>
  <sheetFormatPr defaultColWidth="9" defaultRowHeight="21.95" customHeight="1"/>
  <cols>
    <col min="1" max="1" width="5.75" style="3" customWidth="1"/>
    <col min="2" max="2" width="11.625" style="3" customWidth="1"/>
    <col min="3" max="3" width="12" style="19" customWidth="1"/>
    <col min="4" max="4" width="8.5" style="19" customWidth="1"/>
    <col min="5" max="5" width="12.5" style="19" customWidth="1"/>
    <col min="6" max="6" width="11.875" style="19" customWidth="1"/>
    <col min="7" max="7" width="9.125" style="19" customWidth="1"/>
    <col min="8" max="8" width="11.875" style="19" customWidth="1"/>
    <col min="9" max="9" width="9" style="3" customWidth="1"/>
    <col min="10" max="10" width="9.375" style="3" customWidth="1"/>
    <col min="11" max="16384" width="9" style="3"/>
  </cols>
  <sheetData>
    <row r="1" spans="1:10" ht="40.5" customHeight="1" thickBot="1">
      <c r="B1" s="191" t="s">
        <v>124</v>
      </c>
      <c r="C1" s="191"/>
      <c r="D1" s="191"/>
      <c r="E1" s="191"/>
      <c r="F1" s="191"/>
      <c r="G1" s="191"/>
      <c r="H1" s="191"/>
      <c r="I1" s="191"/>
      <c r="J1" s="191"/>
    </row>
    <row r="2" spans="1:10" ht="27" customHeight="1" thickTop="1">
      <c r="A2" s="187" t="s">
        <v>50</v>
      </c>
      <c r="B2" s="207" t="s">
        <v>81</v>
      </c>
      <c r="C2" s="204" t="s">
        <v>125</v>
      </c>
      <c r="D2" s="206"/>
      <c r="E2" s="205"/>
      <c r="F2" s="204" t="s">
        <v>100</v>
      </c>
      <c r="G2" s="206"/>
      <c r="H2" s="205"/>
      <c r="I2" s="204" t="s">
        <v>19</v>
      </c>
      <c r="J2" s="205"/>
    </row>
    <row r="3" spans="1:10" ht="37.5" customHeight="1">
      <c r="A3" s="188"/>
      <c r="B3" s="208"/>
      <c r="C3" s="87" t="s">
        <v>20</v>
      </c>
      <c r="D3" s="40" t="s">
        <v>28</v>
      </c>
      <c r="E3" s="88" t="s">
        <v>22</v>
      </c>
      <c r="F3" s="87" t="s">
        <v>20</v>
      </c>
      <c r="G3" s="40" t="s">
        <v>28</v>
      </c>
      <c r="H3" s="88" t="s">
        <v>22</v>
      </c>
      <c r="I3" s="87" t="s">
        <v>23</v>
      </c>
      <c r="J3" s="88" t="s">
        <v>24</v>
      </c>
    </row>
    <row r="4" spans="1:10" s="45" customFormat="1" ht="25.15" customHeight="1">
      <c r="A4" s="145">
        <v>1</v>
      </c>
      <c r="B4" s="146" t="s">
        <v>35</v>
      </c>
      <c r="C4" s="90">
        <v>6605801</v>
      </c>
      <c r="D4" s="86">
        <f t="shared" ref="D4:D14" si="0">C4/$C$15</f>
        <v>0.75051191658182537</v>
      </c>
      <c r="E4" s="89">
        <v>10509500</v>
      </c>
      <c r="F4" s="90">
        <v>7642731</v>
      </c>
      <c r="G4" s="86">
        <v>0.71763689243556106</v>
      </c>
      <c r="H4" s="89">
        <v>14016100</v>
      </c>
      <c r="I4" s="95">
        <f>SUM(C4/F4-1)</f>
        <v>-0.13567532338898225</v>
      </c>
      <c r="J4" s="96">
        <f>SUM(E4/H4-1)</f>
        <v>-0.25018371729653754</v>
      </c>
    </row>
    <row r="5" spans="1:10" s="45" customFormat="1" ht="25.15" customHeight="1">
      <c r="A5" s="145">
        <v>2</v>
      </c>
      <c r="B5" s="146" t="s">
        <v>12</v>
      </c>
      <c r="C5" s="90">
        <v>919390</v>
      </c>
      <c r="D5" s="86">
        <f t="shared" si="0"/>
        <v>0.10445563694488592</v>
      </c>
      <c r="E5" s="89">
        <v>1417400</v>
      </c>
      <c r="F5" s="90">
        <v>0</v>
      </c>
      <c r="G5" s="86">
        <v>0</v>
      </c>
      <c r="H5" s="89">
        <v>0</v>
      </c>
      <c r="I5" s="90">
        <v>0</v>
      </c>
      <c r="J5" s="89">
        <v>0</v>
      </c>
    </row>
    <row r="6" spans="1:10" s="45" customFormat="1" ht="25.15" customHeight="1">
      <c r="A6" s="145">
        <v>3</v>
      </c>
      <c r="B6" s="146" t="s">
        <v>10</v>
      </c>
      <c r="C6" s="90">
        <v>355166</v>
      </c>
      <c r="D6" s="86">
        <f t="shared" si="0"/>
        <v>4.0351853675988814E-2</v>
      </c>
      <c r="E6" s="89">
        <v>625800</v>
      </c>
      <c r="F6" s="90">
        <v>866840</v>
      </c>
      <c r="G6" s="86">
        <v>8.1394512490213483E-2</v>
      </c>
      <c r="H6" s="89">
        <v>1717500</v>
      </c>
      <c r="I6" s="95">
        <f t="shared" ref="I6:I11" si="1">SUM(C6/F6-1)</f>
        <v>-0.59027502191869319</v>
      </c>
      <c r="J6" s="96">
        <f t="shared" ref="J6:J12" si="2">SUM(E6/H6-1)</f>
        <v>-0.63563318777292577</v>
      </c>
    </row>
    <row r="7" spans="1:10" s="45" customFormat="1" ht="25.15" customHeight="1">
      <c r="A7" s="145">
        <v>4</v>
      </c>
      <c r="B7" s="146" t="s">
        <v>80</v>
      </c>
      <c r="C7" s="90">
        <v>306985</v>
      </c>
      <c r="D7" s="86">
        <f t="shared" si="0"/>
        <v>3.4877814319848821E-2</v>
      </c>
      <c r="E7" s="89">
        <v>532500</v>
      </c>
      <c r="F7" s="90">
        <v>892327</v>
      </c>
      <c r="G7" s="86">
        <v>8.3787689939152241E-2</v>
      </c>
      <c r="H7" s="89">
        <v>1605800</v>
      </c>
      <c r="I7" s="95">
        <f t="shared" si="1"/>
        <v>-0.65597253024956093</v>
      </c>
      <c r="J7" s="96">
        <f t="shared" si="2"/>
        <v>-0.66838958774442647</v>
      </c>
    </row>
    <row r="8" spans="1:10" s="45" customFormat="1" ht="25.15" customHeight="1">
      <c r="A8" s="145">
        <v>5</v>
      </c>
      <c r="B8" s="146" t="s">
        <v>13</v>
      </c>
      <c r="C8" s="90">
        <v>232503</v>
      </c>
      <c r="D8" s="86">
        <f t="shared" si="0"/>
        <v>2.6415611390810008E-2</v>
      </c>
      <c r="E8" s="89">
        <v>474700</v>
      </c>
      <c r="F8" s="90">
        <v>168002</v>
      </c>
      <c r="G8" s="86">
        <v>1.5775046014698035E-2</v>
      </c>
      <c r="H8" s="89">
        <v>361900</v>
      </c>
      <c r="I8" s="95">
        <f t="shared" si="1"/>
        <v>0.38392995321484258</v>
      </c>
      <c r="J8" s="96">
        <f t="shared" si="2"/>
        <v>0.31168831168831179</v>
      </c>
    </row>
    <row r="9" spans="1:10" s="45" customFormat="1" ht="25.15" customHeight="1">
      <c r="A9" s="145">
        <v>6</v>
      </c>
      <c r="B9" s="147" t="s">
        <v>84</v>
      </c>
      <c r="C9" s="90">
        <v>201601</v>
      </c>
      <c r="D9" s="86">
        <f t="shared" si="0"/>
        <v>2.2904709496215914E-2</v>
      </c>
      <c r="E9" s="89">
        <v>330400</v>
      </c>
      <c r="F9" s="90">
        <v>99978</v>
      </c>
      <c r="G9" s="86">
        <v>9.3877308035468648E-3</v>
      </c>
      <c r="H9" s="89">
        <v>200800</v>
      </c>
      <c r="I9" s="95">
        <f t="shared" si="1"/>
        <v>1.0164536197963554</v>
      </c>
      <c r="J9" s="96">
        <f t="shared" si="2"/>
        <v>0.64541832669322718</v>
      </c>
    </row>
    <row r="10" spans="1:10" s="45" customFormat="1" ht="25.15" customHeight="1">
      <c r="A10" s="145">
        <v>7</v>
      </c>
      <c r="B10" s="146" t="s">
        <v>9</v>
      </c>
      <c r="C10" s="90">
        <v>180266</v>
      </c>
      <c r="D10" s="86">
        <f t="shared" si="0"/>
        <v>2.0480753379422015E-2</v>
      </c>
      <c r="E10" s="89">
        <v>279900</v>
      </c>
      <c r="F10" s="90">
        <v>979827</v>
      </c>
      <c r="G10" s="86">
        <v>9.2003761928093314E-2</v>
      </c>
      <c r="H10" s="89">
        <v>1742300</v>
      </c>
      <c r="I10" s="95">
        <f t="shared" si="1"/>
        <v>-0.81602262440206275</v>
      </c>
      <c r="J10" s="96">
        <f t="shared" si="2"/>
        <v>-0.83935028410721457</v>
      </c>
    </row>
    <row r="11" spans="1:10" s="45" customFormat="1" ht="25.15" customHeight="1">
      <c r="A11" s="145">
        <v>8</v>
      </c>
      <c r="B11" s="147" t="s">
        <v>96</v>
      </c>
      <c r="C11" s="90">
        <v>8</v>
      </c>
      <c r="D11" s="86">
        <f t="shared" si="0"/>
        <v>9.0891253500591413E-7</v>
      </c>
      <c r="E11" s="89">
        <v>300</v>
      </c>
      <c r="F11" s="90">
        <v>153</v>
      </c>
      <c r="G11" s="86">
        <v>1.4366388734948392E-5</v>
      </c>
      <c r="H11" s="89">
        <v>2500</v>
      </c>
      <c r="I11" s="95">
        <f t="shared" si="1"/>
        <v>-0.94771241830065356</v>
      </c>
      <c r="J11" s="96">
        <f t="shared" si="2"/>
        <v>-0.88</v>
      </c>
    </row>
    <row r="12" spans="1:10" s="45" customFormat="1" ht="25.15" customHeight="1">
      <c r="A12" s="145">
        <v>9</v>
      </c>
      <c r="B12" s="147" t="s">
        <v>83</v>
      </c>
      <c r="C12" s="90">
        <v>5</v>
      </c>
      <c r="D12" s="86">
        <f t="shared" si="0"/>
        <v>5.6807033437869633E-7</v>
      </c>
      <c r="E12" s="89">
        <v>2200</v>
      </c>
      <c r="F12" s="90">
        <v>0</v>
      </c>
      <c r="G12" s="86">
        <v>0</v>
      </c>
      <c r="H12" s="89">
        <v>100</v>
      </c>
      <c r="I12" s="90">
        <v>0</v>
      </c>
      <c r="J12" s="96">
        <f t="shared" si="2"/>
        <v>21</v>
      </c>
    </row>
    <row r="13" spans="1:10" s="45" customFormat="1" ht="25.15" customHeight="1">
      <c r="A13" s="145">
        <v>10</v>
      </c>
      <c r="B13" s="147" t="s">
        <v>98</v>
      </c>
      <c r="C13" s="90">
        <v>1</v>
      </c>
      <c r="D13" s="86">
        <f t="shared" si="0"/>
        <v>1.1361406687573927E-7</v>
      </c>
      <c r="E13" s="89">
        <v>400</v>
      </c>
      <c r="F13" s="90">
        <v>0</v>
      </c>
      <c r="G13" s="86">
        <v>0</v>
      </c>
      <c r="H13" s="89">
        <v>0</v>
      </c>
      <c r="I13" s="90">
        <v>0</v>
      </c>
      <c r="J13" s="89">
        <v>0</v>
      </c>
    </row>
    <row r="14" spans="1:10" s="45" customFormat="1" ht="25.15" customHeight="1">
      <c r="A14" s="145">
        <v>11</v>
      </c>
      <c r="B14" s="147" t="s">
        <v>126</v>
      </c>
      <c r="C14" s="90">
        <v>1</v>
      </c>
      <c r="D14" s="86">
        <f t="shared" si="0"/>
        <v>1.1361406687573927E-7</v>
      </c>
      <c r="E14" s="89">
        <v>300</v>
      </c>
      <c r="F14" s="90">
        <v>0</v>
      </c>
      <c r="G14" s="86">
        <v>0</v>
      </c>
      <c r="H14" s="89">
        <v>0</v>
      </c>
      <c r="I14" s="90">
        <v>0</v>
      </c>
      <c r="J14" s="89">
        <v>0</v>
      </c>
    </row>
    <row r="15" spans="1:10" s="45" customFormat="1" ht="25.15" customHeight="1" thickBot="1">
      <c r="B15" s="101" t="s">
        <v>37</v>
      </c>
      <c r="C15" s="99">
        <f>SUM(C4:C14)</f>
        <v>8801727</v>
      </c>
      <c r="D15" s="86">
        <f t="shared" ref="D15" si="3">C15/$C$15</f>
        <v>1</v>
      </c>
      <c r="E15" s="100">
        <f>SUM(E4:E14)</f>
        <v>14173400</v>
      </c>
      <c r="F15" s="99">
        <v>10649858</v>
      </c>
      <c r="G15" s="93">
        <v>1</v>
      </c>
      <c r="H15" s="100">
        <v>19647000</v>
      </c>
      <c r="I15" s="97">
        <f>SUM(C15/F15-1)</f>
        <v>-0.17353574103992753</v>
      </c>
      <c r="J15" s="98">
        <f t="shared" ref="J15" si="4">SUM(E15/H15-1)</f>
        <v>-0.27859724130910568</v>
      </c>
    </row>
    <row r="16" spans="1:10" ht="21.95" customHeight="1" thickTop="1">
      <c r="G16" s="20"/>
      <c r="H16" s="20"/>
    </row>
    <row r="17" spans="7:8" ht="21.95" customHeight="1">
      <c r="G17" s="20"/>
      <c r="H17" s="20"/>
    </row>
    <row r="18" spans="7:8" ht="21.95" customHeight="1">
      <c r="G18" s="20"/>
      <c r="H18" s="20"/>
    </row>
    <row r="19" spans="7:8" ht="21.95" customHeight="1">
      <c r="G19" s="20"/>
      <c r="H19" s="20"/>
    </row>
    <row r="20" spans="7:8" ht="21.95" customHeight="1">
      <c r="G20" s="20"/>
      <c r="H20" s="20"/>
    </row>
    <row r="21" spans="7:8" ht="21.95" customHeight="1">
      <c r="G21" s="20"/>
      <c r="H21" s="20"/>
    </row>
    <row r="22" spans="7:8" ht="21.95" customHeight="1">
      <c r="G22" s="20"/>
      <c r="H22" s="20"/>
    </row>
    <row r="23" spans="7:8" ht="21.95" customHeight="1">
      <c r="G23" s="20"/>
      <c r="H23" s="20"/>
    </row>
    <row r="24" spans="7:8" ht="21.95" customHeight="1">
      <c r="G24" s="20"/>
      <c r="H24" s="20"/>
    </row>
    <row r="25" spans="7:8" ht="21.95" customHeight="1">
      <c r="G25" s="20"/>
      <c r="H25" s="20"/>
    </row>
    <row r="26" spans="7:8" ht="21.95" customHeight="1">
      <c r="G26" s="20"/>
      <c r="H26" s="20"/>
    </row>
    <row r="27" spans="7:8" ht="21.95" customHeight="1">
      <c r="G27" s="20"/>
      <c r="H27" s="20"/>
    </row>
    <row r="28" spans="7:8" ht="21.95" customHeight="1">
      <c r="G28" s="20"/>
      <c r="H28" s="20"/>
    </row>
    <row r="29" spans="7:8" ht="21.95" customHeight="1">
      <c r="G29" s="20"/>
      <c r="H29" s="20"/>
    </row>
  </sheetData>
  <sortState xmlns:xlrd2="http://schemas.microsoft.com/office/spreadsheetml/2017/richdata2" ref="B4:J14">
    <sortCondition descending="1" ref="C4:C14"/>
  </sortState>
  <mergeCells count="6">
    <mergeCell ref="A2:A3"/>
    <mergeCell ref="I2:J2"/>
    <mergeCell ref="F2:H2"/>
    <mergeCell ref="C2:E2"/>
    <mergeCell ref="B1:J1"/>
    <mergeCell ref="B2:B3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J29"/>
  <sheetViews>
    <sheetView workbookViewId="0">
      <selection activeCell="O10" sqref="O10"/>
    </sheetView>
  </sheetViews>
  <sheetFormatPr defaultColWidth="9" defaultRowHeight="21.95" customHeight="1"/>
  <cols>
    <col min="1" max="1" width="6.375" style="3" customWidth="1"/>
    <col min="2" max="2" width="11.625" style="3" customWidth="1"/>
    <col min="3" max="3" width="13.625" style="19" customWidth="1"/>
    <col min="4" max="4" width="9.5" style="19" customWidth="1"/>
    <col min="5" max="5" width="14.75" style="19" customWidth="1"/>
    <col min="6" max="6" width="13.625" style="19" customWidth="1"/>
    <col min="7" max="7" width="10" style="19" customWidth="1"/>
    <col min="8" max="8" width="14.625" style="19" customWidth="1"/>
    <col min="9" max="9" width="10.5" style="3" customWidth="1"/>
    <col min="10" max="10" width="10.625" style="3" customWidth="1"/>
    <col min="11" max="16384" width="9" style="3"/>
  </cols>
  <sheetData>
    <row r="1" spans="1:10" s="18" customFormat="1" ht="40.5" customHeight="1" thickBot="1">
      <c r="B1" s="191" t="s">
        <v>127</v>
      </c>
      <c r="C1" s="191"/>
      <c r="D1" s="191"/>
      <c r="E1" s="191"/>
      <c r="F1" s="191"/>
      <c r="G1" s="191"/>
      <c r="H1" s="191"/>
      <c r="I1" s="191"/>
      <c r="J1" s="191"/>
    </row>
    <row r="2" spans="1:10" ht="22.5" customHeight="1" thickTop="1">
      <c r="A2" s="187" t="s">
        <v>50</v>
      </c>
      <c r="B2" s="209" t="s">
        <v>18</v>
      </c>
      <c r="C2" s="204" t="s">
        <v>128</v>
      </c>
      <c r="D2" s="206"/>
      <c r="E2" s="205"/>
      <c r="F2" s="204" t="s">
        <v>97</v>
      </c>
      <c r="G2" s="211"/>
      <c r="H2" s="205"/>
      <c r="I2" s="204" t="s">
        <v>19</v>
      </c>
      <c r="J2" s="205"/>
    </row>
    <row r="3" spans="1:10" ht="30.75" customHeight="1">
      <c r="A3" s="188"/>
      <c r="B3" s="210"/>
      <c r="C3" s="87" t="s">
        <v>20</v>
      </c>
      <c r="D3" s="44" t="s">
        <v>34</v>
      </c>
      <c r="E3" s="88" t="s">
        <v>22</v>
      </c>
      <c r="F3" s="87" t="s">
        <v>20</v>
      </c>
      <c r="G3" s="44" t="s">
        <v>34</v>
      </c>
      <c r="H3" s="88" t="s">
        <v>22</v>
      </c>
      <c r="I3" s="87" t="s">
        <v>23</v>
      </c>
      <c r="J3" s="88" t="s">
        <v>24</v>
      </c>
    </row>
    <row r="4" spans="1:10" ht="25.15" customHeight="1">
      <c r="A4" s="145">
        <v>1</v>
      </c>
      <c r="B4" s="151" t="s">
        <v>35</v>
      </c>
      <c r="C4" s="102">
        <v>8748094</v>
      </c>
      <c r="D4" s="23">
        <f t="shared" ref="D4:D14" si="0">C4/$C$15</f>
        <v>0.75891318692053034</v>
      </c>
      <c r="E4" s="103">
        <v>13750200</v>
      </c>
      <c r="F4" s="102">
        <v>9567855</v>
      </c>
      <c r="G4" s="23">
        <v>0.73604235077088298</v>
      </c>
      <c r="H4" s="103">
        <v>17609000</v>
      </c>
      <c r="I4" s="107">
        <f>SUM(C4/F4-1)</f>
        <v>-8.5678660473010981E-2</v>
      </c>
      <c r="J4" s="108">
        <f>SUM(E4/H4-1)</f>
        <v>-0.21913794082571414</v>
      </c>
    </row>
    <row r="5" spans="1:10" ht="25.15" customHeight="1">
      <c r="A5" s="145">
        <v>2</v>
      </c>
      <c r="B5" s="151" t="s">
        <v>36</v>
      </c>
      <c r="C5" s="102">
        <v>1101080</v>
      </c>
      <c r="D5" s="23">
        <f t="shared" si="0"/>
        <v>9.552070792271522E-2</v>
      </c>
      <c r="E5" s="103">
        <v>1696900</v>
      </c>
      <c r="F5" s="102">
        <v>0</v>
      </c>
      <c r="G5" s="23">
        <v>0</v>
      </c>
      <c r="H5" s="103">
        <v>0</v>
      </c>
      <c r="I5" s="102">
        <v>0</v>
      </c>
      <c r="J5" s="103">
        <v>0</v>
      </c>
    </row>
    <row r="6" spans="1:10" ht="25.15" customHeight="1">
      <c r="A6" s="145">
        <v>3</v>
      </c>
      <c r="B6" s="151" t="s">
        <v>10</v>
      </c>
      <c r="C6" s="102">
        <v>587499</v>
      </c>
      <c r="D6" s="23">
        <f t="shared" si="0"/>
        <v>5.0966614945224024E-2</v>
      </c>
      <c r="E6" s="103">
        <v>1026800</v>
      </c>
      <c r="F6" s="102">
        <v>866840</v>
      </c>
      <c r="G6" s="23">
        <v>6.6684847475451101E-2</v>
      </c>
      <c r="H6" s="103">
        <v>1717500</v>
      </c>
      <c r="I6" s="107">
        <f>SUM(C6/F6-1)</f>
        <v>-0.32225208804392969</v>
      </c>
      <c r="J6" s="108">
        <f t="shared" ref="J6:J13" si="1">SUM(E6/H6-1)</f>
        <v>-0.4021542940320233</v>
      </c>
    </row>
    <row r="7" spans="1:10" ht="25.15" customHeight="1">
      <c r="A7" s="145">
        <v>4</v>
      </c>
      <c r="B7" s="151" t="s">
        <v>8</v>
      </c>
      <c r="C7" s="102">
        <v>306985</v>
      </c>
      <c r="D7" s="23">
        <f t="shared" si="0"/>
        <v>2.6631511353993109E-2</v>
      </c>
      <c r="E7" s="103">
        <v>532500</v>
      </c>
      <c r="F7" s="102">
        <v>892327</v>
      </c>
      <c r="G7" s="23">
        <v>6.864552846341522E-2</v>
      </c>
      <c r="H7" s="103">
        <v>1605800</v>
      </c>
      <c r="I7" s="107">
        <f>SUM(C7/F7-1)</f>
        <v>-0.65597253024956093</v>
      </c>
      <c r="J7" s="108">
        <f t="shared" si="1"/>
        <v>-0.66838958774442647</v>
      </c>
    </row>
    <row r="8" spans="1:10" ht="25.15" customHeight="1">
      <c r="A8" s="145">
        <v>5</v>
      </c>
      <c r="B8" s="152" t="s">
        <v>84</v>
      </c>
      <c r="C8" s="102">
        <v>302856</v>
      </c>
      <c r="D8" s="23">
        <f t="shared" si="0"/>
        <v>2.6273313036874562E-2</v>
      </c>
      <c r="E8" s="103">
        <v>495200</v>
      </c>
      <c r="F8" s="102">
        <v>321620</v>
      </c>
      <c r="G8" s="23">
        <v>2.4741798538432218E-2</v>
      </c>
      <c r="H8" s="103">
        <v>623200</v>
      </c>
      <c r="I8" s="107">
        <f>SUM(C8/F8-1)</f>
        <v>-5.8342142901560812E-2</v>
      </c>
      <c r="J8" s="108">
        <f t="shared" si="1"/>
        <v>-0.20539152759948653</v>
      </c>
    </row>
    <row r="9" spans="1:10" ht="25.15" customHeight="1">
      <c r="A9" s="145">
        <v>6</v>
      </c>
      <c r="B9" s="151" t="s">
        <v>13</v>
      </c>
      <c r="C9" s="102">
        <v>300333</v>
      </c>
      <c r="D9" s="23">
        <f t="shared" si="0"/>
        <v>2.6054438163033412E-2</v>
      </c>
      <c r="E9" s="103">
        <v>610800</v>
      </c>
      <c r="F9" s="102">
        <v>370432</v>
      </c>
      <c r="G9" s="23">
        <v>2.8496840731883973E-2</v>
      </c>
      <c r="H9" s="103">
        <v>840800</v>
      </c>
      <c r="I9" s="107">
        <f>SUM(C9/F9-1)</f>
        <v>-0.18923581116102284</v>
      </c>
      <c r="J9" s="108">
        <f t="shared" si="1"/>
        <v>-0.27354900095147483</v>
      </c>
    </row>
    <row r="10" spans="1:10" ht="25.15" customHeight="1">
      <c r="A10" s="145">
        <v>7</v>
      </c>
      <c r="B10" s="151" t="s">
        <v>9</v>
      </c>
      <c r="C10" s="102">
        <v>180266</v>
      </c>
      <c r="D10" s="23">
        <f t="shared" si="0"/>
        <v>1.5638405869143189E-2</v>
      </c>
      <c r="E10" s="103">
        <v>279900</v>
      </c>
      <c r="F10" s="102">
        <v>979827</v>
      </c>
      <c r="G10" s="23">
        <v>7.537678700490151E-2</v>
      </c>
      <c r="H10" s="103">
        <v>1742300</v>
      </c>
      <c r="I10" s="107">
        <f>SUM(C10/F10-1)</f>
        <v>-0.81602262440206275</v>
      </c>
      <c r="J10" s="108">
        <f t="shared" si="1"/>
        <v>-0.83935028410721457</v>
      </c>
    </row>
    <row r="11" spans="1:10" ht="25.15" customHeight="1">
      <c r="A11" s="145">
        <v>8</v>
      </c>
      <c r="B11" s="151" t="s">
        <v>83</v>
      </c>
      <c r="C11" s="102">
        <v>11</v>
      </c>
      <c r="D11" s="23">
        <f t="shared" si="0"/>
        <v>9.5427015943425323E-7</v>
      </c>
      <c r="E11" s="103">
        <v>4100</v>
      </c>
      <c r="F11" s="102">
        <v>0</v>
      </c>
      <c r="G11" s="23">
        <v>0</v>
      </c>
      <c r="H11" s="103">
        <v>100</v>
      </c>
      <c r="I11" s="102">
        <v>0</v>
      </c>
      <c r="J11" s="108">
        <f t="shared" si="1"/>
        <v>40</v>
      </c>
    </row>
    <row r="12" spans="1:10" ht="25.15" customHeight="1">
      <c r="A12" s="145">
        <v>9</v>
      </c>
      <c r="B12" s="152" t="s">
        <v>96</v>
      </c>
      <c r="C12" s="102">
        <v>8</v>
      </c>
      <c r="D12" s="23">
        <f t="shared" si="0"/>
        <v>6.9401466140672952E-7</v>
      </c>
      <c r="E12" s="103">
        <v>300</v>
      </c>
      <c r="F12" s="102">
        <v>153</v>
      </c>
      <c r="G12" s="23">
        <v>1.1770086363970304E-5</v>
      </c>
      <c r="H12" s="103">
        <v>2500</v>
      </c>
      <c r="I12" s="107">
        <f>SUM(C12/F12-1)</f>
        <v>-0.94771241830065356</v>
      </c>
      <c r="J12" s="108">
        <f t="shared" si="1"/>
        <v>-0.88</v>
      </c>
    </row>
    <row r="13" spans="1:10" ht="25.15" customHeight="1">
      <c r="A13" s="145">
        <v>10</v>
      </c>
      <c r="B13" s="152" t="s">
        <v>98</v>
      </c>
      <c r="C13" s="102">
        <v>1</v>
      </c>
      <c r="D13" s="23">
        <f t="shared" si="0"/>
        <v>8.675183267584119E-8</v>
      </c>
      <c r="E13" s="103">
        <v>400</v>
      </c>
      <c r="F13" s="102">
        <v>1</v>
      </c>
      <c r="G13" s="23">
        <v>7.6928669045557539E-8</v>
      </c>
      <c r="H13" s="103">
        <v>400</v>
      </c>
      <c r="I13" s="107">
        <f>SUM(C13/F13-1)</f>
        <v>0</v>
      </c>
      <c r="J13" s="108">
        <f t="shared" si="1"/>
        <v>0</v>
      </c>
    </row>
    <row r="14" spans="1:10" ht="25.15" customHeight="1">
      <c r="A14" s="145">
        <v>11</v>
      </c>
      <c r="B14" s="152" t="s">
        <v>126</v>
      </c>
      <c r="C14" s="102">
        <v>1</v>
      </c>
      <c r="D14" s="23">
        <f t="shared" si="0"/>
        <v>8.675183267584119E-8</v>
      </c>
      <c r="E14" s="103">
        <v>300</v>
      </c>
      <c r="F14" s="102">
        <v>0</v>
      </c>
      <c r="G14" s="23">
        <v>0</v>
      </c>
      <c r="H14" s="103">
        <v>0</v>
      </c>
      <c r="I14" s="102">
        <v>0</v>
      </c>
      <c r="J14" s="103">
        <v>0</v>
      </c>
    </row>
    <row r="15" spans="1:10" ht="25.15" customHeight="1" thickBot="1">
      <c r="B15" s="85" t="s">
        <v>37</v>
      </c>
      <c r="C15" s="105">
        <f>SUM(C4:C14)</f>
        <v>11527134</v>
      </c>
      <c r="D15" s="23">
        <f t="shared" ref="D15" si="2">C15/$C$15</f>
        <v>1</v>
      </c>
      <c r="E15" s="106">
        <f>SUM(E4:E14)</f>
        <v>18397400</v>
      </c>
      <c r="F15" s="105">
        <v>12999055</v>
      </c>
      <c r="G15" s="104">
        <v>1</v>
      </c>
      <c r="H15" s="106">
        <v>24141600</v>
      </c>
      <c r="I15" s="109">
        <f>SUM(C15/F15-1)</f>
        <v>-0.11323292347020608</v>
      </c>
      <c r="J15" s="110">
        <f t="shared" ref="J15" si="3">SUM(E15/H15-1)</f>
        <v>-0.23793783344931574</v>
      </c>
    </row>
    <row r="16" spans="1:10" ht="25.15" customHeight="1" thickTop="1">
      <c r="G16" s="20"/>
      <c r="H16" s="20"/>
    </row>
    <row r="17" spans="7:8" ht="21.95" customHeight="1">
      <c r="G17" s="20"/>
      <c r="H17" s="20"/>
    </row>
    <row r="18" spans="7:8" ht="21.95" customHeight="1">
      <c r="G18" s="20"/>
      <c r="H18" s="20"/>
    </row>
    <row r="19" spans="7:8" ht="21.95" customHeight="1">
      <c r="G19" s="20"/>
      <c r="H19" s="20"/>
    </row>
    <row r="20" spans="7:8" ht="21.95" customHeight="1">
      <c r="G20" s="20"/>
      <c r="H20" s="20"/>
    </row>
    <row r="21" spans="7:8" ht="21.95" customHeight="1">
      <c r="G21" s="20"/>
      <c r="H21" s="20"/>
    </row>
    <row r="22" spans="7:8" ht="21.95" customHeight="1">
      <c r="G22" s="20"/>
      <c r="H22" s="20"/>
    </row>
    <row r="23" spans="7:8" ht="21.95" customHeight="1">
      <c r="G23" s="20"/>
      <c r="H23" s="20"/>
    </row>
    <row r="24" spans="7:8" ht="21.95" customHeight="1">
      <c r="G24" s="20"/>
      <c r="H24" s="20"/>
    </row>
    <row r="25" spans="7:8" ht="21.95" customHeight="1">
      <c r="G25" s="20"/>
      <c r="H25" s="20"/>
    </row>
    <row r="26" spans="7:8" ht="21.95" customHeight="1">
      <c r="G26" s="20"/>
      <c r="H26" s="20"/>
    </row>
    <row r="27" spans="7:8" ht="21.95" customHeight="1">
      <c r="G27" s="20"/>
      <c r="H27" s="20"/>
    </row>
    <row r="28" spans="7:8" ht="21.95" customHeight="1">
      <c r="G28" s="20"/>
      <c r="H28" s="20"/>
    </row>
    <row r="29" spans="7:8" ht="21.95" customHeight="1">
      <c r="G29" s="20"/>
      <c r="H29" s="20"/>
    </row>
  </sheetData>
  <sortState xmlns:xlrd2="http://schemas.microsoft.com/office/spreadsheetml/2017/richdata2" ref="B4:J14">
    <sortCondition descending="1" ref="C4:C14"/>
  </sortState>
  <mergeCells count="6">
    <mergeCell ref="A2:A3"/>
    <mergeCell ref="I2:J2"/>
    <mergeCell ref="B1:J1"/>
    <mergeCell ref="B2:B3"/>
    <mergeCell ref="F2:H2"/>
    <mergeCell ref="C2:E2"/>
  </mergeCells>
  <phoneticPr fontId="2" type="noConversion"/>
  <printOptions horizontalCentered="1"/>
  <pageMargins left="0.15748031496062992" right="0.15748031496062992" top="0.59055118110236227" bottom="0.19685039370078741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J31"/>
  <sheetViews>
    <sheetView workbookViewId="0">
      <selection activeCell="N14" sqref="N14"/>
    </sheetView>
  </sheetViews>
  <sheetFormatPr defaultColWidth="9" defaultRowHeight="21.95" customHeight="1"/>
  <cols>
    <col min="1" max="1" width="6.25" style="3" customWidth="1"/>
    <col min="2" max="2" width="14.875" style="3" customWidth="1"/>
    <col min="3" max="3" width="13.125" style="19" customWidth="1"/>
    <col min="4" max="4" width="9.75" style="19" customWidth="1"/>
    <col min="5" max="5" width="12.375" style="19" customWidth="1"/>
    <col min="6" max="6" width="13.75" style="19" customWidth="1"/>
    <col min="7" max="7" width="8.875" style="19" customWidth="1"/>
    <col min="8" max="8" width="12.625" style="19" customWidth="1"/>
    <col min="9" max="9" width="9.75" style="19" customWidth="1"/>
    <col min="10" max="10" width="9.625" style="19" customWidth="1"/>
    <col min="11" max="16384" width="9" style="3"/>
  </cols>
  <sheetData>
    <row r="1" spans="1:10" ht="40.5" customHeight="1" thickBot="1">
      <c r="B1" s="191" t="s">
        <v>129</v>
      </c>
      <c r="C1" s="191"/>
      <c r="D1" s="191"/>
      <c r="E1" s="191"/>
      <c r="F1" s="191"/>
      <c r="G1" s="191"/>
      <c r="H1" s="191"/>
      <c r="I1" s="191"/>
      <c r="J1" s="191"/>
    </row>
    <row r="2" spans="1:10" ht="22.5" customHeight="1" thickTop="1">
      <c r="A2" s="187" t="s">
        <v>50</v>
      </c>
      <c r="B2" s="209" t="s">
        <v>18</v>
      </c>
      <c r="C2" s="204" t="s">
        <v>130</v>
      </c>
      <c r="D2" s="206"/>
      <c r="E2" s="205"/>
      <c r="F2" s="204" t="s">
        <v>101</v>
      </c>
      <c r="G2" s="206"/>
      <c r="H2" s="205"/>
      <c r="I2" s="204" t="s">
        <v>19</v>
      </c>
      <c r="J2" s="205"/>
    </row>
    <row r="3" spans="1:10" ht="31.5" customHeight="1">
      <c r="A3" s="188"/>
      <c r="B3" s="210"/>
      <c r="C3" s="87" t="s">
        <v>20</v>
      </c>
      <c r="D3" s="40" t="s">
        <v>32</v>
      </c>
      <c r="E3" s="88" t="s">
        <v>22</v>
      </c>
      <c r="F3" s="87" t="s">
        <v>20</v>
      </c>
      <c r="G3" s="40" t="s">
        <v>32</v>
      </c>
      <c r="H3" s="88" t="s">
        <v>22</v>
      </c>
      <c r="I3" s="87" t="s">
        <v>23</v>
      </c>
      <c r="J3" s="88" t="s">
        <v>24</v>
      </c>
    </row>
    <row r="4" spans="1:10" ht="25.15" customHeight="1">
      <c r="A4" s="145">
        <v>1</v>
      </c>
      <c r="B4" s="148" t="s">
        <v>7</v>
      </c>
      <c r="C4" s="90">
        <v>9063400</v>
      </c>
      <c r="D4" s="86">
        <f t="shared" ref="D4:D15" si="0">C4/$C$16</f>
        <v>0.74472744244290712</v>
      </c>
      <c r="E4" s="89">
        <v>14253700</v>
      </c>
      <c r="F4" s="91">
        <v>11462790</v>
      </c>
      <c r="G4" s="86">
        <v>0.72987924266398385</v>
      </c>
      <c r="H4" s="91">
        <v>20941400</v>
      </c>
      <c r="I4" s="95">
        <f t="shared" ref="I4:I11" si="1">SUM(C4/F4-1)</f>
        <v>-0.20931989506917603</v>
      </c>
      <c r="J4" s="96">
        <f t="shared" ref="J4:J13" si="2">SUM(E4/H4-1)</f>
        <v>-0.31935305184944651</v>
      </c>
    </row>
    <row r="5" spans="1:10" ht="25.15" customHeight="1">
      <c r="A5" s="145">
        <v>2</v>
      </c>
      <c r="B5" s="148" t="s">
        <v>12</v>
      </c>
      <c r="C5" s="90">
        <v>1211905</v>
      </c>
      <c r="D5" s="86">
        <f t="shared" si="0"/>
        <v>9.9580611154067064E-2</v>
      </c>
      <c r="E5" s="89">
        <v>1854600</v>
      </c>
      <c r="F5" s="90">
        <v>179090</v>
      </c>
      <c r="G5" s="86">
        <v>1.1403338416623951E-2</v>
      </c>
      <c r="H5" s="91">
        <v>298600</v>
      </c>
      <c r="I5" s="95">
        <f t="shared" si="1"/>
        <v>5.767016583840527</v>
      </c>
      <c r="J5" s="96">
        <f t="shared" si="2"/>
        <v>5.2109845947756197</v>
      </c>
    </row>
    <row r="6" spans="1:10" ht="25.15" customHeight="1">
      <c r="A6" s="145">
        <v>3</v>
      </c>
      <c r="B6" s="148" t="s">
        <v>10</v>
      </c>
      <c r="C6" s="90">
        <v>647356</v>
      </c>
      <c r="D6" s="86">
        <f t="shared" si="0"/>
        <v>5.31923757342797E-2</v>
      </c>
      <c r="E6" s="89">
        <v>1130400</v>
      </c>
      <c r="F6" s="90">
        <v>866840</v>
      </c>
      <c r="G6" s="86">
        <v>5.5194985052578631E-2</v>
      </c>
      <c r="H6" s="91">
        <v>1717500</v>
      </c>
      <c r="I6" s="95">
        <f t="shared" si="1"/>
        <v>-0.25320012920492829</v>
      </c>
      <c r="J6" s="96">
        <f t="shared" si="2"/>
        <v>-0.34183406113537118</v>
      </c>
    </row>
    <row r="7" spans="1:10" ht="25.15" customHeight="1">
      <c r="A7" s="145">
        <v>4</v>
      </c>
      <c r="B7" s="148" t="s">
        <v>13</v>
      </c>
      <c r="C7" s="90">
        <v>433461</v>
      </c>
      <c r="D7" s="86">
        <f t="shared" si="0"/>
        <v>3.5616909981766774E-2</v>
      </c>
      <c r="E7" s="89">
        <v>876700</v>
      </c>
      <c r="F7" s="90">
        <v>434020</v>
      </c>
      <c r="G7" s="86">
        <v>2.7635696798163648E-2</v>
      </c>
      <c r="H7" s="91">
        <v>990200</v>
      </c>
      <c r="I7" s="95">
        <f t="shared" si="1"/>
        <v>-1.2879590802267193E-3</v>
      </c>
      <c r="J7" s="96">
        <f t="shared" si="2"/>
        <v>-0.11462330842254087</v>
      </c>
    </row>
    <row r="8" spans="1:10" ht="25.15" customHeight="1">
      <c r="A8" s="145">
        <v>5</v>
      </c>
      <c r="B8" s="148" t="s">
        <v>8</v>
      </c>
      <c r="C8" s="90">
        <v>330819</v>
      </c>
      <c r="D8" s="86">
        <f t="shared" si="0"/>
        <v>2.7182954275605194E-2</v>
      </c>
      <c r="E8" s="89">
        <v>567600</v>
      </c>
      <c r="F8" s="90">
        <v>1460684</v>
      </c>
      <c r="G8" s="86">
        <v>9.3007281097481381E-2</v>
      </c>
      <c r="H8" s="89">
        <v>2703300</v>
      </c>
      <c r="I8" s="95">
        <f t="shared" si="1"/>
        <v>-0.77351774921885907</v>
      </c>
      <c r="J8" s="96">
        <f t="shared" si="2"/>
        <v>-0.79003440239707023</v>
      </c>
    </row>
    <row r="9" spans="1:10" ht="25.15" customHeight="1">
      <c r="A9" s="145">
        <v>6</v>
      </c>
      <c r="B9" s="150" t="s">
        <v>85</v>
      </c>
      <c r="C9" s="90">
        <v>302856</v>
      </c>
      <c r="D9" s="86">
        <f t="shared" si="0"/>
        <v>2.4885272007027063E-2</v>
      </c>
      <c r="E9" s="89">
        <v>495200</v>
      </c>
      <c r="F9" s="90">
        <v>321620</v>
      </c>
      <c r="G9" s="86">
        <v>2.0478763200371855E-2</v>
      </c>
      <c r="H9" s="89">
        <v>623200</v>
      </c>
      <c r="I9" s="95">
        <f t="shared" si="1"/>
        <v>-5.8342142901560812E-2</v>
      </c>
      <c r="J9" s="96">
        <f t="shared" si="2"/>
        <v>-0.20539152759948653</v>
      </c>
    </row>
    <row r="10" spans="1:10" ht="25.15" customHeight="1">
      <c r="A10" s="145">
        <v>7</v>
      </c>
      <c r="B10" s="149" t="s">
        <v>92</v>
      </c>
      <c r="C10" s="90">
        <v>180266</v>
      </c>
      <c r="D10" s="86">
        <f t="shared" si="0"/>
        <v>1.4812215850499051E-2</v>
      </c>
      <c r="E10" s="89">
        <v>279900</v>
      </c>
      <c r="F10" s="90">
        <v>979827</v>
      </c>
      <c r="G10" s="86">
        <v>6.238929516302081E-2</v>
      </c>
      <c r="H10" s="89">
        <v>1742300</v>
      </c>
      <c r="I10" s="95">
        <f t="shared" si="1"/>
        <v>-0.81602262440206275</v>
      </c>
      <c r="J10" s="96">
        <f t="shared" si="2"/>
        <v>-0.83935028410721457</v>
      </c>
    </row>
    <row r="11" spans="1:10" ht="25.15" customHeight="1">
      <c r="A11" s="145">
        <v>8</v>
      </c>
      <c r="B11" s="150" t="s">
        <v>96</v>
      </c>
      <c r="C11" s="90">
        <v>14</v>
      </c>
      <c r="D11" s="86">
        <f t="shared" si="0"/>
        <v>1.1503612545182491E-6</v>
      </c>
      <c r="E11" s="89">
        <v>500</v>
      </c>
      <c r="F11" s="90">
        <v>153</v>
      </c>
      <c r="G11" s="86">
        <v>9.7420893279550205E-6</v>
      </c>
      <c r="H11" s="89">
        <v>2500</v>
      </c>
      <c r="I11" s="95">
        <f t="shared" si="1"/>
        <v>-0.90849673202614378</v>
      </c>
      <c r="J11" s="96">
        <f t="shared" si="2"/>
        <v>-0.8</v>
      </c>
    </row>
    <row r="12" spans="1:10" ht="25.15" customHeight="1">
      <c r="A12" s="145">
        <v>9</v>
      </c>
      <c r="B12" s="150" t="s">
        <v>86</v>
      </c>
      <c r="C12" s="90">
        <v>11</v>
      </c>
      <c r="D12" s="86">
        <f t="shared" si="0"/>
        <v>9.0385527140719584E-7</v>
      </c>
      <c r="E12" s="89">
        <v>4100</v>
      </c>
      <c r="F12" s="90">
        <v>0</v>
      </c>
      <c r="G12" s="86">
        <v>0</v>
      </c>
      <c r="H12" s="89">
        <v>100</v>
      </c>
      <c r="I12" s="90">
        <v>0</v>
      </c>
      <c r="J12" s="96">
        <f t="shared" si="2"/>
        <v>40</v>
      </c>
    </row>
    <row r="13" spans="1:10" ht="25.15" customHeight="1">
      <c r="A13" s="145">
        <v>10</v>
      </c>
      <c r="B13" s="150" t="s">
        <v>102</v>
      </c>
      <c r="C13" s="90">
        <v>1</v>
      </c>
      <c r="D13" s="86">
        <f t="shared" si="0"/>
        <v>8.2168661037017802E-8</v>
      </c>
      <c r="E13" s="89">
        <v>400</v>
      </c>
      <c r="F13" s="90">
        <v>1</v>
      </c>
      <c r="G13" s="86">
        <v>6.3673786457222359E-8</v>
      </c>
      <c r="H13" s="89">
        <v>400</v>
      </c>
      <c r="I13" s="95">
        <f>SUM(C13/F13-1)</f>
        <v>0</v>
      </c>
      <c r="J13" s="96">
        <f t="shared" si="2"/>
        <v>0</v>
      </c>
    </row>
    <row r="14" spans="1:10" ht="25.15" customHeight="1">
      <c r="A14" s="145">
        <v>11</v>
      </c>
      <c r="B14" s="171" t="s">
        <v>131</v>
      </c>
      <c r="C14" s="90">
        <v>1</v>
      </c>
      <c r="D14" s="142">
        <f t="shared" si="0"/>
        <v>8.2168661037017802E-8</v>
      </c>
      <c r="E14" s="89">
        <v>300</v>
      </c>
      <c r="F14" s="90">
        <v>0</v>
      </c>
      <c r="G14" s="86">
        <v>0</v>
      </c>
      <c r="H14" s="89">
        <v>0</v>
      </c>
      <c r="I14" s="90">
        <v>0</v>
      </c>
      <c r="J14" s="89">
        <v>0</v>
      </c>
    </row>
    <row r="15" spans="1:10" ht="21.95" customHeight="1">
      <c r="A15" s="145">
        <v>12</v>
      </c>
      <c r="B15" s="150" t="s">
        <v>103</v>
      </c>
      <c r="C15" s="90">
        <v>0</v>
      </c>
      <c r="D15" s="86">
        <f t="shared" si="0"/>
        <v>0</v>
      </c>
      <c r="E15" s="89">
        <v>0</v>
      </c>
      <c r="F15" s="90">
        <v>25</v>
      </c>
      <c r="G15" s="86">
        <v>1.591844661430559E-6</v>
      </c>
      <c r="H15" s="89">
        <v>100</v>
      </c>
      <c r="I15" s="95">
        <f>SUM(C15/F15-1)</f>
        <v>-1</v>
      </c>
      <c r="J15" s="96">
        <f>SUM(E15/H15-1)</f>
        <v>-1</v>
      </c>
    </row>
    <row r="16" spans="1:10" ht="21.95" customHeight="1" thickBot="1">
      <c r="B16" s="85" t="s">
        <v>16</v>
      </c>
      <c r="C16" s="140">
        <f>SUM(C4:C15)</f>
        <v>12170090</v>
      </c>
      <c r="D16" s="139">
        <f t="shared" ref="D16" si="3">C16/$C$16</f>
        <v>1</v>
      </c>
      <c r="E16" s="141">
        <f>SUM(E4:E15)</f>
        <v>19463400</v>
      </c>
      <c r="F16" s="92">
        <v>15705050</v>
      </c>
      <c r="G16" s="93">
        <v>1</v>
      </c>
      <c r="H16" s="94">
        <v>29019600</v>
      </c>
      <c r="I16" s="97">
        <f>SUM(C16/F16-1)</f>
        <v>-0.22508428817482273</v>
      </c>
      <c r="J16" s="98">
        <f t="shared" ref="J16" si="4">SUM(E16/H16-1)</f>
        <v>-0.3293015754869123</v>
      </c>
    </row>
    <row r="17" spans="9:10" ht="21.95" customHeight="1" thickTop="1">
      <c r="I17" s="20"/>
      <c r="J17" s="20"/>
    </row>
    <row r="18" spans="9:10" ht="21.95" customHeight="1">
      <c r="I18" s="20"/>
      <c r="J18" s="20"/>
    </row>
    <row r="19" spans="9:10" ht="21.95" customHeight="1">
      <c r="I19" s="20"/>
      <c r="J19" s="20"/>
    </row>
    <row r="20" spans="9:10" ht="21.95" customHeight="1">
      <c r="I20" s="20"/>
      <c r="J20" s="20"/>
    </row>
    <row r="21" spans="9:10" ht="21.95" customHeight="1">
      <c r="I21" s="20"/>
      <c r="J21" s="20"/>
    </row>
    <row r="22" spans="9:10" ht="21.95" customHeight="1">
      <c r="I22" s="20"/>
      <c r="J22" s="20"/>
    </row>
    <row r="23" spans="9:10" ht="21.95" customHeight="1">
      <c r="I23" s="20"/>
      <c r="J23" s="20"/>
    </row>
    <row r="24" spans="9:10" ht="21.95" customHeight="1">
      <c r="I24" s="20"/>
      <c r="J24" s="20"/>
    </row>
    <row r="25" spans="9:10" ht="21.95" customHeight="1">
      <c r="I25" s="20"/>
      <c r="J25" s="20"/>
    </row>
    <row r="26" spans="9:10" ht="21.95" customHeight="1">
      <c r="I26" s="20"/>
      <c r="J26" s="20"/>
    </row>
    <row r="27" spans="9:10" ht="21.95" customHeight="1">
      <c r="I27" s="20"/>
      <c r="J27" s="20"/>
    </row>
    <row r="28" spans="9:10" ht="21.95" customHeight="1">
      <c r="I28" s="20"/>
      <c r="J28" s="20"/>
    </row>
    <row r="29" spans="9:10" ht="21.95" customHeight="1">
      <c r="I29" s="20"/>
      <c r="J29" s="20"/>
    </row>
    <row r="30" spans="9:10" ht="21.95" customHeight="1">
      <c r="I30" s="20"/>
      <c r="J30" s="20"/>
    </row>
    <row r="31" spans="9:10" ht="21.95" customHeight="1">
      <c r="I31" s="20"/>
      <c r="J31" s="20"/>
    </row>
  </sheetData>
  <sortState xmlns:xlrd2="http://schemas.microsoft.com/office/spreadsheetml/2017/richdata2" ref="B4:J15">
    <sortCondition descending="1" ref="C4:C15"/>
    <sortCondition descending="1" ref="E4:E15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  <pageSetUpPr fitToPage="1"/>
  </sheetPr>
  <dimension ref="A1:J30"/>
  <sheetViews>
    <sheetView zoomScaleNormal="100" workbookViewId="0">
      <selection activeCell="H20" sqref="H20"/>
    </sheetView>
  </sheetViews>
  <sheetFormatPr defaultColWidth="9" defaultRowHeight="15.75"/>
  <cols>
    <col min="1" max="1" width="6" style="3" customWidth="1"/>
    <col min="2" max="2" width="11.5" style="3" bestFit="1" customWidth="1"/>
    <col min="3" max="3" width="13.25" style="35" customWidth="1"/>
    <col min="4" max="4" width="9.75" style="35" customWidth="1"/>
    <col min="5" max="5" width="14.375" style="35" customWidth="1"/>
    <col min="6" max="6" width="14.375" style="19" bestFit="1" customWidth="1"/>
    <col min="7" max="7" width="9.625" style="19" bestFit="1" customWidth="1"/>
    <col min="8" max="8" width="14.375" style="19" bestFit="1" customWidth="1"/>
    <col min="9" max="9" width="11" style="19" customWidth="1"/>
    <col min="10" max="10" width="12.25" style="19" customWidth="1"/>
    <col min="11" max="16384" width="9" style="3"/>
  </cols>
  <sheetData>
    <row r="1" spans="1:10" s="34" customFormat="1" ht="38.25" customHeight="1" thickBot="1">
      <c r="B1" s="191" t="s">
        <v>132</v>
      </c>
      <c r="C1" s="191"/>
      <c r="D1" s="191"/>
      <c r="E1" s="191"/>
      <c r="F1" s="191"/>
      <c r="G1" s="191"/>
      <c r="H1" s="191"/>
      <c r="I1" s="191"/>
      <c r="J1" s="191"/>
    </row>
    <row r="2" spans="1:10" ht="21.95" customHeight="1">
      <c r="A2" s="181" t="s">
        <v>105</v>
      </c>
      <c r="B2" s="216" t="s">
        <v>18</v>
      </c>
      <c r="C2" s="213" t="s">
        <v>133</v>
      </c>
      <c r="D2" s="214"/>
      <c r="E2" s="215"/>
      <c r="F2" s="213" t="s">
        <v>104</v>
      </c>
      <c r="G2" s="214"/>
      <c r="H2" s="215"/>
      <c r="I2" s="182" t="s">
        <v>19</v>
      </c>
      <c r="J2" s="203"/>
    </row>
    <row r="3" spans="1:10" ht="40.15" customHeight="1">
      <c r="A3" s="212"/>
      <c r="B3" s="217"/>
      <c r="C3" s="41" t="s">
        <v>20</v>
      </c>
      <c r="D3" s="40" t="s">
        <v>32</v>
      </c>
      <c r="E3" s="42" t="s">
        <v>22</v>
      </c>
      <c r="F3" s="41" t="s">
        <v>20</v>
      </c>
      <c r="G3" s="40" t="s">
        <v>32</v>
      </c>
      <c r="H3" s="42" t="s">
        <v>22</v>
      </c>
      <c r="I3" s="43" t="s">
        <v>23</v>
      </c>
      <c r="J3" s="39" t="s">
        <v>24</v>
      </c>
    </row>
    <row r="4" spans="1:10" ht="22.9" customHeight="1">
      <c r="A4" s="145">
        <v>1</v>
      </c>
      <c r="B4" s="153" t="s">
        <v>40</v>
      </c>
      <c r="C4" s="154">
        <v>10865001</v>
      </c>
      <c r="D4" s="155">
        <f t="shared" ref="D4:D15" si="0">C4/$C$16</f>
        <v>0.7697611629350789</v>
      </c>
      <c r="E4" s="156">
        <v>16953500</v>
      </c>
      <c r="F4" s="154">
        <v>11948104</v>
      </c>
      <c r="G4" s="155">
        <v>0.69344726477539687</v>
      </c>
      <c r="H4" s="156">
        <v>21819500</v>
      </c>
      <c r="I4" s="157">
        <f t="shared" ref="I4:I11" si="1">SUM(C4/F4-1)</f>
        <v>-9.0650617035137993E-2</v>
      </c>
      <c r="J4" s="158">
        <f t="shared" ref="J4:J13" si="2">SUM(E4/H4-1)</f>
        <v>-0.22301152638694743</v>
      </c>
    </row>
    <row r="5" spans="1:10" ht="22.9" customHeight="1">
      <c r="A5" s="145">
        <v>2</v>
      </c>
      <c r="B5" s="153" t="s">
        <v>48</v>
      </c>
      <c r="C5" s="154">
        <v>1211905</v>
      </c>
      <c r="D5" s="155">
        <f t="shared" si="0"/>
        <v>8.586077462550043E-2</v>
      </c>
      <c r="E5" s="156">
        <v>1854600</v>
      </c>
      <c r="F5" s="154">
        <v>425770</v>
      </c>
      <c r="G5" s="155">
        <v>2.471095346369773E-2</v>
      </c>
      <c r="H5" s="156">
        <v>696000</v>
      </c>
      <c r="I5" s="157">
        <f t="shared" si="1"/>
        <v>1.8463841980411959</v>
      </c>
      <c r="J5" s="158">
        <f t="shared" si="2"/>
        <v>1.6646551724137932</v>
      </c>
    </row>
    <row r="6" spans="1:10" ht="22.9" customHeight="1">
      <c r="A6" s="145">
        <v>3</v>
      </c>
      <c r="B6" s="153" t="s">
        <v>47</v>
      </c>
      <c r="C6" s="154">
        <v>717388</v>
      </c>
      <c r="D6" s="155">
        <f t="shared" si="0"/>
        <v>5.0825344715170327E-2</v>
      </c>
      <c r="E6" s="156">
        <v>1245400</v>
      </c>
      <c r="F6" s="154">
        <v>1300467</v>
      </c>
      <c r="G6" s="155">
        <v>7.5476852568463246E-2</v>
      </c>
      <c r="H6" s="156">
        <v>2519100</v>
      </c>
      <c r="I6" s="157">
        <f t="shared" si="1"/>
        <v>-0.44836124253825738</v>
      </c>
      <c r="J6" s="158">
        <f t="shared" si="2"/>
        <v>-0.50561708546703188</v>
      </c>
    </row>
    <row r="7" spans="1:10" ht="22.9" customHeight="1">
      <c r="A7" s="145">
        <v>4</v>
      </c>
      <c r="B7" s="153" t="s">
        <v>49</v>
      </c>
      <c r="C7" s="154">
        <v>433461</v>
      </c>
      <c r="D7" s="155">
        <f t="shared" si="0"/>
        <v>3.0709748066015109E-2</v>
      </c>
      <c r="E7" s="156">
        <v>876700</v>
      </c>
      <c r="F7" s="154">
        <v>434020</v>
      </c>
      <c r="G7" s="155">
        <v>2.5189769176583811E-2</v>
      </c>
      <c r="H7" s="156">
        <v>990200</v>
      </c>
      <c r="I7" s="157">
        <f t="shared" si="1"/>
        <v>-1.2879590802267193E-3</v>
      </c>
      <c r="J7" s="158">
        <f t="shared" si="2"/>
        <v>-0.11462330842254087</v>
      </c>
    </row>
    <row r="8" spans="1:10" ht="22.9" customHeight="1">
      <c r="A8" s="145">
        <v>5</v>
      </c>
      <c r="B8" s="153" t="s">
        <v>106</v>
      </c>
      <c r="C8" s="154">
        <v>403865</v>
      </c>
      <c r="D8" s="155">
        <f t="shared" si="0"/>
        <v>2.8612937271591195E-2</v>
      </c>
      <c r="E8" s="156">
        <v>698700</v>
      </c>
      <c r="F8" s="154">
        <v>1820019</v>
      </c>
      <c r="G8" s="155">
        <v>0.10563075090317701</v>
      </c>
      <c r="H8" s="156">
        <v>3333700</v>
      </c>
      <c r="I8" s="157">
        <f t="shared" si="1"/>
        <v>-0.77809847040058377</v>
      </c>
      <c r="J8" s="158">
        <f t="shared" si="2"/>
        <v>-0.79041305456399802</v>
      </c>
    </row>
    <row r="9" spans="1:10" ht="22.9" customHeight="1">
      <c r="A9" s="145">
        <v>6</v>
      </c>
      <c r="B9" s="153" t="s">
        <v>85</v>
      </c>
      <c r="C9" s="154">
        <v>302856</v>
      </c>
      <c r="D9" s="155">
        <f t="shared" si="0"/>
        <v>2.145667421124639E-2</v>
      </c>
      <c r="E9" s="156">
        <v>495200</v>
      </c>
      <c r="F9" s="159">
        <v>321620</v>
      </c>
      <c r="G9" s="155">
        <v>1.8666267827687398E-2</v>
      </c>
      <c r="H9" s="160">
        <v>623200</v>
      </c>
      <c r="I9" s="157">
        <f t="shared" si="1"/>
        <v>-5.8342142901560812E-2</v>
      </c>
      <c r="J9" s="158">
        <f t="shared" si="2"/>
        <v>-0.20539152759948653</v>
      </c>
    </row>
    <row r="10" spans="1:10" ht="22.9" customHeight="1">
      <c r="A10" s="145">
        <v>7</v>
      </c>
      <c r="B10" s="153" t="s">
        <v>41</v>
      </c>
      <c r="C10" s="154">
        <v>180266</v>
      </c>
      <c r="D10" s="155">
        <f t="shared" si="0"/>
        <v>1.2771445285431168E-2</v>
      </c>
      <c r="E10" s="156">
        <v>279900</v>
      </c>
      <c r="F10" s="159">
        <v>979827</v>
      </c>
      <c r="G10" s="155">
        <v>5.6867462243639894E-2</v>
      </c>
      <c r="H10" s="160">
        <v>1742300</v>
      </c>
      <c r="I10" s="157">
        <f t="shared" si="1"/>
        <v>-0.81602262440206275</v>
      </c>
      <c r="J10" s="158">
        <f t="shared" si="2"/>
        <v>-0.83935028410721457</v>
      </c>
    </row>
    <row r="11" spans="1:10" ht="22.9" customHeight="1">
      <c r="A11" s="145">
        <v>8</v>
      </c>
      <c r="B11" s="153" t="s">
        <v>96</v>
      </c>
      <c r="C11" s="154">
        <v>14</v>
      </c>
      <c r="D11" s="155">
        <f t="shared" si="0"/>
        <v>9.9186887153448989E-7</v>
      </c>
      <c r="E11" s="156">
        <v>500</v>
      </c>
      <c r="F11" s="159">
        <v>158</v>
      </c>
      <c r="G11" s="155">
        <v>9.1700463801212896E-6</v>
      </c>
      <c r="H11" s="160">
        <v>3000</v>
      </c>
      <c r="I11" s="157">
        <f t="shared" si="1"/>
        <v>-0.91139240506329111</v>
      </c>
      <c r="J11" s="158">
        <f t="shared" si="2"/>
        <v>-0.83333333333333337</v>
      </c>
    </row>
    <row r="12" spans="1:10" ht="22.9" customHeight="1">
      <c r="A12" s="145">
        <v>9</v>
      </c>
      <c r="B12" s="153" t="s">
        <v>86</v>
      </c>
      <c r="C12" s="154">
        <v>11</v>
      </c>
      <c r="D12" s="155">
        <f t="shared" si="0"/>
        <v>7.7932554191995635E-7</v>
      </c>
      <c r="E12" s="156">
        <v>4100</v>
      </c>
      <c r="F12" s="173">
        <v>0</v>
      </c>
      <c r="G12" s="155">
        <v>0</v>
      </c>
      <c r="H12" s="156">
        <v>100</v>
      </c>
      <c r="I12" s="173">
        <v>0</v>
      </c>
      <c r="J12" s="158">
        <f t="shared" si="2"/>
        <v>40</v>
      </c>
    </row>
    <row r="13" spans="1:10" ht="22.9" customHeight="1">
      <c r="A13" s="145">
        <v>10</v>
      </c>
      <c r="B13" s="153" t="s">
        <v>102</v>
      </c>
      <c r="C13" s="154">
        <v>1</v>
      </c>
      <c r="D13" s="155">
        <f t="shared" si="0"/>
        <v>7.084777653817785E-8</v>
      </c>
      <c r="E13" s="156">
        <v>400</v>
      </c>
      <c r="F13" s="159">
        <v>1</v>
      </c>
      <c r="G13" s="155">
        <v>5.8038268228615754E-8</v>
      </c>
      <c r="H13" s="160">
        <v>400</v>
      </c>
      <c r="I13" s="157">
        <f>SUM(C13/F13-1)</f>
        <v>0</v>
      </c>
      <c r="J13" s="158">
        <f t="shared" si="2"/>
        <v>0</v>
      </c>
    </row>
    <row r="14" spans="1:10" ht="22.9" customHeight="1">
      <c r="A14" s="145">
        <v>11</v>
      </c>
      <c r="B14" s="172" t="s">
        <v>131</v>
      </c>
      <c r="C14" s="154">
        <v>1</v>
      </c>
      <c r="D14" s="155">
        <f t="shared" si="0"/>
        <v>7.084777653817785E-8</v>
      </c>
      <c r="E14" s="156">
        <v>300</v>
      </c>
      <c r="F14" s="173">
        <v>0</v>
      </c>
      <c r="G14" s="155">
        <v>0</v>
      </c>
      <c r="H14" s="174">
        <v>0</v>
      </c>
      <c r="I14" s="173">
        <v>0</v>
      </c>
      <c r="J14" s="174">
        <v>0</v>
      </c>
    </row>
    <row r="15" spans="1:10" ht="22.9" customHeight="1">
      <c r="A15" s="145">
        <v>16</v>
      </c>
      <c r="B15" s="153" t="s">
        <v>103</v>
      </c>
      <c r="C15" s="173">
        <v>0</v>
      </c>
      <c r="D15" s="155">
        <f t="shared" si="0"/>
        <v>0</v>
      </c>
      <c r="E15" s="174">
        <v>0</v>
      </c>
      <c r="F15" s="159">
        <v>25</v>
      </c>
      <c r="G15" s="161">
        <v>1.450956705715394E-6</v>
      </c>
      <c r="H15" s="160">
        <v>100</v>
      </c>
      <c r="I15" s="157">
        <f>SUM(C15/F15-1)</f>
        <v>-1</v>
      </c>
      <c r="J15" s="158">
        <f>SUM(E15/H15-1)</f>
        <v>-1</v>
      </c>
    </row>
    <row r="16" spans="1:10" ht="22.9" customHeight="1" thickBot="1">
      <c r="B16" s="162" t="s">
        <v>107</v>
      </c>
      <c r="C16" s="163">
        <f>SUM(C4:C15)</f>
        <v>14114769</v>
      </c>
      <c r="D16" s="155">
        <f t="shared" ref="D16" si="3">C16/$C$16</f>
        <v>1</v>
      </c>
      <c r="E16" s="163">
        <f>SUM(E4:E15)</f>
        <v>22409300</v>
      </c>
      <c r="F16" s="163">
        <v>17230011</v>
      </c>
      <c r="G16" s="164">
        <v>1</v>
      </c>
      <c r="H16" s="165">
        <v>31727600</v>
      </c>
      <c r="I16" s="166">
        <f>SUM(C16/F16-1)</f>
        <v>-0.18080325079304937</v>
      </c>
      <c r="J16" s="167">
        <f t="shared" ref="J16" si="4">SUM(E16/H16-1)</f>
        <v>-0.2936969704610497</v>
      </c>
    </row>
    <row r="17" spans="9:10">
      <c r="I17" s="20"/>
      <c r="J17" s="20"/>
    </row>
    <row r="18" spans="9:10">
      <c r="I18" s="20"/>
      <c r="J18" s="20"/>
    </row>
    <row r="19" spans="9:10">
      <c r="I19" s="20"/>
      <c r="J19" s="20"/>
    </row>
    <row r="20" spans="9:10">
      <c r="I20" s="20"/>
      <c r="J20" s="20"/>
    </row>
    <row r="21" spans="9:10">
      <c r="I21" s="20"/>
      <c r="J21" s="20"/>
    </row>
    <row r="22" spans="9:10">
      <c r="I22" s="20"/>
      <c r="J22" s="20"/>
    </row>
    <row r="23" spans="9:10">
      <c r="I23" s="20"/>
      <c r="J23" s="20"/>
    </row>
    <row r="24" spans="9:10">
      <c r="I24" s="20"/>
      <c r="J24" s="20"/>
    </row>
    <row r="25" spans="9:10">
      <c r="I25" s="20"/>
      <c r="J25" s="20"/>
    </row>
    <row r="26" spans="9:10">
      <c r="I26" s="20"/>
      <c r="J26" s="20"/>
    </row>
    <row r="27" spans="9:10">
      <c r="I27" s="20"/>
      <c r="J27" s="20"/>
    </row>
    <row r="28" spans="9:10">
      <c r="I28" s="20"/>
      <c r="J28" s="20"/>
    </row>
    <row r="29" spans="9:10">
      <c r="I29" s="20"/>
      <c r="J29" s="20"/>
    </row>
    <row r="30" spans="9:10">
      <c r="I30" s="20"/>
      <c r="J30" s="20"/>
    </row>
  </sheetData>
  <sortState xmlns:xlrd2="http://schemas.microsoft.com/office/spreadsheetml/2017/richdata2" ref="B4:J15">
    <sortCondition descending="1" ref="C4:C15"/>
    <sortCondition descending="1" ref="E4:E15"/>
  </sortState>
  <mergeCells count="6">
    <mergeCell ref="B1:J1"/>
    <mergeCell ref="A2:A3"/>
    <mergeCell ref="I2:J2"/>
    <mergeCell ref="F2:H2"/>
    <mergeCell ref="C2:E2"/>
    <mergeCell ref="B2:B3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scale="9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fitToPage="1"/>
  </sheetPr>
  <dimension ref="A1:I33"/>
  <sheetViews>
    <sheetView zoomScaleNormal="100" workbookViewId="0">
      <selection activeCell="M13" sqref="M13"/>
    </sheetView>
  </sheetViews>
  <sheetFormatPr defaultColWidth="9" defaultRowHeight="15.75"/>
  <cols>
    <col min="1" max="1" width="12.5" style="3" customWidth="1"/>
    <col min="2" max="2" width="14.625" style="19" bestFit="1" customWidth="1"/>
    <col min="3" max="3" width="9.5" style="19" customWidth="1"/>
    <col min="4" max="5" width="14.625" style="19" bestFit="1" customWidth="1"/>
    <col min="6" max="6" width="9.625" style="19" bestFit="1" customWidth="1"/>
    <col min="7" max="7" width="14.625" style="19" bestFit="1" customWidth="1"/>
    <col min="8" max="8" width="11.125" style="19" customWidth="1"/>
    <col min="9" max="9" width="11.25" style="19" customWidth="1"/>
    <col min="10" max="16384" width="9" style="3"/>
  </cols>
  <sheetData>
    <row r="1" spans="1:9" s="18" customFormat="1" ht="30" customHeight="1" thickBot="1">
      <c r="A1" s="191" t="s">
        <v>134</v>
      </c>
      <c r="B1" s="191"/>
      <c r="C1" s="191"/>
      <c r="D1" s="191"/>
      <c r="E1" s="191"/>
      <c r="F1" s="191"/>
      <c r="G1" s="191"/>
      <c r="H1" s="191"/>
      <c r="I1" s="191"/>
    </row>
    <row r="2" spans="1:9" ht="28.5" customHeight="1">
      <c r="A2" s="185" t="s">
        <v>18</v>
      </c>
      <c r="B2" s="181" t="s">
        <v>135</v>
      </c>
      <c r="C2" s="182"/>
      <c r="D2" s="183"/>
      <c r="E2" s="181" t="s">
        <v>109</v>
      </c>
      <c r="F2" s="184"/>
      <c r="G2" s="183"/>
      <c r="H2" s="181" t="s">
        <v>19</v>
      </c>
      <c r="I2" s="183"/>
    </row>
    <row r="3" spans="1:9" ht="30.75" customHeight="1">
      <c r="A3" s="186"/>
      <c r="B3" s="37" t="s">
        <v>20</v>
      </c>
      <c r="C3" s="40" t="s">
        <v>32</v>
      </c>
      <c r="D3" s="39" t="s">
        <v>22</v>
      </c>
      <c r="E3" s="37" t="s">
        <v>20</v>
      </c>
      <c r="F3" s="40" t="s">
        <v>32</v>
      </c>
      <c r="G3" s="39" t="s">
        <v>22</v>
      </c>
      <c r="H3" s="37" t="s">
        <v>23</v>
      </c>
      <c r="I3" s="39" t="s">
        <v>24</v>
      </c>
    </row>
    <row r="4" spans="1:9" ht="25.15" customHeight="1">
      <c r="A4" s="27" t="s">
        <v>35</v>
      </c>
      <c r="B4" s="28">
        <v>11879539</v>
      </c>
      <c r="C4" s="30">
        <f t="shared" ref="C4:C16" si="0">B4/$B$17</f>
        <v>0.77282957548801723</v>
      </c>
      <c r="D4" s="29">
        <v>18507100</v>
      </c>
      <c r="E4" s="28">
        <v>12905401</v>
      </c>
      <c r="F4" s="30">
        <v>0.69853626963127691</v>
      </c>
      <c r="G4" s="29">
        <v>23615000</v>
      </c>
      <c r="H4" s="31">
        <f>SUM(B4/E4-1)</f>
        <v>-7.9490904622026126E-2</v>
      </c>
      <c r="I4" s="32">
        <f>SUM(D4/G4-1)</f>
        <v>-0.21629896252381964</v>
      </c>
    </row>
    <row r="5" spans="1:9" ht="25.15" customHeight="1">
      <c r="A5" s="27" t="s">
        <v>12</v>
      </c>
      <c r="B5" s="28">
        <v>1211905</v>
      </c>
      <c r="C5" s="30">
        <f t="shared" si="0"/>
        <v>7.8841108790653036E-2</v>
      </c>
      <c r="D5" s="29">
        <v>1854600</v>
      </c>
      <c r="E5" s="28">
        <v>425770</v>
      </c>
      <c r="F5" s="30">
        <v>2.3045838523026812E-2</v>
      </c>
      <c r="G5" s="29">
        <v>696000</v>
      </c>
      <c r="H5" s="31">
        <f t="shared" ref="H5:H14" si="1">SUM(B5/E5-1)</f>
        <v>1.8463841980411959</v>
      </c>
      <c r="I5" s="32">
        <f t="shared" ref="I5:I14" si="2">SUM(D5/G5-1)</f>
        <v>1.6646551724137932</v>
      </c>
    </row>
    <row r="6" spans="1:9" ht="25.15" customHeight="1">
      <c r="A6" s="27" t="s">
        <v>10</v>
      </c>
      <c r="B6" s="28">
        <v>717388</v>
      </c>
      <c r="C6" s="30">
        <f t="shared" si="0"/>
        <v>4.6670048686249334E-2</v>
      </c>
      <c r="D6" s="29">
        <v>1245400</v>
      </c>
      <c r="E6" s="28">
        <v>1398427</v>
      </c>
      <c r="F6" s="30">
        <v>7.5693268262772895E-2</v>
      </c>
      <c r="G6" s="29">
        <v>2681300</v>
      </c>
      <c r="H6" s="31">
        <f t="shared" si="1"/>
        <v>-0.48700361191538777</v>
      </c>
      <c r="I6" s="32">
        <f t="shared" si="2"/>
        <v>-0.53552381307574681</v>
      </c>
    </row>
    <row r="7" spans="1:9" ht="25.15" customHeight="1">
      <c r="A7" s="27" t="s">
        <v>17</v>
      </c>
      <c r="B7" s="28">
        <v>645994</v>
      </c>
      <c r="C7" s="30">
        <f t="shared" si="0"/>
        <v>4.2025474960586111E-2</v>
      </c>
      <c r="D7" s="29">
        <v>1069700</v>
      </c>
      <c r="E7" s="28">
        <v>2009670</v>
      </c>
      <c r="F7" s="30">
        <v>0.10877828476541629</v>
      </c>
      <c r="G7" s="29">
        <v>3679000</v>
      </c>
      <c r="H7" s="31">
        <f t="shared" si="1"/>
        <v>-0.67855717605377996</v>
      </c>
      <c r="I7" s="32">
        <f t="shared" si="2"/>
        <v>-0.70924164175047566</v>
      </c>
    </row>
    <row r="8" spans="1:9" ht="25.15" customHeight="1">
      <c r="A8" s="27" t="s">
        <v>13</v>
      </c>
      <c r="B8" s="28">
        <v>433461</v>
      </c>
      <c r="C8" s="30">
        <f t="shared" si="0"/>
        <v>2.8199030334477748E-2</v>
      </c>
      <c r="D8" s="29">
        <v>876700</v>
      </c>
      <c r="E8" s="28">
        <v>434020</v>
      </c>
      <c r="F8" s="30">
        <v>2.3492389871912295E-2</v>
      </c>
      <c r="G8" s="29">
        <v>990200</v>
      </c>
      <c r="H8" s="31">
        <f t="shared" si="1"/>
        <v>-1.2879590802267193E-3</v>
      </c>
      <c r="I8" s="32">
        <f t="shared" si="2"/>
        <v>-0.11462330842254087</v>
      </c>
    </row>
    <row r="9" spans="1:9" ht="25.15" customHeight="1">
      <c r="A9" s="27" t="s">
        <v>85</v>
      </c>
      <c r="B9" s="28">
        <v>302856</v>
      </c>
      <c r="C9" s="30">
        <f t="shared" si="0"/>
        <v>1.9702454271499841E-2</v>
      </c>
      <c r="D9" s="29">
        <v>495200</v>
      </c>
      <c r="E9" s="28">
        <v>321620</v>
      </c>
      <c r="F9" s="30">
        <v>1.7408466039824044E-2</v>
      </c>
      <c r="G9" s="29">
        <v>623200</v>
      </c>
      <c r="H9" s="31">
        <f t="shared" si="1"/>
        <v>-5.8342142901560812E-2</v>
      </c>
      <c r="I9" s="32">
        <f t="shared" si="2"/>
        <v>-0.20539152759948653</v>
      </c>
    </row>
    <row r="10" spans="1:9" ht="25.15" customHeight="1">
      <c r="A10" s="27" t="s">
        <v>9</v>
      </c>
      <c r="B10" s="28">
        <v>180266</v>
      </c>
      <c r="C10" s="30">
        <f t="shared" si="0"/>
        <v>1.1727298193551358E-2</v>
      </c>
      <c r="D10" s="29">
        <v>279900</v>
      </c>
      <c r="E10" s="28">
        <v>979827</v>
      </c>
      <c r="F10" s="30">
        <v>5.3035523457504737E-2</v>
      </c>
      <c r="G10" s="29">
        <v>1742300</v>
      </c>
      <c r="H10" s="31">
        <f t="shared" si="1"/>
        <v>-0.81602262440206275</v>
      </c>
      <c r="I10" s="32">
        <f t="shared" si="2"/>
        <v>-0.83935028410721457</v>
      </c>
    </row>
    <row r="11" spans="1:9" ht="25.15" customHeight="1">
      <c r="A11" s="27" t="s">
        <v>11</v>
      </c>
      <c r="B11" s="28">
        <v>50</v>
      </c>
      <c r="C11" s="30">
        <f t="shared" si="0"/>
        <v>3.2527759515247908E-6</v>
      </c>
      <c r="D11" s="29">
        <v>1600</v>
      </c>
      <c r="E11" s="28">
        <v>0</v>
      </c>
      <c r="F11" s="30">
        <v>0</v>
      </c>
      <c r="G11" s="29">
        <v>0</v>
      </c>
      <c r="H11" s="28">
        <v>0</v>
      </c>
      <c r="I11" s="29">
        <v>0</v>
      </c>
    </row>
    <row r="12" spans="1:9" ht="25.15" customHeight="1">
      <c r="A12" s="168" t="s">
        <v>96</v>
      </c>
      <c r="B12" s="28">
        <v>14</v>
      </c>
      <c r="C12" s="30">
        <f t="shared" si="0"/>
        <v>9.1077726642694139E-7</v>
      </c>
      <c r="D12" s="29">
        <v>500</v>
      </c>
      <c r="E12" s="28">
        <v>158</v>
      </c>
      <c r="F12" s="30">
        <v>8.5521349241098169E-6</v>
      </c>
      <c r="G12" s="29">
        <v>3000</v>
      </c>
      <c r="H12" s="31">
        <f t="shared" si="1"/>
        <v>-0.91139240506329111</v>
      </c>
      <c r="I12" s="32">
        <f t="shared" si="2"/>
        <v>-0.83333333333333337</v>
      </c>
    </row>
    <row r="13" spans="1:9" ht="25.15" customHeight="1">
      <c r="A13" s="27" t="s">
        <v>86</v>
      </c>
      <c r="B13" s="28">
        <v>11</v>
      </c>
      <c r="C13" s="30">
        <f t="shared" si="0"/>
        <v>7.1561070933545392E-7</v>
      </c>
      <c r="D13" s="29">
        <v>4100</v>
      </c>
      <c r="E13" s="28">
        <v>0</v>
      </c>
      <c r="F13" s="30">
        <v>0</v>
      </c>
      <c r="G13" s="29">
        <v>100</v>
      </c>
      <c r="H13" s="28">
        <v>0</v>
      </c>
      <c r="I13" s="32">
        <f t="shared" si="2"/>
        <v>40</v>
      </c>
    </row>
    <row r="14" spans="1:9" ht="25.15" customHeight="1">
      <c r="A14" s="168" t="s">
        <v>98</v>
      </c>
      <c r="B14" s="28">
        <v>1</v>
      </c>
      <c r="C14" s="30">
        <f t="shared" si="0"/>
        <v>6.5055519030495819E-8</v>
      </c>
      <c r="D14" s="29">
        <v>400</v>
      </c>
      <c r="E14" s="28">
        <v>1</v>
      </c>
      <c r="F14" s="30">
        <v>5.412743622854314E-8</v>
      </c>
      <c r="G14" s="29">
        <v>400</v>
      </c>
      <c r="H14" s="31">
        <f t="shared" si="1"/>
        <v>0</v>
      </c>
      <c r="I14" s="32">
        <f t="shared" si="2"/>
        <v>0</v>
      </c>
    </row>
    <row r="15" spans="1:9" ht="25.15" customHeight="1">
      <c r="A15" s="27" t="s">
        <v>14</v>
      </c>
      <c r="B15" s="28">
        <v>1</v>
      </c>
      <c r="C15" s="30">
        <f t="shared" si="0"/>
        <v>6.5055519030495819E-8</v>
      </c>
      <c r="D15" s="29">
        <v>300</v>
      </c>
      <c r="E15" s="28">
        <v>0</v>
      </c>
      <c r="F15" s="30">
        <v>0</v>
      </c>
      <c r="G15" s="29">
        <v>0</v>
      </c>
      <c r="H15" s="28">
        <v>0</v>
      </c>
      <c r="I15" s="29">
        <v>0</v>
      </c>
    </row>
    <row r="16" spans="1:9" ht="25.15" customHeight="1">
      <c r="A16" s="168" t="s">
        <v>108</v>
      </c>
      <c r="B16" s="28">
        <v>0</v>
      </c>
      <c r="C16" s="30">
        <f t="shared" si="0"/>
        <v>0</v>
      </c>
      <c r="D16" s="29">
        <v>0</v>
      </c>
      <c r="E16" s="28">
        <v>25</v>
      </c>
      <c r="F16" s="30">
        <v>1.3531859057135785E-6</v>
      </c>
      <c r="G16" s="29">
        <v>100</v>
      </c>
      <c r="H16" s="31">
        <f t="shared" ref="H16" si="3">SUM(B16/E16-1)</f>
        <v>-1</v>
      </c>
      <c r="I16" s="32">
        <f t="shared" ref="I16" si="4">SUM(D16/G16-1)</f>
        <v>-1</v>
      </c>
    </row>
    <row r="17" spans="1:9" ht="25.15" customHeight="1" thickBot="1">
      <c r="A17" s="33" t="s">
        <v>16</v>
      </c>
      <c r="B17" s="15">
        <f>SUM(B4:B16)</f>
        <v>15371486</v>
      </c>
      <c r="C17" s="111">
        <f t="shared" ref="C17" si="5">B17/$B$17</f>
        <v>1</v>
      </c>
      <c r="D17" s="17">
        <f>SUM(D4:D16)</f>
        <v>24335500</v>
      </c>
      <c r="E17" s="15">
        <v>18474919</v>
      </c>
      <c r="F17" s="111">
        <v>1</v>
      </c>
      <c r="G17" s="17">
        <v>34030600</v>
      </c>
      <c r="H17" s="112">
        <f t="shared" ref="H17" si="6">SUM(B17/E17-1)</f>
        <v>-0.16798087179705634</v>
      </c>
      <c r="I17" s="36">
        <f t="shared" ref="I17" si="7">SUM(D17/G17-1)</f>
        <v>-0.28489359576381257</v>
      </c>
    </row>
    <row r="18" spans="1:9">
      <c r="H18" s="20"/>
      <c r="I18" s="20"/>
    </row>
    <row r="19" spans="1:9">
      <c r="H19" s="20"/>
      <c r="I19" s="20"/>
    </row>
    <row r="20" spans="1:9">
      <c r="H20" s="20"/>
      <c r="I20" s="20"/>
    </row>
    <row r="21" spans="1:9">
      <c r="H21" s="20"/>
      <c r="I21" s="20"/>
    </row>
    <row r="22" spans="1:9">
      <c r="H22" s="20"/>
      <c r="I22" s="20"/>
    </row>
    <row r="23" spans="1:9">
      <c r="H23" s="20"/>
      <c r="I23" s="20"/>
    </row>
    <row r="24" spans="1:9">
      <c r="H24" s="20"/>
      <c r="I24" s="20"/>
    </row>
    <row r="25" spans="1:9">
      <c r="H25" s="20"/>
      <c r="I25" s="20"/>
    </row>
    <row r="26" spans="1:9">
      <c r="H26" s="20"/>
      <c r="I26" s="20"/>
    </row>
    <row r="27" spans="1:9">
      <c r="H27" s="20"/>
      <c r="I27" s="20"/>
    </row>
    <row r="28" spans="1:9">
      <c r="H28" s="20"/>
      <c r="I28" s="20"/>
    </row>
    <row r="29" spans="1:9">
      <c r="H29" s="20"/>
      <c r="I29" s="20"/>
    </row>
    <row r="30" spans="1:9">
      <c r="H30" s="20"/>
      <c r="I30" s="20"/>
    </row>
    <row r="31" spans="1:9">
      <c r="H31" s="20"/>
      <c r="I31" s="20"/>
    </row>
    <row r="32" spans="1:9">
      <c r="H32" s="20"/>
      <c r="I32" s="20"/>
    </row>
    <row r="33" spans="8:9">
      <c r="H33" s="20"/>
      <c r="I33" s="20"/>
    </row>
  </sheetData>
  <sortState xmlns:xlrd2="http://schemas.microsoft.com/office/spreadsheetml/2017/richdata2" ref="A4:I16">
    <sortCondition descending="1" ref="B4:B16"/>
    <sortCondition descending="1" ref="D4:D16"/>
  </sortState>
  <mergeCells count="5">
    <mergeCell ref="A1:I1"/>
    <mergeCell ref="A2:A3"/>
    <mergeCell ref="B2:D2"/>
    <mergeCell ref="E2:G2"/>
    <mergeCell ref="H2:I2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114.01</vt:lpstr>
      <vt:lpstr>114.02</vt:lpstr>
      <vt:lpstr>114.03</vt:lpstr>
      <vt:lpstr>114.04</vt:lpstr>
      <vt:lpstr>114.05</vt:lpstr>
      <vt:lpstr>114.06</vt:lpstr>
      <vt:lpstr>114.07</vt:lpstr>
      <vt:lpstr>114.08</vt:lpstr>
      <vt:lpstr>114.09</vt:lpstr>
      <vt:lpstr>114.10</vt:lpstr>
      <vt:lpstr>114.11</vt:lpstr>
      <vt:lpstr>114.12</vt:lpstr>
    </vt:vector>
  </TitlesOfParts>
  <Company>tcsai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tcsai</dc:creator>
  <cp:lastModifiedBy>tcsa3 ttf</cp:lastModifiedBy>
  <cp:lastPrinted>2017-12-08T06:31:14Z</cp:lastPrinted>
  <dcterms:created xsi:type="dcterms:W3CDTF">2007-06-25T02:24:51Z</dcterms:created>
  <dcterms:modified xsi:type="dcterms:W3CDTF">2026-03-16T07:08:55Z</dcterms:modified>
</cp:coreProperties>
</file>