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宏一\進出口統計資料\113年\"/>
    </mc:Choice>
  </mc:AlternateContent>
  <xr:revisionPtr revIDLastSave="0" documentId="13_ncr:1_{D2AAC261-1369-4E69-8EB6-33F95D6A6867}" xr6:coauthVersionLast="47" xr6:coauthVersionMax="47" xr10:uidLastSave="{00000000-0000-0000-0000-000000000000}"/>
  <bookViews>
    <workbookView xWindow="-108" yWindow="-108" windowWidth="23256" windowHeight="12576" tabRatio="689" activeTab="8" xr2:uid="{00000000-000D-0000-FFFF-FFFF00000000}"/>
  </bookViews>
  <sheets>
    <sheet name="113.01" sheetId="6" r:id="rId1"/>
    <sheet name="113.02" sheetId="1" r:id="rId2"/>
    <sheet name="113.03" sheetId="2" r:id="rId3"/>
    <sheet name="113.04" sheetId="14" r:id="rId4"/>
    <sheet name="113.05" sheetId="4" r:id="rId5"/>
    <sheet name="113.06" sheetId="16" r:id="rId6"/>
    <sheet name="113.07" sheetId="15" r:id="rId7"/>
    <sheet name="113.08 " sheetId="23" r:id="rId8"/>
    <sheet name="113.09" sheetId="25" r:id="rId9"/>
    <sheet name="112.10" sheetId="26" r:id="rId10"/>
    <sheet name="112.11" sheetId="19" r:id="rId11"/>
    <sheet name="112.12" sheetId="21" r:id="rId12"/>
  </sheets>
  <calcPr calcId="191029"/>
  <fileRecoveryPr autoRecover="0"/>
</workbook>
</file>

<file path=xl/calcChain.xml><?xml version="1.0" encoding="utf-8"?>
<calcChain xmlns="http://schemas.openxmlformats.org/spreadsheetml/2006/main">
  <c r="C5" i="25" l="1"/>
  <c r="C6" i="25"/>
  <c r="C7" i="25"/>
  <c r="C9" i="25"/>
  <c r="C10" i="25"/>
  <c r="C8" i="25"/>
  <c r="C12" i="25"/>
  <c r="C11" i="25"/>
  <c r="C13" i="25"/>
  <c r="C14" i="25"/>
  <c r="C15" i="25"/>
  <c r="C19" i="25"/>
  <c r="C20" i="25"/>
  <c r="C17" i="25"/>
  <c r="C21" i="25"/>
  <c r="C16" i="25"/>
  <c r="C18" i="25"/>
  <c r="C22" i="25"/>
  <c r="C23" i="25"/>
  <c r="C24" i="25"/>
  <c r="C25" i="25"/>
  <c r="C28" i="25"/>
  <c r="C26" i="25"/>
  <c r="C27" i="25"/>
  <c r="C29" i="25"/>
  <c r="C30" i="25"/>
  <c r="F5" i="25"/>
  <c r="F6" i="25"/>
  <c r="F7" i="25"/>
  <c r="F9" i="25"/>
  <c r="F10" i="25"/>
  <c r="F8" i="25"/>
  <c r="F12" i="25"/>
  <c r="F11" i="25"/>
  <c r="F13" i="25"/>
  <c r="F14" i="25"/>
  <c r="F15" i="25"/>
  <c r="F19" i="25"/>
  <c r="F20" i="25"/>
  <c r="F17" i="25"/>
  <c r="F21" i="25"/>
  <c r="F16" i="25"/>
  <c r="F18" i="25"/>
  <c r="F22" i="25"/>
  <c r="F23" i="25"/>
  <c r="F24" i="25"/>
  <c r="F25" i="25"/>
  <c r="F28" i="25"/>
  <c r="F26" i="25"/>
  <c r="F27" i="25"/>
  <c r="F29" i="25"/>
  <c r="F30" i="25"/>
  <c r="F4" i="25"/>
  <c r="C4" i="25"/>
  <c r="H5" i="25"/>
  <c r="I5" i="25"/>
  <c r="H6" i="25"/>
  <c r="I6" i="25"/>
  <c r="H7" i="25"/>
  <c r="I7" i="25"/>
  <c r="H9" i="25"/>
  <c r="I9" i="25"/>
  <c r="H10" i="25"/>
  <c r="I10" i="25"/>
  <c r="H8" i="25"/>
  <c r="I8" i="25"/>
  <c r="H12" i="25"/>
  <c r="I12" i="25"/>
  <c r="H11" i="25"/>
  <c r="I11" i="25"/>
  <c r="H13" i="25"/>
  <c r="I13" i="25"/>
  <c r="H14" i="25"/>
  <c r="I14" i="25"/>
  <c r="H15" i="25"/>
  <c r="I15" i="25"/>
  <c r="H19" i="25"/>
  <c r="I19" i="25"/>
  <c r="H20" i="25"/>
  <c r="I20" i="25"/>
  <c r="H21" i="25"/>
  <c r="I21" i="25"/>
  <c r="H16" i="25"/>
  <c r="I16" i="25"/>
  <c r="H22" i="25"/>
  <c r="I22" i="25"/>
  <c r="H24" i="25"/>
  <c r="I24" i="25"/>
  <c r="H25" i="25"/>
  <c r="I25" i="25"/>
  <c r="H28" i="25"/>
  <c r="I28" i="25"/>
  <c r="H26" i="25"/>
  <c r="I26" i="25"/>
  <c r="H27" i="25"/>
  <c r="I27" i="25"/>
  <c r="H30" i="25"/>
  <c r="I30" i="25"/>
  <c r="F5" i="23"/>
  <c r="F6" i="23"/>
  <c r="F7" i="23"/>
  <c r="F8" i="23"/>
  <c r="F9" i="23"/>
  <c r="F10" i="23"/>
  <c r="F11" i="23"/>
  <c r="F12" i="23"/>
  <c r="F13" i="23"/>
  <c r="F14" i="23"/>
  <c r="F15" i="23"/>
  <c r="F16" i="23"/>
  <c r="F17" i="23"/>
  <c r="F18" i="23"/>
  <c r="F19" i="23"/>
  <c r="F20" i="23"/>
  <c r="F21" i="23"/>
  <c r="F22" i="23"/>
  <c r="F23" i="23"/>
  <c r="F24" i="23"/>
  <c r="F25" i="23"/>
  <c r="F26" i="23"/>
  <c r="F27" i="23"/>
  <c r="F28" i="23"/>
  <c r="F29" i="23"/>
  <c r="C5" i="23"/>
  <c r="C6" i="23"/>
  <c r="C7" i="23"/>
  <c r="C8" i="23"/>
  <c r="C9" i="23"/>
  <c r="C10" i="23"/>
  <c r="C11" i="23"/>
  <c r="C12" i="23"/>
  <c r="C13" i="23"/>
  <c r="C14" i="23"/>
  <c r="C15" i="23"/>
  <c r="C16" i="23"/>
  <c r="C17" i="23"/>
  <c r="C18" i="23"/>
  <c r="C19" i="23"/>
  <c r="C20" i="23"/>
  <c r="C21" i="23"/>
  <c r="C22" i="23"/>
  <c r="C23" i="23"/>
  <c r="C24" i="23"/>
  <c r="C25" i="23"/>
  <c r="C26" i="23"/>
  <c r="C27" i="23"/>
  <c r="C28" i="23"/>
  <c r="C29" i="23"/>
  <c r="F4" i="23"/>
  <c r="C4" i="23"/>
  <c r="H5" i="23"/>
  <c r="I5" i="23"/>
  <c r="H6" i="23"/>
  <c r="I6" i="23"/>
  <c r="H7" i="23"/>
  <c r="I7" i="23"/>
  <c r="H9" i="23"/>
  <c r="I9" i="23"/>
  <c r="H8" i="23"/>
  <c r="I8" i="23"/>
  <c r="H10" i="23"/>
  <c r="I10" i="23"/>
  <c r="H11" i="23"/>
  <c r="I11" i="23"/>
  <c r="H13" i="23"/>
  <c r="I13" i="23"/>
  <c r="H12" i="23"/>
  <c r="I12" i="23"/>
  <c r="H14" i="23"/>
  <c r="I14" i="23"/>
  <c r="H15" i="23"/>
  <c r="I15" i="23"/>
  <c r="H18" i="23"/>
  <c r="I18" i="23"/>
  <c r="H20" i="23"/>
  <c r="I20" i="23"/>
  <c r="H16" i="23"/>
  <c r="I16" i="23"/>
  <c r="H22" i="23"/>
  <c r="I22" i="23"/>
  <c r="H24" i="23"/>
  <c r="I24" i="23"/>
  <c r="H25" i="23"/>
  <c r="I25" i="23"/>
  <c r="H26" i="23"/>
  <c r="I26" i="23"/>
  <c r="H27" i="23"/>
  <c r="I27" i="23"/>
  <c r="H29" i="23"/>
  <c r="I29" i="23"/>
  <c r="C13" i="15"/>
  <c r="C19" i="15"/>
  <c r="C27" i="15"/>
  <c r="H5" i="15"/>
  <c r="I5" i="15"/>
  <c r="H6" i="15"/>
  <c r="I6" i="15"/>
  <c r="H8" i="15"/>
  <c r="I8" i="15"/>
  <c r="H7" i="15"/>
  <c r="I7" i="15"/>
  <c r="H9" i="15"/>
  <c r="I9" i="15"/>
  <c r="H10" i="15"/>
  <c r="I10" i="15"/>
  <c r="H13" i="15"/>
  <c r="I13" i="15"/>
  <c r="H11" i="15"/>
  <c r="I11" i="15"/>
  <c r="H14" i="15"/>
  <c r="I14" i="15"/>
  <c r="H12" i="15"/>
  <c r="I12" i="15"/>
  <c r="H16" i="15"/>
  <c r="I16" i="15"/>
  <c r="H18" i="15"/>
  <c r="I18" i="15"/>
  <c r="H15" i="15"/>
  <c r="I15" i="15"/>
  <c r="H20" i="15"/>
  <c r="I20" i="15"/>
  <c r="H23" i="15"/>
  <c r="I23" i="15"/>
  <c r="H24" i="15"/>
  <c r="I24" i="15"/>
  <c r="H25" i="15"/>
  <c r="I25" i="15"/>
  <c r="D27" i="15"/>
  <c r="E27" i="15"/>
  <c r="F5" i="15" s="1"/>
  <c r="G27" i="15"/>
  <c r="B27" i="15"/>
  <c r="I6" i="4"/>
  <c r="J6" i="4"/>
  <c r="I24" i="4"/>
  <c r="J24" i="4"/>
  <c r="I9" i="4"/>
  <c r="J9" i="4"/>
  <c r="I13" i="4"/>
  <c r="J13" i="4"/>
  <c r="I12" i="4"/>
  <c r="J12" i="4"/>
  <c r="I11" i="4"/>
  <c r="J11" i="4"/>
  <c r="I14" i="4"/>
  <c r="J14" i="4"/>
  <c r="I16" i="4"/>
  <c r="J16" i="4"/>
  <c r="I18" i="4"/>
  <c r="J18" i="4"/>
  <c r="I7" i="4"/>
  <c r="J7" i="4"/>
  <c r="I20" i="4"/>
  <c r="J20" i="4"/>
  <c r="I23" i="4"/>
  <c r="J23" i="4"/>
  <c r="D10" i="4"/>
  <c r="D22" i="4"/>
  <c r="E26" i="4"/>
  <c r="F26" i="4"/>
  <c r="G24" i="4" s="1"/>
  <c r="H26" i="4"/>
  <c r="C26" i="4"/>
  <c r="D13" i="4" s="1"/>
  <c r="I5" i="14"/>
  <c r="J5" i="14"/>
  <c r="I7" i="14"/>
  <c r="J7" i="14"/>
  <c r="I10" i="14"/>
  <c r="J10" i="14"/>
  <c r="I6" i="14"/>
  <c r="J6" i="14"/>
  <c r="I9" i="14"/>
  <c r="J9" i="14"/>
  <c r="I12" i="14"/>
  <c r="J12" i="14"/>
  <c r="I13" i="14"/>
  <c r="J13" i="14"/>
  <c r="I15" i="14"/>
  <c r="J15" i="14"/>
  <c r="I17" i="14"/>
  <c r="J17" i="14"/>
  <c r="I21" i="14"/>
  <c r="J21" i="14"/>
  <c r="I8" i="14"/>
  <c r="J8" i="14"/>
  <c r="I19" i="14"/>
  <c r="J19" i="14"/>
  <c r="I23" i="14"/>
  <c r="J23" i="14"/>
  <c r="E25" i="14"/>
  <c r="F25" i="14"/>
  <c r="G5" i="14" s="1"/>
  <c r="H25" i="14"/>
  <c r="C25" i="14"/>
  <c r="D6" i="14" s="1"/>
  <c r="I5" i="16"/>
  <c r="J5" i="16"/>
  <c r="I9" i="16"/>
  <c r="J9" i="16"/>
  <c r="I8" i="16"/>
  <c r="J8" i="16"/>
  <c r="I10" i="16"/>
  <c r="J10" i="16"/>
  <c r="I6" i="16"/>
  <c r="J6" i="16"/>
  <c r="I12" i="16"/>
  <c r="J12" i="16"/>
  <c r="I15" i="16"/>
  <c r="J15" i="16"/>
  <c r="I24" i="16"/>
  <c r="J24" i="16"/>
  <c r="I13" i="16"/>
  <c r="J13" i="16"/>
  <c r="I11" i="16"/>
  <c r="J11" i="16"/>
  <c r="I14" i="16"/>
  <c r="J14" i="16"/>
  <c r="I16" i="16"/>
  <c r="J16" i="16"/>
  <c r="I18" i="16"/>
  <c r="J18" i="16"/>
  <c r="I7" i="16"/>
  <c r="J7" i="16"/>
  <c r="I25" i="16"/>
  <c r="J25" i="16"/>
  <c r="I20" i="16"/>
  <c r="J20" i="16"/>
  <c r="I23" i="16"/>
  <c r="J23" i="16"/>
  <c r="E27" i="16"/>
  <c r="F27" i="16"/>
  <c r="G5" i="16" s="1"/>
  <c r="H27" i="16"/>
  <c r="C27" i="16"/>
  <c r="D12" i="16" s="1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4" i="2"/>
  <c r="D4" i="2"/>
  <c r="I5" i="2"/>
  <c r="J5" i="2"/>
  <c r="I6" i="2"/>
  <c r="J6" i="2"/>
  <c r="I7" i="2"/>
  <c r="J7" i="2"/>
  <c r="I9" i="2"/>
  <c r="J9" i="2"/>
  <c r="I10" i="2"/>
  <c r="J10" i="2"/>
  <c r="I12" i="2"/>
  <c r="J12" i="2"/>
  <c r="I13" i="2"/>
  <c r="J13" i="2"/>
  <c r="I18" i="2"/>
  <c r="J18" i="2"/>
  <c r="I20" i="2"/>
  <c r="J20" i="2"/>
  <c r="I21" i="2"/>
  <c r="J21" i="2"/>
  <c r="I23" i="2"/>
  <c r="J23" i="2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G4" i="1"/>
  <c r="D4" i="1"/>
  <c r="I5" i="1"/>
  <c r="J5" i="1"/>
  <c r="I7" i="1"/>
  <c r="J7" i="1"/>
  <c r="I8" i="1"/>
  <c r="J8" i="1"/>
  <c r="I9" i="1"/>
  <c r="J9" i="1"/>
  <c r="I11" i="1"/>
  <c r="J11" i="1"/>
  <c r="I16" i="1"/>
  <c r="J16" i="1"/>
  <c r="I18" i="1"/>
  <c r="J18" i="1"/>
  <c r="I19" i="1"/>
  <c r="J19" i="1"/>
  <c r="I20" i="1"/>
  <c r="J20" i="1"/>
  <c r="I21" i="1"/>
  <c r="J21" i="1"/>
  <c r="G5" i="6"/>
  <c r="G6" i="6"/>
  <c r="G7" i="6"/>
  <c r="G8" i="6"/>
  <c r="G9" i="6"/>
  <c r="G10" i="6"/>
  <c r="G11" i="6"/>
  <c r="G12" i="6"/>
  <c r="G13" i="6"/>
  <c r="G14" i="6"/>
  <c r="G15" i="6"/>
  <c r="G16" i="6"/>
  <c r="D5" i="6"/>
  <c r="D6" i="6"/>
  <c r="D7" i="6"/>
  <c r="D8" i="6"/>
  <c r="D9" i="6"/>
  <c r="D10" i="6"/>
  <c r="D11" i="6"/>
  <c r="D12" i="6"/>
  <c r="D13" i="6"/>
  <c r="D14" i="6"/>
  <c r="D15" i="6"/>
  <c r="D16" i="6"/>
  <c r="G4" i="6"/>
  <c r="D4" i="6"/>
  <c r="I5" i="6"/>
  <c r="J5" i="6"/>
  <c r="I6" i="6"/>
  <c r="J6" i="6"/>
  <c r="I7" i="6"/>
  <c r="J7" i="6"/>
  <c r="I8" i="6"/>
  <c r="J8" i="6"/>
  <c r="I10" i="6"/>
  <c r="J10" i="6"/>
  <c r="I11" i="6"/>
  <c r="J11" i="6"/>
  <c r="I12" i="6"/>
  <c r="J12" i="6"/>
  <c r="I13" i="6"/>
  <c r="J13" i="6"/>
  <c r="I14" i="6"/>
  <c r="J14" i="6"/>
  <c r="I15" i="6"/>
  <c r="J15" i="6"/>
  <c r="F5" i="19"/>
  <c r="F6" i="19"/>
  <c r="F7" i="19"/>
  <c r="F8" i="19"/>
  <c r="F9" i="19"/>
  <c r="F10" i="19"/>
  <c r="F11" i="19"/>
  <c r="F12" i="19"/>
  <c r="F13" i="19"/>
  <c r="F14" i="19"/>
  <c r="F15" i="19"/>
  <c r="F16" i="19"/>
  <c r="F17" i="19"/>
  <c r="F18" i="19"/>
  <c r="F19" i="19"/>
  <c r="F20" i="19"/>
  <c r="F21" i="19"/>
  <c r="F22" i="19"/>
  <c r="F23" i="19"/>
  <c r="F24" i="19"/>
  <c r="F25" i="19"/>
  <c r="F26" i="19"/>
  <c r="F27" i="19"/>
  <c r="F28" i="19"/>
  <c r="F29" i="19"/>
  <c r="C5" i="19"/>
  <c r="C6" i="19"/>
  <c r="C7" i="19"/>
  <c r="C8" i="19"/>
  <c r="C9" i="19"/>
  <c r="C10" i="19"/>
  <c r="C11" i="19"/>
  <c r="C12" i="19"/>
  <c r="C13" i="19"/>
  <c r="C14" i="19"/>
  <c r="C15" i="19"/>
  <c r="C16" i="19"/>
  <c r="C17" i="19"/>
  <c r="C18" i="19"/>
  <c r="C19" i="19"/>
  <c r="C20" i="19"/>
  <c r="C21" i="19"/>
  <c r="C22" i="19"/>
  <c r="C23" i="19"/>
  <c r="C24" i="19"/>
  <c r="C25" i="19"/>
  <c r="C26" i="19"/>
  <c r="C27" i="19"/>
  <c r="C28" i="19"/>
  <c r="C29" i="19"/>
  <c r="C4" i="19"/>
  <c r="F4" i="19"/>
  <c r="H4" i="25"/>
  <c r="I4" i="15"/>
  <c r="H15" i="21"/>
  <c r="I15" i="21"/>
  <c r="H18" i="21"/>
  <c r="I18" i="21"/>
  <c r="H19" i="21"/>
  <c r="I19" i="21"/>
  <c r="H21" i="21"/>
  <c r="I21" i="21"/>
  <c r="H22" i="21"/>
  <c r="I22" i="21"/>
  <c r="H23" i="21"/>
  <c r="I23" i="21"/>
  <c r="H25" i="21"/>
  <c r="I25" i="21"/>
  <c r="H26" i="21"/>
  <c r="I26" i="21"/>
  <c r="H27" i="21"/>
  <c r="I27" i="21"/>
  <c r="F10" i="26"/>
  <c r="F9" i="26"/>
  <c r="F20" i="26"/>
  <c r="F19" i="26"/>
  <c r="F26" i="26"/>
  <c r="F21" i="26"/>
  <c r="F17" i="26"/>
  <c r="F23" i="26"/>
  <c r="F25" i="26"/>
  <c r="H5" i="26"/>
  <c r="I5" i="26"/>
  <c r="H8" i="26"/>
  <c r="I8" i="26"/>
  <c r="H6" i="26"/>
  <c r="I6" i="26"/>
  <c r="H7" i="26"/>
  <c r="I7" i="26"/>
  <c r="H10" i="26"/>
  <c r="I10" i="26"/>
  <c r="H9" i="26"/>
  <c r="I9" i="26"/>
  <c r="H13" i="26"/>
  <c r="I13" i="26"/>
  <c r="H20" i="26"/>
  <c r="I20" i="26"/>
  <c r="H11" i="26"/>
  <c r="I11" i="26"/>
  <c r="H14" i="26"/>
  <c r="I14" i="26"/>
  <c r="H15" i="26"/>
  <c r="I15" i="26"/>
  <c r="H18" i="26"/>
  <c r="I18" i="26"/>
  <c r="H19" i="26"/>
  <c r="I19" i="26"/>
  <c r="H26" i="26"/>
  <c r="I26" i="26"/>
  <c r="H12" i="26"/>
  <c r="I12" i="26"/>
  <c r="H21" i="26"/>
  <c r="I21" i="26"/>
  <c r="H27" i="26"/>
  <c r="I27" i="26"/>
  <c r="H28" i="26"/>
  <c r="I28" i="26"/>
  <c r="H22" i="26"/>
  <c r="I22" i="26"/>
  <c r="I5" i="4"/>
  <c r="J5" i="4"/>
  <c r="I10" i="4"/>
  <c r="J10" i="4"/>
  <c r="I8" i="4"/>
  <c r="J8" i="4"/>
  <c r="E16" i="6"/>
  <c r="F16" i="6"/>
  <c r="H16" i="6"/>
  <c r="C16" i="6"/>
  <c r="I24" i="2"/>
  <c r="J24" i="2"/>
  <c r="F5" i="21"/>
  <c r="F6" i="21"/>
  <c r="F13" i="21"/>
  <c r="F7" i="21"/>
  <c r="F10" i="21"/>
  <c r="F9" i="21"/>
  <c r="F25" i="21"/>
  <c r="F12" i="21"/>
  <c r="F11" i="21"/>
  <c r="F15" i="21"/>
  <c r="F19" i="21"/>
  <c r="F14" i="21"/>
  <c r="F8" i="21"/>
  <c r="F26" i="21"/>
  <c r="F27" i="21"/>
  <c r="F18" i="21"/>
  <c r="F16" i="21"/>
  <c r="F17" i="21"/>
  <c r="F20" i="21"/>
  <c r="F28" i="21"/>
  <c r="F23" i="21"/>
  <c r="F21" i="21"/>
  <c r="F24" i="21"/>
  <c r="F22" i="21"/>
  <c r="F29" i="21"/>
  <c r="C5" i="21"/>
  <c r="C6" i="21"/>
  <c r="C13" i="21"/>
  <c r="C7" i="21"/>
  <c r="C10" i="21"/>
  <c r="C9" i="21"/>
  <c r="C25" i="21"/>
  <c r="C12" i="21"/>
  <c r="C11" i="21"/>
  <c r="C15" i="21"/>
  <c r="C19" i="21"/>
  <c r="C14" i="21"/>
  <c r="C8" i="21"/>
  <c r="C26" i="21"/>
  <c r="C27" i="21"/>
  <c r="C18" i="21"/>
  <c r="C16" i="21"/>
  <c r="C17" i="21"/>
  <c r="C20" i="21"/>
  <c r="C28" i="21"/>
  <c r="C23" i="21"/>
  <c r="C21" i="21"/>
  <c r="C24" i="21"/>
  <c r="C22" i="21"/>
  <c r="C29" i="21"/>
  <c r="F4" i="21"/>
  <c r="C4" i="21"/>
  <c r="H5" i="21"/>
  <c r="I5" i="21"/>
  <c r="H6" i="21"/>
  <c r="I6" i="21"/>
  <c r="H13" i="21"/>
  <c r="I13" i="21"/>
  <c r="H7" i="21"/>
  <c r="I7" i="21"/>
  <c r="H10" i="21"/>
  <c r="I10" i="21"/>
  <c r="H9" i="21"/>
  <c r="I9" i="21"/>
  <c r="H12" i="21"/>
  <c r="I12" i="21"/>
  <c r="H11" i="21"/>
  <c r="I11" i="21"/>
  <c r="H14" i="21"/>
  <c r="I14" i="21"/>
  <c r="H8" i="21"/>
  <c r="I8" i="21"/>
  <c r="H28" i="21"/>
  <c r="I28" i="21"/>
  <c r="H29" i="21"/>
  <c r="I29" i="21"/>
  <c r="H5" i="19"/>
  <c r="I5" i="19"/>
  <c r="H6" i="19"/>
  <c r="I6" i="19"/>
  <c r="H13" i="19"/>
  <c r="I13" i="19"/>
  <c r="H7" i="19"/>
  <c r="I7" i="19"/>
  <c r="H10" i="19"/>
  <c r="I10" i="19"/>
  <c r="H9" i="19"/>
  <c r="I9" i="19"/>
  <c r="H25" i="19"/>
  <c r="I25" i="19"/>
  <c r="H12" i="19"/>
  <c r="I12" i="19"/>
  <c r="H11" i="19"/>
  <c r="I11" i="19"/>
  <c r="H19" i="19"/>
  <c r="I19" i="19"/>
  <c r="H14" i="19"/>
  <c r="I14" i="19"/>
  <c r="H15" i="19"/>
  <c r="I15" i="19"/>
  <c r="H8" i="19"/>
  <c r="I8" i="19"/>
  <c r="H26" i="19"/>
  <c r="I26" i="19"/>
  <c r="H27" i="19"/>
  <c r="I27" i="19"/>
  <c r="H18" i="19"/>
  <c r="I18" i="19"/>
  <c r="H20" i="19"/>
  <c r="I20" i="19"/>
  <c r="H28" i="19"/>
  <c r="I28" i="19"/>
  <c r="H22" i="19"/>
  <c r="I22" i="19"/>
  <c r="G29" i="26"/>
  <c r="E29" i="26"/>
  <c r="F5" i="26" s="1"/>
  <c r="H27" i="15" l="1"/>
  <c r="C4" i="15"/>
  <c r="C17" i="15"/>
  <c r="C14" i="15"/>
  <c r="C5" i="15"/>
  <c r="F20" i="15"/>
  <c r="F11" i="15"/>
  <c r="F4" i="15"/>
  <c r="C20" i="15"/>
  <c r="C11" i="15"/>
  <c r="F27" i="15"/>
  <c r="F19" i="15"/>
  <c r="F13" i="15"/>
  <c r="F15" i="15"/>
  <c r="C26" i="15"/>
  <c r="C15" i="15"/>
  <c r="F9" i="15"/>
  <c r="C25" i="15"/>
  <c r="C21" i="15"/>
  <c r="C9" i="15"/>
  <c r="F24" i="15"/>
  <c r="F18" i="15"/>
  <c r="F7" i="15"/>
  <c r="F25" i="15"/>
  <c r="C24" i="15"/>
  <c r="C18" i="15"/>
  <c r="C7" i="15"/>
  <c r="F23" i="15"/>
  <c r="F16" i="15"/>
  <c r="F8" i="15"/>
  <c r="F26" i="15"/>
  <c r="C10" i="15"/>
  <c r="C23" i="15"/>
  <c r="C16" i="15"/>
  <c r="C8" i="15"/>
  <c r="F22" i="15"/>
  <c r="F12" i="15"/>
  <c r="F6" i="15"/>
  <c r="F10" i="15"/>
  <c r="F21" i="15"/>
  <c r="C22" i="15"/>
  <c r="C12" i="15"/>
  <c r="C6" i="15"/>
  <c r="F17" i="15"/>
  <c r="F14" i="15"/>
  <c r="I27" i="15"/>
  <c r="D20" i="4"/>
  <c r="D14" i="4"/>
  <c r="D9" i="4"/>
  <c r="G19" i="4"/>
  <c r="G18" i="4"/>
  <c r="D26" i="4"/>
  <c r="G6" i="4"/>
  <c r="D25" i="4"/>
  <c r="D7" i="4"/>
  <c r="D24" i="4"/>
  <c r="G17" i="4"/>
  <c r="G16" i="4"/>
  <c r="G8" i="4"/>
  <c r="D19" i="4"/>
  <c r="D18" i="4"/>
  <c r="D6" i="4"/>
  <c r="G22" i="4"/>
  <c r="G14" i="4"/>
  <c r="G10" i="4"/>
  <c r="D17" i="4"/>
  <c r="D16" i="4"/>
  <c r="D8" i="4"/>
  <c r="G21" i="4"/>
  <c r="G11" i="4"/>
  <c r="G5" i="4"/>
  <c r="G15" i="4"/>
  <c r="G12" i="4"/>
  <c r="D21" i="4"/>
  <c r="D11" i="4"/>
  <c r="D5" i="4"/>
  <c r="G23" i="4"/>
  <c r="G13" i="4"/>
  <c r="D4" i="4"/>
  <c r="D15" i="4"/>
  <c r="D12" i="4"/>
  <c r="G26" i="4"/>
  <c r="G20" i="4"/>
  <c r="G9" i="4"/>
  <c r="G4" i="4"/>
  <c r="D23" i="4"/>
  <c r="G25" i="4"/>
  <c r="G7" i="4"/>
  <c r="J26" i="4"/>
  <c r="D18" i="14"/>
  <c r="D8" i="14"/>
  <c r="D10" i="14"/>
  <c r="G11" i="14"/>
  <c r="G15" i="14"/>
  <c r="D22" i="14"/>
  <c r="D21" i="14"/>
  <c r="D7" i="14"/>
  <c r="G20" i="14"/>
  <c r="G13" i="14"/>
  <c r="D16" i="14"/>
  <c r="D11" i="14"/>
  <c r="D15" i="14"/>
  <c r="G25" i="14"/>
  <c r="G23" i="14"/>
  <c r="G9" i="14"/>
  <c r="D17" i="14"/>
  <c r="D4" i="14"/>
  <c r="D20" i="14"/>
  <c r="D13" i="14"/>
  <c r="G24" i="14"/>
  <c r="G19" i="14"/>
  <c r="G6" i="14"/>
  <c r="G14" i="14"/>
  <c r="G4" i="14"/>
  <c r="D14" i="14"/>
  <c r="D12" i="14"/>
  <c r="G18" i="14"/>
  <c r="G8" i="14"/>
  <c r="G10" i="14"/>
  <c r="G12" i="14"/>
  <c r="D25" i="14"/>
  <c r="D23" i="14"/>
  <c r="D9" i="14"/>
  <c r="G22" i="14"/>
  <c r="G21" i="14"/>
  <c r="G7" i="14"/>
  <c r="D5" i="14"/>
  <c r="D24" i="14"/>
  <c r="D19" i="14"/>
  <c r="G16" i="14"/>
  <c r="G17" i="14"/>
  <c r="I25" i="14"/>
  <c r="J25" i="14"/>
  <c r="J27" i="16"/>
  <c r="D27" i="16"/>
  <c r="D26" i="16"/>
  <c r="D25" i="16"/>
  <c r="D7" i="16"/>
  <c r="D15" i="16"/>
  <c r="G12" i="16"/>
  <c r="I27" i="16"/>
  <c r="D4" i="16"/>
  <c r="D23" i="16"/>
  <c r="D13" i="16"/>
  <c r="D5" i="16"/>
  <c r="G20" i="16"/>
  <c r="G24" i="16"/>
  <c r="G26" i="16"/>
  <c r="G6" i="16"/>
  <c r="G4" i="16"/>
  <c r="D20" i="16"/>
  <c r="D24" i="16"/>
  <c r="G27" i="16"/>
  <c r="G25" i="16"/>
  <c r="G15" i="16"/>
  <c r="D22" i="16"/>
  <c r="D18" i="16"/>
  <c r="D6" i="16"/>
  <c r="G17" i="16"/>
  <c r="G16" i="16"/>
  <c r="G10" i="16"/>
  <c r="G18" i="16"/>
  <c r="D17" i="16"/>
  <c r="D16" i="16"/>
  <c r="D10" i="16"/>
  <c r="G19" i="16"/>
  <c r="G14" i="16"/>
  <c r="G8" i="16"/>
  <c r="D19" i="16"/>
  <c r="D14" i="16"/>
  <c r="D8" i="16"/>
  <c r="G21" i="16"/>
  <c r="G11" i="16"/>
  <c r="G9" i="16"/>
  <c r="G7" i="16"/>
  <c r="G22" i="16"/>
  <c r="D21" i="16"/>
  <c r="D11" i="16"/>
  <c r="D9" i="16"/>
  <c r="G23" i="16"/>
  <c r="G13" i="16"/>
  <c r="F24" i="26"/>
  <c r="F12" i="26"/>
  <c r="F13" i="26"/>
  <c r="F16" i="26"/>
  <c r="F18" i="26"/>
  <c r="F7" i="26"/>
  <c r="F4" i="26"/>
  <c r="F22" i="26"/>
  <c r="F15" i="26"/>
  <c r="F6" i="26"/>
  <c r="F28" i="26"/>
  <c r="F14" i="26"/>
  <c r="F8" i="26"/>
  <c r="F29" i="26"/>
  <c r="F27" i="26"/>
  <c r="F11" i="26"/>
  <c r="I26" i="4"/>
  <c r="J16" i="6"/>
  <c r="I16" i="6"/>
  <c r="G29" i="19"/>
  <c r="E29" i="19"/>
  <c r="H22" i="1" l="1"/>
  <c r="F22" i="1"/>
  <c r="D29" i="19" l="1"/>
  <c r="I29" i="19" s="1"/>
  <c r="B29" i="19"/>
  <c r="H29" i="19" l="1"/>
  <c r="I4" i="23" l="1"/>
  <c r="H4" i="23"/>
  <c r="H4" i="15" l="1"/>
  <c r="I4" i="14" l="1"/>
  <c r="D29" i="26" l="1"/>
  <c r="I29" i="26" s="1"/>
  <c r="B29" i="26"/>
  <c r="H29" i="26" l="1"/>
  <c r="C20" i="26"/>
  <c r="C21" i="26"/>
  <c r="C25" i="26"/>
  <c r="C19" i="26"/>
  <c r="C5" i="26"/>
  <c r="C11" i="26"/>
  <c r="C27" i="26"/>
  <c r="C29" i="26"/>
  <c r="C10" i="26"/>
  <c r="C8" i="26"/>
  <c r="C14" i="26"/>
  <c r="C28" i="26"/>
  <c r="C18" i="26"/>
  <c r="C16" i="26"/>
  <c r="C6" i="26"/>
  <c r="C15" i="26"/>
  <c r="C22" i="26"/>
  <c r="C4" i="26"/>
  <c r="C7" i="26"/>
  <c r="C17" i="26"/>
  <c r="C9" i="26"/>
  <c r="C26" i="26"/>
  <c r="C23" i="26"/>
  <c r="C13" i="26"/>
  <c r="C12" i="26"/>
  <c r="C24" i="26"/>
  <c r="I4" i="26"/>
  <c r="H4" i="26"/>
  <c r="I4" i="25" l="1"/>
  <c r="J4" i="14" l="1"/>
  <c r="J4" i="2"/>
  <c r="I4" i="2"/>
  <c r="E22" i="1"/>
  <c r="J22" i="1" s="1"/>
  <c r="C22" i="1"/>
  <c r="J4" i="1"/>
  <c r="I4" i="1"/>
  <c r="I4" i="6"/>
  <c r="I22" i="1" l="1"/>
  <c r="H4" i="19"/>
  <c r="I4" i="19"/>
  <c r="I4" i="4" l="1"/>
  <c r="J4" i="4"/>
  <c r="J4" i="6" l="1"/>
  <c r="I4" i="21"/>
  <c r="H4" i="21"/>
  <c r="J4" i="16"/>
  <c r="I4" i="16"/>
</calcChain>
</file>

<file path=xl/sharedStrings.xml><?xml version="1.0" encoding="utf-8"?>
<sst xmlns="http://schemas.openxmlformats.org/spreadsheetml/2006/main" count="437" uniqueCount="196">
  <si>
    <t>香港</t>
  </si>
  <si>
    <t>印尼</t>
  </si>
  <si>
    <t>日本</t>
  </si>
  <si>
    <t>馬來西亞</t>
  </si>
  <si>
    <t>孟加拉</t>
  </si>
  <si>
    <t>菲律賓</t>
  </si>
  <si>
    <t>中國大陸</t>
  </si>
  <si>
    <t>越南</t>
  </si>
  <si>
    <t>南非</t>
  </si>
  <si>
    <t>美國</t>
  </si>
  <si>
    <t>與去年同期比較</t>
    <phoneticPr fontId="3" type="noConversion"/>
  </si>
  <si>
    <t>柬埔寨</t>
    <phoneticPr fontId="3" type="noConversion"/>
  </si>
  <si>
    <t>數量(KG)</t>
    <phoneticPr fontId="3" type="noConversion"/>
  </si>
  <si>
    <t>數量(%)</t>
    <phoneticPr fontId="3" type="noConversion"/>
  </si>
  <si>
    <t>金額(%)</t>
    <phoneticPr fontId="3" type="noConversion"/>
  </si>
  <si>
    <t>泰國</t>
    <phoneticPr fontId="3" type="noConversion"/>
  </si>
  <si>
    <t>國        名</t>
    <phoneticPr fontId="3" type="noConversion"/>
  </si>
  <si>
    <t>金額(US$)</t>
    <phoneticPr fontId="3" type="noConversion"/>
  </si>
  <si>
    <t>澳大利亞</t>
    <phoneticPr fontId="3" type="noConversion"/>
  </si>
  <si>
    <r>
      <rPr>
        <sz val="12.5"/>
        <rFont val="微軟正黑體"/>
        <family val="2"/>
        <charset val="136"/>
      </rPr>
      <t>中國大陸</t>
    </r>
    <phoneticPr fontId="3" type="noConversion"/>
  </si>
  <si>
    <r>
      <rPr>
        <sz val="12.5"/>
        <rFont val="微軟正黑體"/>
        <family val="2"/>
        <charset val="136"/>
      </rPr>
      <t>越南</t>
    </r>
    <phoneticPr fontId="3" type="noConversion"/>
  </si>
  <si>
    <r>
      <rPr>
        <sz val="12.5"/>
        <rFont val="微軟正黑體"/>
        <family val="2"/>
        <charset val="136"/>
      </rPr>
      <t>孟加拉</t>
    </r>
    <phoneticPr fontId="3" type="noConversion"/>
  </si>
  <si>
    <r>
      <rPr>
        <sz val="12.5"/>
        <rFont val="微軟正黑體"/>
        <family val="2"/>
        <charset val="136"/>
      </rPr>
      <t>香港</t>
    </r>
    <phoneticPr fontId="3" type="noConversion"/>
  </si>
  <si>
    <r>
      <rPr>
        <sz val="12.5"/>
        <rFont val="微軟正黑體"/>
        <family val="2"/>
        <charset val="136"/>
      </rPr>
      <t>日本</t>
    </r>
    <phoneticPr fontId="3" type="noConversion"/>
  </si>
  <si>
    <r>
      <rPr>
        <sz val="12.5"/>
        <rFont val="微軟正黑體"/>
        <family val="2"/>
        <charset val="136"/>
      </rPr>
      <t>印尼</t>
    </r>
    <phoneticPr fontId="3" type="noConversion"/>
  </si>
  <si>
    <r>
      <rPr>
        <sz val="12.5"/>
        <rFont val="微軟正黑體"/>
        <family val="2"/>
        <charset val="136"/>
      </rPr>
      <t>菲律賓</t>
    </r>
    <phoneticPr fontId="3" type="noConversion"/>
  </si>
  <si>
    <r>
      <rPr>
        <sz val="12.5"/>
        <rFont val="微軟正黑體"/>
        <family val="2"/>
        <charset val="136"/>
      </rPr>
      <t>馬來西亞</t>
    </r>
    <phoneticPr fontId="3" type="noConversion"/>
  </si>
  <si>
    <r>
      <rPr>
        <sz val="12.5"/>
        <rFont val="微軟正黑體"/>
        <family val="2"/>
        <charset val="136"/>
      </rPr>
      <t>柬埔寨</t>
    </r>
    <phoneticPr fontId="3" type="noConversion"/>
  </si>
  <si>
    <r>
      <rPr>
        <sz val="12.5"/>
        <rFont val="微軟正黑體"/>
        <family val="2"/>
        <charset val="136"/>
      </rPr>
      <t>南非</t>
    </r>
    <phoneticPr fontId="3" type="noConversion"/>
  </si>
  <si>
    <r>
      <rPr>
        <sz val="12.5"/>
        <rFont val="微軟正黑體"/>
        <family val="2"/>
        <charset val="136"/>
      </rPr>
      <t>美國</t>
    </r>
    <phoneticPr fontId="3" type="noConversion"/>
  </si>
  <si>
    <r>
      <rPr>
        <sz val="12.5"/>
        <rFont val="微軟正黑體"/>
        <family val="2"/>
        <charset val="136"/>
      </rPr>
      <t>泰國</t>
    </r>
    <phoneticPr fontId="3" type="noConversion"/>
  </si>
  <si>
    <r>
      <rPr>
        <sz val="12.5"/>
        <rFont val="微軟正黑體"/>
        <family val="2"/>
        <charset val="136"/>
      </rPr>
      <t>澳洲</t>
    </r>
    <phoneticPr fontId="3" type="noConversion"/>
  </si>
  <si>
    <r>
      <rPr>
        <sz val="12.5"/>
        <rFont val="微軟正黑體"/>
        <family val="2"/>
        <charset val="136"/>
      </rPr>
      <t>韓國</t>
    </r>
    <phoneticPr fontId="3" type="noConversion"/>
  </si>
  <si>
    <r>
      <rPr>
        <sz val="12.5"/>
        <rFont val="微軟正黑體"/>
        <family val="2"/>
        <charset val="136"/>
      </rPr>
      <t>馬達加斯加</t>
    </r>
    <phoneticPr fontId="3" type="noConversion"/>
  </si>
  <si>
    <r>
      <rPr>
        <sz val="12.5"/>
        <rFont val="微軟正黑體"/>
        <family val="2"/>
        <charset val="136"/>
      </rPr>
      <t>英國</t>
    </r>
    <phoneticPr fontId="3" type="noConversion"/>
  </si>
  <si>
    <r>
      <rPr>
        <b/>
        <sz val="12.5"/>
        <rFont val="微軟正黑體"/>
        <family val="2"/>
        <charset val="136"/>
      </rPr>
      <t>總計</t>
    </r>
    <phoneticPr fontId="3" type="noConversion"/>
  </si>
  <si>
    <r>
      <rPr>
        <b/>
        <sz val="12"/>
        <color theme="1"/>
        <rFont val="微軟正黑體"/>
        <family val="2"/>
        <charset val="136"/>
      </rPr>
      <t>國</t>
    </r>
    <r>
      <rPr>
        <b/>
        <sz val="12"/>
        <color theme="1"/>
        <rFont val="Times New Roman"/>
        <family val="1"/>
      </rPr>
      <t xml:space="preserve">        </t>
    </r>
    <r>
      <rPr>
        <b/>
        <sz val="12"/>
        <color theme="1"/>
        <rFont val="微軟正黑體"/>
        <family val="2"/>
        <charset val="136"/>
      </rPr>
      <t>名</t>
    </r>
    <phoneticPr fontId="3" type="noConversion"/>
  </si>
  <si>
    <r>
      <rPr>
        <b/>
        <sz val="12"/>
        <color theme="1"/>
        <rFont val="微軟正黑體"/>
        <family val="2"/>
        <charset val="136"/>
      </rPr>
      <t>與去年同期比較</t>
    </r>
    <phoneticPr fontId="3" type="noConversion"/>
  </si>
  <si>
    <r>
      <rPr>
        <b/>
        <sz val="12"/>
        <color theme="1"/>
        <rFont val="微軟正黑體"/>
        <family val="2"/>
        <charset val="136"/>
      </rPr>
      <t>數量</t>
    </r>
    <r>
      <rPr>
        <b/>
        <sz val="12"/>
        <color theme="1"/>
        <rFont val="Times New Roman"/>
        <family val="1"/>
      </rPr>
      <t>(KG)</t>
    </r>
    <phoneticPr fontId="3" type="noConversion"/>
  </si>
  <si>
    <r>
      <rPr>
        <b/>
        <sz val="12"/>
        <color theme="1"/>
        <rFont val="微軟正黑體"/>
        <family val="2"/>
        <charset val="136"/>
      </rPr>
      <t>金額</t>
    </r>
    <r>
      <rPr>
        <b/>
        <sz val="12"/>
        <color theme="1"/>
        <rFont val="Times New Roman"/>
        <family val="1"/>
      </rPr>
      <t>(US$)</t>
    </r>
    <phoneticPr fontId="3" type="noConversion"/>
  </si>
  <si>
    <r>
      <rPr>
        <b/>
        <sz val="12"/>
        <color theme="1"/>
        <rFont val="微軟正黑體"/>
        <family val="2"/>
        <charset val="136"/>
      </rPr>
      <t>數量</t>
    </r>
    <r>
      <rPr>
        <b/>
        <sz val="12"/>
        <color theme="1"/>
        <rFont val="Times New Roman"/>
        <family val="1"/>
      </rPr>
      <t>(%)</t>
    </r>
    <phoneticPr fontId="3" type="noConversion"/>
  </si>
  <si>
    <r>
      <rPr>
        <b/>
        <sz val="12"/>
        <color theme="1"/>
        <rFont val="微軟正黑體"/>
        <family val="2"/>
        <charset val="136"/>
      </rPr>
      <t>金額</t>
    </r>
    <r>
      <rPr>
        <b/>
        <sz val="12"/>
        <color theme="1"/>
        <rFont val="Times New Roman"/>
        <family val="1"/>
      </rPr>
      <t>(%)</t>
    </r>
    <phoneticPr fontId="3" type="noConversion"/>
  </si>
  <si>
    <r>
      <rPr>
        <b/>
        <sz val="12"/>
        <rFont val="微軟正黑體"/>
        <family val="2"/>
        <charset val="136"/>
      </rPr>
      <t>國</t>
    </r>
    <r>
      <rPr>
        <b/>
        <sz val="12"/>
        <rFont val="Times New Roman"/>
        <family val="1"/>
      </rPr>
      <t xml:space="preserve">        </t>
    </r>
    <r>
      <rPr>
        <b/>
        <sz val="12"/>
        <rFont val="微軟正黑體"/>
        <family val="2"/>
        <charset val="136"/>
      </rPr>
      <t>名</t>
    </r>
    <phoneticPr fontId="3" type="noConversion"/>
  </si>
  <si>
    <r>
      <rPr>
        <b/>
        <sz val="12"/>
        <rFont val="微軟正黑體"/>
        <family val="2"/>
        <charset val="136"/>
      </rPr>
      <t>與去年同期比較</t>
    </r>
    <phoneticPr fontId="3" type="noConversion"/>
  </si>
  <si>
    <r>
      <rPr>
        <b/>
        <sz val="12"/>
        <rFont val="微軟正黑體"/>
        <family val="2"/>
        <charset val="136"/>
      </rPr>
      <t>數量</t>
    </r>
    <r>
      <rPr>
        <b/>
        <sz val="12"/>
        <rFont val="Times New Roman"/>
        <family val="1"/>
      </rPr>
      <t>(KG)</t>
    </r>
    <phoneticPr fontId="3" type="noConversion"/>
  </si>
  <si>
    <r>
      <rPr>
        <b/>
        <sz val="11"/>
        <rFont val="微軟正黑體"/>
        <family val="2"/>
        <charset val="136"/>
      </rPr>
      <t>數量占
比重</t>
    </r>
    <r>
      <rPr>
        <b/>
        <sz val="11"/>
        <rFont val="Times New Roman"/>
        <family val="1"/>
      </rPr>
      <t>%</t>
    </r>
    <phoneticPr fontId="3" type="noConversion"/>
  </si>
  <si>
    <r>
      <rPr>
        <b/>
        <sz val="12"/>
        <rFont val="微軟正黑體"/>
        <family val="2"/>
        <charset val="136"/>
      </rPr>
      <t>金額</t>
    </r>
    <r>
      <rPr>
        <b/>
        <sz val="12"/>
        <rFont val="Times New Roman"/>
        <family val="1"/>
      </rPr>
      <t>(US$)</t>
    </r>
    <phoneticPr fontId="3" type="noConversion"/>
  </si>
  <si>
    <r>
      <rPr>
        <b/>
        <sz val="12"/>
        <rFont val="微軟正黑體"/>
        <family val="2"/>
        <charset val="136"/>
      </rPr>
      <t>數量</t>
    </r>
    <r>
      <rPr>
        <b/>
        <sz val="12"/>
        <rFont val="Times New Roman"/>
        <family val="1"/>
      </rPr>
      <t>(%)</t>
    </r>
    <phoneticPr fontId="3" type="noConversion"/>
  </si>
  <si>
    <r>
      <rPr>
        <b/>
        <sz val="12"/>
        <rFont val="微軟正黑體"/>
        <family val="2"/>
        <charset val="136"/>
      </rPr>
      <t>金額</t>
    </r>
    <r>
      <rPr>
        <b/>
        <sz val="12"/>
        <rFont val="Times New Roman"/>
        <family val="1"/>
      </rPr>
      <t>(%)</t>
    </r>
    <phoneticPr fontId="3" type="noConversion"/>
  </si>
  <si>
    <r>
      <rPr>
        <sz val="12.5"/>
        <rFont val="微軟正黑體"/>
        <family val="2"/>
        <charset val="136"/>
      </rPr>
      <t>中國大陸</t>
    </r>
  </si>
  <si>
    <r>
      <rPr>
        <sz val="12.5"/>
        <rFont val="微軟正黑體"/>
        <family val="2"/>
        <charset val="136"/>
      </rPr>
      <t>菲律賓</t>
    </r>
  </si>
  <si>
    <r>
      <rPr>
        <sz val="12.5"/>
        <rFont val="微軟正黑體"/>
        <family val="2"/>
        <charset val="136"/>
      </rPr>
      <t>越南</t>
    </r>
  </si>
  <si>
    <r>
      <rPr>
        <sz val="12.5"/>
        <rFont val="微軟正黑體"/>
        <family val="2"/>
        <charset val="136"/>
      </rPr>
      <t>香港</t>
    </r>
  </si>
  <si>
    <r>
      <rPr>
        <sz val="12.5"/>
        <rFont val="微軟正黑體"/>
        <family val="2"/>
        <charset val="136"/>
      </rPr>
      <t>日本</t>
    </r>
  </si>
  <si>
    <r>
      <rPr>
        <sz val="12.5"/>
        <rFont val="微軟正黑體"/>
        <family val="2"/>
        <charset val="136"/>
      </rPr>
      <t>孟加拉</t>
    </r>
  </si>
  <si>
    <r>
      <rPr>
        <sz val="12.5"/>
        <rFont val="微軟正黑體"/>
        <family val="2"/>
        <charset val="136"/>
      </rPr>
      <t>馬來西亞</t>
    </r>
  </si>
  <si>
    <r>
      <rPr>
        <sz val="12.5"/>
        <rFont val="微軟正黑體"/>
        <family val="2"/>
        <charset val="136"/>
      </rPr>
      <t>印尼</t>
    </r>
  </si>
  <si>
    <r>
      <rPr>
        <sz val="12.5"/>
        <rFont val="微軟正黑體"/>
        <family val="2"/>
        <charset val="136"/>
      </rPr>
      <t>南非</t>
    </r>
  </si>
  <si>
    <r>
      <rPr>
        <sz val="12.5"/>
        <rFont val="微軟正黑體"/>
        <family val="2"/>
        <charset val="136"/>
      </rPr>
      <t>美國</t>
    </r>
  </si>
  <si>
    <r>
      <rPr>
        <b/>
        <sz val="12.5"/>
        <rFont val="微軟正黑體"/>
        <family val="2"/>
        <charset val="136"/>
      </rPr>
      <t>總</t>
    </r>
    <r>
      <rPr>
        <b/>
        <sz val="12.5"/>
        <rFont val="Times New Roman"/>
        <family val="1"/>
      </rPr>
      <t xml:space="preserve"> </t>
    </r>
    <r>
      <rPr>
        <b/>
        <sz val="12.5"/>
        <rFont val="微軟正黑體"/>
        <family val="2"/>
        <charset val="136"/>
      </rPr>
      <t>計</t>
    </r>
    <phoneticPr fontId="3" type="noConversion"/>
  </si>
  <si>
    <r>
      <rPr>
        <sz val="12.5"/>
        <rFont val="微軟正黑體"/>
        <family val="2"/>
        <charset val="136"/>
      </rPr>
      <t>薩爾瓦多　</t>
    </r>
    <phoneticPr fontId="3" type="noConversion"/>
  </si>
  <si>
    <r>
      <rPr>
        <sz val="12.5"/>
        <rFont val="微軟正黑體"/>
        <family val="2"/>
        <charset val="136"/>
      </rPr>
      <t>義大利　　</t>
    </r>
    <phoneticPr fontId="3" type="noConversion"/>
  </si>
  <si>
    <r>
      <rPr>
        <sz val="12.5"/>
        <rFont val="微軟正黑體"/>
        <family val="2"/>
        <charset val="136"/>
      </rPr>
      <t>英國　　　</t>
    </r>
    <phoneticPr fontId="3" type="noConversion"/>
  </si>
  <si>
    <r>
      <rPr>
        <sz val="12.5"/>
        <rFont val="微軟正黑體"/>
        <family val="2"/>
        <charset val="136"/>
      </rPr>
      <t>印度　　　</t>
    </r>
    <phoneticPr fontId="3" type="noConversion"/>
  </si>
  <si>
    <r>
      <rPr>
        <b/>
        <sz val="12.5"/>
        <rFont val="微軟正黑體"/>
        <family val="2"/>
        <charset val="136"/>
      </rPr>
      <t>總</t>
    </r>
    <r>
      <rPr>
        <b/>
        <sz val="12.5"/>
        <rFont val="Times New Roman"/>
        <family val="1"/>
      </rPr>
      <t xml:space="preserve">  </t>
    </r>
    <r>
      <rPr>
        <b/>
        <sz val="12.5"/>
        <rFont val="微軟正黑體"/>
        <family val="2"/>
        <charset val="136"/>
      </rPr>
      <t>計</t>
    </r>
    <phoneticPr fontId="3" type="noConversion"/>
  </si>
  <si>
    <r>
      <rPr>
        <b/>
        <sz val="12"/>
        <rFont val="微軟正黑體"/>
        <family val="2"/>
        <charset val="136"/>
      </rPr>
      <t>數量占
比重</t>
    </r>
    <r>
      <rPr>
        <b/>
        <sz val="12"/>
        <rFont val="Times New Roman"/>
        <family val="1"/>
      </rPr>
      <t>%</t>
    </r>
    <phoneticPr fontId="3" type="noConversion"/>
  </si>
  <si>
    <t>馬達加斯加</t>
    <phoneticPr fontId="3" type="noConversion"/>
  </si>
  <si>
    <t>義大利</t>
    <phoneticPr fontId="3" type="noConversion"/>
  </si>
  <si>
    <t>英國</t>
    <phoneticPr fontId="3" type="noConversion"/>
  </si>
  <si>
    <t>薩爾瓦多</t>
    <phoneticPr fontId="3" type="noConversion"/>
  </si>
  <si>
    <t>印度</t>
    <phoneticPr fontId="3" type="noConversion"/>
  </si>
  <si>
    <t>總計</t>
    <phoneticPr fontId="3" type="noConversion"/>
  </si>
  <si>
    <t>法國</t>
    <phoneticPr fontId="3" type="noConversion"/>
  </si>
  <si>
    <t>排序</t>
    <phoneticPr fontId="3" type="noConversion"/>
  </si>
  <si>
    <r>
      <rPr>
        <b/>
        <sz val="12.5"/>
        <rFont val="微軟正黑體"/>
        <family val="2"/>
        <charset val="136"/>
      </rPr>
      <t>國</t>
    </r>
    <r>
      <rPr>
        <b/>
        <sz val="12.5"/>
        <rFont val="Times New Roman"/>
        <family val="1"/>
      </rPr>
      <t xml:space="preserve">        </t>
    </r>
    <r>
      <rPr>
        <b/>
        <sz val="12.5"/>
        <rFont val="微軟正黑體"/>
        <family val="2"/>
        <charset val="136"/>
      </rPr>
      <t>名</t>
    </r>
    <phoneticPr fontId="3" type="noConversion"/>
  </si>
  <si>
    <r>
      <t>總</t>
    </r>
    <r>
      <rPr>
        <b/>
        <sz val="12.5"/>
        <rFont val="Times New Roman"/>
        <family val="1"/>
      </rPr>
      <t xml:space="preserve">  </t>
    </r>
    <r>
      <rPr>
        <b/>
        <sz val="12.5"/>
        <rFont val="細明體"/>
        <family val="3"/>
        <charset val="136"/>
      </rPr>
      <t>計</t>
    </r>
  </si>
  <si>
    <r>
      <rPr>
        <b/>
        <sz val="12.5"/>
        <rFont val="微軟正黑體"/>
        <family val="2"/>
        <charset val="136"/>
      </rPr>
      <t>與去年同期比較</t>
    </r>
    <phoneticPr fontId="3" type="noConversion"/>
  </si>
  <si>
    <r>
      <rPr>
        <b/>
        <sz val="12.5"/>
        <rFont val="微軟正黑體"/>
        <family val="2"/>
        <charset val="136"/>
      </rPr>
      <t>數量</t>
    </r>
    <r>
      <rPr>
        <b/>
        <sz val="12.5"/>
        <rFont val="Times New Roman"/>
        <family val="1"/>
      </rPr>
      <t>(KG)</t>
    </r>
    <phoneticPr fontId="3" type="noConversion"/>
  </si>
  <si>
    <r>
      <rPr>
        <b/>
        <sz val="12.5"/>
        <rFont val="微軟正黑體"/>
        <family val="2"/>
        <charset val="136"/>
      </rPr>
      <t>數量占
比重</t>
    </r>
    <r>
      <rPr>
        <b/>
        <sz val="12.5"/>
        <rFont val="Times New Roman"/>
        <family val="1"/>
      </rPr>
      <t>%</t>
    </r>
    <phoneticPr fontId="3" type="noConversion"/>
  </si>
  <si>
    <r>
      <rPr>
        <b/>
        <sz val="12.5"/>
        <rFont val="微軟正黑體"/>
        <family val="2"/>
        <charset val="136"/>
      </rPr>
      <t>金額</t>
    </r>
    <r>
      <rPr>
        <b/>
        <sz val="12.5"/>
        <rFont val="Times New Roman"/>
        <family val="1"/>
      </rPr>
      <t>(US$)</t>
    </r>
    <phoneticPr fontId="3" type="noConversion"/>
  </si>
  <si>
    <r>
      <rPr>
        <b/>
        <sz val="12.5"/>
        <rFont val="微軟正黑體"/>
        <family val="2"/>
        <charset val="136"/>
      </rPr>
      <t>數量</t>
    </r>
    <r>
      <rPr>
        <b/>
        <sz val="12.5"/>
        <rFont val="Times New Roman"/>
        <family val="1"/>
      </rPr>
      <t>(%)</t>
    </r>
    <phoneticPr fontId="3" type="noConversion"/>
  </si>
  <si>
    <r>
      <rPr>
        <b/>
        <sz val="12.5"/>
        <rFont val="微軟正黑體"/>
        <family val="2"/>
        <charset val="136"/>
      </rPr>
      <t>金額</t>
    </r>
    <r>
      <rPr>
        <b/>
        <sz val="12.5"/>
        <rFont val="Times New Roman"/>
        <family val="1"/>
      </rPr>
      <t>(%)</t>
    </r>
    <phoneticPr fontId="3" type="noConversion"/>
  </si>
  <si>
    <r>
      <rPr>
        <b/>
        <sz val="12.5"/>
        <rFont val="Microsoft JhengHei Light"/>
        <family val="2"/>
        <charset val="136"/>
      </rPr>
      <t>國</t>
    </r>
    <r>
      <rPr>
        <b/>
        <sz val="12.5"/>
        <rFont val="Times New Roman"/>
        <family val="1"/>
      </rPr>
      <t xml:space="preserve">        </t>
    </r>
    <r>
      <rPr>
        <b/>
        <sz val="12.5"/>
        <rFont val="Microsoft JhengHei Light"/>
        <family val="2"/>
        <charset val="136"/>
      </rPr>
      <t>名</t>
    </r>
    <phoneticPr fontId="3" type="noConversion"/>
  </si>
  <si>
    <r>
      <rPr>
        <b/>
        <sz val="12.5"/>
        <rFont val="Microsoft JhengHei Light"/>
        <family val="2"/>
        <charset val="136"/>
      </rPr>
      <t>與去年同期比較</t>
    </r>
    <phoneticPr fontId="3" type="noConversion"/>
  </si>
  <si>
    <r>
      <rPr>
        <b/>
        <sz val="12.5"/>
        <rFont val="Microsoft JhengHei Light"/>
        <family val="2"/>
        <charset val="136"/>
      </rPr>
      <t>數量</t>
    </r>
    <r>
      <rPr>
        <b/>
        <sz val="12.5"/>
        <rFont val="Times New Roman"/>
        <family val="1"/>
      </rPr>
      <t>(KG)</t>
    </r>
    <phoneticPr fontId="3" type="noConversion"/>
  </si>
  <si>
    <r>
      <rPr>
        <b/>
        <sz val="12.5"/>
        <rFont val="Microsoft JhengHei Light"/>
        <family val="2"/>
        <charset val="136"/>
      </rPr>
      <t>數量占
比重</t>
    </r>
    <r>
      <rPr>
        <b/>
        <sz val="12.5"/>
        <rFont val="Times New Roman"/>
        <family val="1"/>
      </rPr>
      <t>%</t>
    </r>
    <phoneticPr fontId="3" type="noConversion"/>
  </si>
  <si>
    <r>
      <rPr>
        <b/>
        <sz val="12.5"/>
        <rFont val="Microsoft JhengHei Light"/>
        <family val="2"/>
        <charset val="136"/>
      </rPr>
      <t>金額</t>
    </r>
    <r>
      <rPr>
        <b/>
        <sz val="12.5"/>
        <rFont val="Times New Roman"/>
        <family val="1"/>
      </rPr>
      <t>(US$)</t>
    </r>
    <phoneticPr fontId="3" type="noConversion"/>
  </si>
  <si>
    <r>
      <rPr>
        <b/>
        <sz val="12.5"/>
        <rFont val="Microsoft JhengHei Light"/>
        <family val="2"/>
        <charset val="136"/>
      </rPr>
      <t>數量</t>
    </r>
    <r>
      <rPr>
        <b/>
        <sz val="12.5"/>
        <rFont val="Times New Roman"/>
        <family val="1"/>
      </rPr>
      <t>(%)</t>
    </r>
    <phoneticPr fontId="3" type="noConversion"/>
  </si>
  <si>
    <r>
      <rPr>
        <b/>
        <sz val="12.5"/>
        <rFont val="Microsoft JhengHei Light"/>
        <family val="2"/>
        <charset val="136"/>
      </rPr>
      <t>金額</t>
    </r>
    <r>
      <rPr>
        <b/>
        <sz val="12.5"/>
        <rFont val="Times New Roman"/>
        <family val="1"/>
      </rPr>
      <t>(%)</t>
    </r>
    <phoneticPr fontId="3" type="noConversion"/>
  </si>
  <si>
    <r>
      <rPr>
        <b/>
        <sz val="12.5"/>
        <rFont val="Microsoft JhengHei Light"/>
        <family val="2"/>
        <charset val="136"/>
      </rPr>
      <t>總</t>
    </r>
    <r>
      <rPr>
        <b/>
        <sz val="12.5"/>
        <rFont val="Times New Roman"/>
        <family val="1"/>
      </rPr>
      <t xml:space="preserve">  </t>
    </r>
    <r>
      <rPr>
        <b/>
        <sz val="12.5"/>
        <rFont val="Microsoft JhengHei Light"/>
        <family val="2"/>
        <charset val="136"/>
      </rPr>
      <t>計</t>
    </r>
    <phoneticPr fontId="3" type="noConversion"/>
  </si>
  <si>
    <r>
      <rPr>
        <b/>
        <sz val="13"/>
        <rFont val="微軟正黑體"/>
        <family val="2"/>
        <charset val="136"/>
      </rPr>
      <t>國</t>
    </r>
    <r>
      <rPr>
        <b/>
        <sz val="13"/>
        <rFont val="Times New Roman"/>
        <family val="1"/>
      </rPr>
      <t xml:space="preserve">        </t>
    </r>
    <r>
      <rPr>
        <b/>
        <sz val="13"/>
        <rFont val="微軟正黑體"/>
        <family val="2"/>
        <charset val="136"/>
      </rPr>
      <t>名</t>
    </r>
    <phoneticPr fontId="3" type="noConversion"/>
  </si>
  <si>
    <r>
      <rPr>
        <b/>
        <sz val="13"/>
        <rFont val="微軟正黑體"/>
        <family val="2"/>
        <charset val="136"/>
      </rPr>
      <t>與去年同期比較</t>
    </r>
    <phoneticPr fontId="3" type="noConversion"/>
  </si>
  <si>
    <r>
      <rPr>
        <b/>
        <sz val="13"/>
        <rFont val="微軟正黑體"/>
        <family val="2"/>
        <charset val="136"/>
      </rPr>
      <t>數量</t>
    </r>
    <r>
      <rPr>
        <b/>
        <sz val="13"/>
        <rFont val="Times New Roman"/>
        <family val="1"/>
      </rPr>
      <t>(KG)</t>
    </r>
    <phoneticPr fontId="3" type="noConversion"/>
  </si>
  <si>
    <r>
      <rPr>
        <b/>
        <sz val="13"/>
        <rFont val="微軟正黑體"/>
        <family val="2"/>
        <charset val="136"/>
      </rPr>
      <t>數量占
比重</t>
    </r>
    <r>
      <rPr>
        <b/>
        <sz val="13"/>
        <rFont val="Times New Roman"/>
        <family val="1"/>
      </rPr>
      <t>%</t>
    </r>
    <phoneticPr fontId="3" type="noConversion"/>
  </si>
  <si>
    <r>
      <rPr>
        <b/>
        <sz val="13"/>
        <rFont val="微軟正黑體"/>
        <family val="2"/>
        <charset val="136"/>
      </rPr>
      <t>金額</t>
    </r>
    <r>
      <rPr>
        <b/>
        <sz val="13"/>
        <rFont val="Times New Roman"/>
        <family val="1"/>
      </rPr>
      <t>(US$)</t>
    </r>
    <phoneticPr fontId="3" type="noConversion"/>
  </si>
  <si>
    <r>
      <rPr>
        <b/>
        <sz val="13"/>
        <rFont val="微軟正黑體"/>
        <family val="2"/>
        <charset val="136"/>
      </rPr>
      <t>數量</t>
    </r>
    <r>
      <rPr>
        <b/>
        <sz val="13"/>
        <rFont val="Times New Roman"/>
        <family val="1"/>
      </rPr>
      <t>(%)</t>
    </r>
    <phoneticPr fontId="3" type="noConversion"/>
  </si>
  <si>
    <r>
      <rPr>
        <b/>
        <sz val="13"/>
        <rFont val="微軟正黑體"/>
        <family val="2"/>
        <charset val="136"/>
      </rPr>
      <t>金額</t>
    </r>
    <r>
      <rPr>
        <b/>
        <sz val="13"/>
        <rFont val="Times New Roman"/>
        <family val="1"/>
      </rPr>
      <t>(%)</t>
    </r>
    <phoneticPr fontId="3" type="noConversion"/>
  </si>
  <si>
    <r>
      <rPr>
        <sz val="13"/>
        <rFont val="微軟正黑體"/>
        <family val="2"/>
        <charset val="136"/>
      </rPr>
      <t>中國大陸</t>
    </r>
  </si>
  <si>
    <r>
      <rPr>
        <sz val="13"/>
        <rFont val="微軟正黑體"/>
        <family val="2"/>
        <charset val="136"/>
      </rPr>
      <t>越南</t>
    </r>
  </si>
  <si>
    <r>
      <rPr>
        <sz val="13"/>
        <rFont val="微軟正黑體"/>
        <family val="2"/>
        <charset val="136"/>
      </rPr>
      <t>日本</t>
    </r>
  </si>
  <si>
    <r>
      <rPr>
        <sz val="13"/>
        <rFont val="微軟正黑體"/>
        <family val="2"/>
        <charset val="136"/>
      </rPr>
      <t>孟加拉</t>
    </r>
  </si>
  <si>
    <r>
      <rPr>
        <sz val="13"/>
        <rFont val="微軟正黑體"/>
        <family val="2"/>
        <charset val="136"/>
      </rPr>
      <t>菲律賓</t>
    </r>
  </si>
  <si>
    <r>
      <rPr>
        <sz val="13"/>
        <rFont val="微軟正黑體"/>
        <family val="2"/>
        <charset val="136"/>
      </rPr>
      <t>南韓</t>
    </r>
    <phoneticPr fontId="3" type="noConversion"/>
  </si>
  <si>
    <r>
      <rPr>
        <sz val="13"/>
        <rFont val="微軟正黑體"/>
        <family val="2"/>
        <charset val="136"/>
      </rPr>
      <t>柬埔寨</t>
    </r>
    <phoneticPr fontId="3" type="noConversion"/>
  </si>
  <si>
    <r>
      <rPr>
        <sz val="13"/>
        <rFont val="微軟正黑體"/>
        <family val="2"/>
        <charset val="136"/>
      </rPr>
      <t>印尼</t>
    </r>
  </si>
  <si>
    <r>
      <rPr>
        <sz val="13"/>
        <rFont val="微軟正黑體"/>
        <family val="2"/>
        <charset val="136"/>
      </rPr>
      <t>澳洲</t>
    </r>
    <phoneticPr fontId="3" type="noConversion"/>
  </si>
  <si>
    <r>
      <rPr>
        <sz val="13"/>
        <rFont val="微軟正黑體"/>
        <family val="2"/>
        <charset val="136"/>
      </rPr>
      <t>馬達加斯加</t>
    </r>
    <phoneticPr fontId="3" type="noConversion"/>
  </si>
  <si>
    <r>
      <rPr>
        <sz val="13"/>
        <rFont val="微軟正黑體"/>
        <family val="2"/>
        <charset val="136"/>
      </rPr>
      <t>美國</t>
    </r>
  </si>
  <si>
    <r>
      <rPr>
        <sz val="13"/>
        <rFont val="微軟正黑體"/>
        <family val="2"/>
        <charset val="136"/>
      </rPr>
      <t>泰國</t>
    </r>
    <phoneticPr fontId="3" type="noConversion"/>
  </si>
  <si>
    <r>
      <rPr>
        <sz val="13"/>
        <rFont val="微軟正黑體"/>
        <family val="2"/>
        <charset val="136"/>
      </rPr>
      <t>英國</t>
    </r>
    <phoneticPr fontId="3" type="noConversion"/>
  </si>
  <si>
    <r>
      <rPr>
        <sz val="13"/>
        <rFont val="微軟正黑體"/>
        <family val="2"/>
        <charset val="136"/>
      </rPr>
      <t>南非</t>
    </r>
  </si>
  <si>
    <r>
      <rPr>
        <sz val="13"/>
        <rFont val="微軟正黑體"/>
        <family val="2"/>
        <charset val="136"/>
      </rPr>
      <t>馬來西亞</t>
    </r>
  </si>
  <si>
    <r>
      <rPr>
        <sz val="13"/>
        <rFont val="微軟正黑體"/>
        <family val="2"/>
        <charset val="136"/>
      </rPr>
      <t>香港</t>
    </r>
  </si>
  <si>
    <r>
      <rPr>
        <b/>
        <sz val="13"/>
        <rFont val="微軟正黑體"/>
        <family val="2"/>
        <charset val="136"/>
      </rPr>
      <t>總</t>
    </r>
    <r>
      <rPr>
        <b/>
        <sz val="13"/>
        <rFont val="Times New Roman"/>
        <family val="1"/>
      </rPr>
      <t xml:space="preserve"> </t>
    </r>
    <r>
      <rPr>
        <b/>
        <sz val="13"/>
        <rFont val="微軟正黑體"/>
        <family val="2"/>
        <charset val="136"/>
      </rPr>
      <t>計</t>
    </r>
    <phoneticPr fontId="3" type="noConversion"/>
  </si>
  <si>
    <r>
      <t>111</t>
    </r>
    <r>
      <rPr>
        <b/>
        <sz val="12"/>
        <rFont val="微軟正黑體"/>
        <family val="2"/>
        <charset val="136"/>
      </rPr>
      <t>年</t>
    </r>
    <r>
      <rPr>
        <b/>
        <sz val="12"/>
        <rFont val="Times New Roman"/>
        <family val="1"/>
      </rPr>
      <t>1-10</t>
    </r>
    <r>
      <rPr>
        <b/>
        <sz val="12"/>
        <rFont val="微軟正黑體"/>
        <family val="2"/>
        <charset val="136"/>
      </rPr>
      <t>月</t>
    </r>
    <phoneticPr fontId="3" type="noConversion"/>
  </si>
  <si>
    <t>哥斯大黎加</t>
    <phoneticPr fontId="3" type="noConversion"/>
  </si>
  <si>
    <t>111年1-12月</t>
    <phoneticPr fontId="3" type="noConversion"/>
  </si>
  <si>
    <r>
      <rPr>
        <sz val="13"/>
        <rFont val="微軟正黑體"/>
        <family val="2"/>
        <charset val="136"/>
      </rPr>
      <t>數量占
比重</t>
    </r>
    <r>
      <rPr>
        <sz val="13"/>
        <rFont val="Times New Roman"/>
        <family val="1"/>
      </rPr>
      <t>%</t>
    </r>
    <phoneticPr fontId="3" type="noConversion"/>
  </si>
  <si>
    <r>
      <rPr>
        <sz val="13"/>
        <rFont val="微軟正黑體"/>
        <family val="2"/>
        <charset val="136"/>
      </rPr>
      <t>國</t>
    </r>
    <r>
      <rPr>
        <sz val="13"/>
        <rFont val="Times New Roman"/>
        <family val="1"/>
      </rPr>
      <t xml:space="preserve">        </t>
    </r>
    <r>
      <rPr>
        <sz val="13"/>
        <rFont val="微軟正黑體"/>
        <family val="2"/>
        <charset val="136"/>
      </rPr>
      <t>名</t>
    </r>
    <phoneticPr fontId="3" type="noConversion"/>
  </si>
  <si>
    <r>
      <t>111</t>
    </r>
    <r>
      <rPr>
        <sz val="13"/>
        <rFont val="微軟正黑體"/>
        <family val="2"/>
        <charset val="136"/>
      </rPr>
      <t>年</t>
    </r>
    <r>
      <rPr>
        <sz val="13"/>
        <rFont val="Times New Roman"/>
        <family val="1"/>
      </rPr>
      <t>1-11</t>
    </r>
    <r>
      <rPr>
        <sz val="13"/>
        <rFont val="微軟正黑體"/>
        <family val="2"/>
        <charset val="136"/>
      </rPr>
      <t>月</t>
    </r>
    <phoneticPr fontId="3" type="noConversion"/>
  </si>
  <si>
    <r>
      <rPr>
        <sz val="13"/>
        <rFont val="微軟正黑體"/>
        <family val="2"/>
        <charset val="136"/>
      </rPr>
      <t>與去年同期比較</t>
    </r>
    <phoneticPr fontId="3" type="noConversion"/>
  </si>
  <si>
    <r>
      <rPr>
        <sz val="13"/>
        <rFont val="微軟正黑體"/>
        <family val="2"/>
        <charset val="136"/>
      </rPr>
      <t>數量</t>
    </r>
    <r>
      <rPr>
        <sz val="13"/>
        <rFont val="Times New Roman"/>
        <family val="1"/>
      </rPr>
      <t>(KG)</t>
    </r>
    <phoneticPr fontId="3" type="noConversion"/>
  </si>
  <si>
    <r>
      <rPr>
        <sz val="13"/>
        <rFont val="微軟正黑體"/>
        <family val="2"/>
        <charset val="136"/>
      </rPr>
      <t>金額</t>
    </r>
    <r>
      <rPr>
        <sz val="13"/>
        <rFont val="Times New Roman"/>
        <family val="1"/>
      </rPr>
      <t>(US$)</t>
    </r>
    <phoneticPr fontId="3" type="noConversion"/>
  </si>
  <si>
    <r>
      <rPr>
        <sz val="13"/>
        <rFont val="微軟正黑體"/>
        <family val="2"/>
        <charset val="136"/>
      </rPr>
      <t>數量</t>
    </r>
    <r>
      <rPr>
        <sz val="13"/>
        <rFont val="Times New Roman"/>
        <family val="1"/>
      </rPr>
      <t>(%)</t>
    </r>
    <phoneticPr fontId="3" type="noConversion"/>
  </si>
  <si>
    <r>
      <rPr>
        <sz val="13"/>
        <rFont val="微軟正黑體"/>
        <family val="2"/>
        <charset val="136"/>
      </rPr>
      <t>金額</t>
    </r>
    <r>
      <rPr>
        <sz val="13"/>
        <rFont val="Times New Roman"/>
        <family val="1"/>
      </rPr>
      <t>(%)</t>
    </r>
    <phoneticPr fontId="3" type="noConversion"/>
  </si>
  <si>
    <r>
      <rPr>
        <sz val="13"/>
        <rFont val="微軟正黑體"/>
        <family val="2"/>
        <charset val="136"/>
      </rPr>
      <t>南韓</t>
    </r>
  </si>
  <si>
    <r>
      <rPr>
        <sz val="13"/>
        <rFont val="微軟正黑體"/>
        <family val="2"/>
        <charset val="136"/>
      </rPr>
      <t>柬埔寨</t>
    </r>
  </si>
  <si>
    <r>
      <rPr>
        <sz val="13"/>
        <rFont val="微軟正黑體"/>
        <family val="2"/>
        <charset val="136"/>
      </rPr>
      <t>泰國</t>
    </r>
  </si>
  <si>
    <r>
      <rPr>
        <sz val="13"/>
        <rFont val="微軟正黑體"/>
        <family val="2"/>
        <charset val="136"/>
      </rPr>
      <t>澳洲</t>
    </r>
  </si>
  <si>
    <r>
      <rPr>
        <sz val="13"/>
        <rFont val="微軟正黑體"/>
        <family val="2"/>
        <charset val="136"/>
      </rPr>
      <t>薩爾瓦多　</t>
    </r>
    <phoneticPr fontId="3" type="noConversion"/>
  </si>
  <si>
    <r>
      <rPr>
        <sz val="13"/>
        <rFont val="微軟正黑體"/>
        <family val="2"/>
        <charset val="136"/>
      </rPr>
      <t>義大利　　</t>
    </r>
    <phoneticPr fontId="3" type="noConversion"/>
  </si>
  <si>
    <r>
      <rPr>
        <sz val="13"/>
        <rFont val="微軟正黑體"/>
        <family val="2"/>
        <charset val="136"/>
      </rPr>
      <t>印度　　　</t>
    </r>
    <phoneticPr fontId="3" type="noConversion"/>
  </si>
  <si>
    <r>
      <rPr>
        <sz val="13"/>
        <rFont val="微軟正黑體"/>
        <family val="2"/>
        <charset val="136"/>
      </rPr>
      <t>英國　　　</t>
    </r>
    <phoneticPr fontId="3" type="noConversion"/>
  </si>
  <si>
    <r>
      <rPr>
        <b/>
        <sz val="13"/>
        <rFont val="微軟正黑體"/>
        <family val="2"/>
        <charset val="136"/>
      </rPr>
      <t>總計</t>
    </r>
    <phoneticPr fontId="3" type="noConversion"/>
  </si>
  <si>
    <r>
      <t>112</t>
    </r>
    <r>
      <rPr>
        <b/>
        <sz val="12.5"/>
        <rFont val="Microsoft JhengHei Light"/>
        <family val="2"/>
        <charset val="136"/>
      </rPr>
      <t>年</t>
    </r>
    <r>
      <rPr>
        <b/>
        <sz val="12.5"/>
        <rFont val="Times New Roman"/>
        <family val="1"/>
      </rPr>
      <t>1-3</t>
    </r>
    <r>
      <rPr>
        <b/>
        <sz val="12.5"/>
        <rFont val="Microsoft JhengHei Light"/>
        <family val="2"/>
        <charset val="136"/>
      </rPr>
      <t>月</t>
    </r>
    <phoneticPr fontId="3" type="noConversion"/>
  </si>
  <si>
    <r>
      <t>112</t>
    </r>
    <r>
      <rPr>
        <b/>
        <sz val="12.5"/>
        <rFont val="微軟正黑體"/>
        <family val="2"/>
        <charset val="136"/>
      </rPr>
      <t>年</t>
    </r>
    <r>
      <rPr>
        <b/>
        <sz val="12.5"/>
        <rFont val="Times New Roman"/>
        <family val="1"/>
      </rPr>
      <t>1</t>
    </r>
    <r>
      <rPr>
        <b/>
        <sz val="12.5"/>
        <rFont val="微軟正黑體"/>
        <family val="2"/>
        <charset val="136"/>
      </rPr>
      <t>月</t>
    </r>
    <phoneticPr fontId="3" type="noConversion"/>
  </si>
  <si>
    <t>印尼</t>
    <phoneticPr fontId="3" type="noConversion"/>
  </si>
  <si>
    <t>南韓</t>
    <phoneticPr fontId="3" type="noConversion"/>
  </si>
  <si>
    <r>
      <t>112</t>
    </r>
    <r>
      <rPr>
        <b/>
        <sz val="12.5"/>
        <rFont val="微軟正黑體"/>
        <family val="2"/>
        <charset val="136"/>
      </rPr>
      <t>年</t>
    </r>
    <r>
      <rPr>
        <b/>
        <sz val="12.5"/>
        <rFont val="Times New Roman"/>
        <family val="1"/>
      </rPr>
      <t>1-2</t>
    </r>
    <r>
      <rPr>
        <b/>
        <sz val="12.5"/>
        <rFont val="微軟正黑體"/>
        <family val="2"/>
        <charset val="136"/>
      </rPr>
      <t>月</t>
    </r>
    <phoneticPr fontId="3" type="noConversion"/>
  </si>
  <si>
    <r>
      <rPr>
        <sz val="12.5"/>
        <rFont val="微軟正黑體"/>
        <family val="2"/>
        <charset val="136"/>
      </rPr>
      <t>南韓</t>
    </r>
    <phoneticPr fontId="3" type="noConversion"/>
  </si>
  <si>
    <r>
      <rPr>
        <sz val="12.5"/>
        <rFont val="微軟正黑體"/>
        <family val="2"/>
        <charset val="136"/>
      </rPr>
      <t>哥斯大黎加</t>
    </r>
    <phoneticPr fontId="3" type="noConversion"/>
  </si>
  <si>
    <r>
      <rPr>
        <b/>
        <sz val="12.5"/>
        <rFont val="微軟正黑體"/>
        <family val="2"/>
        <charset val="136"/>
      </rPr>
      <t>總</t>
    </r>
    <r>
      <rPr>
        <b/>
        <sz val="12.5"/>
        <rFont val="Times New Roman"/>
        <family val="1"/>
      </rPr>
      <t xml:space="preserve">  </t>
    </r>
    <r>
      <rPr>
        <b/>
        <sz val="12.5"/>
        <rFont val="微軟正黑體"/>
        <family val="2"/>
        <charset val="136"/>
      </rPr>
      <t>計</t>
    </r>
  </si>
  <si>
    <r>
      <t>112</t>
    </r>
    <r>
      <rPr>
        <b/>
        <sz val="13"/>
        <rFont val="微軟正黑體"/>
        <family val="2"/>
        <charset val="136"/>
      </rPr>
      <t>年</t>
    </r>
    <r>
      <rPr>
        <b/>
        <sz val="13"/>
        <rFont val="Times New Roman"/>
        <family val="1"/>
      </rPr>
      <t>1-4</t>
    </r>
    <r>
      <rPr>
        <b/>
        <sz val="13"/>
        <rFont val="微軟正黑體"/>
        <family val="2"/>
        <charset val="136"/>
      </rPr>
      <t>月</t>
    </r>
    <phoneticPr fontId="3" type="noConversion"/>
  </si>
  <si>
    <r>
      <t>112</t>
    </r>
    <r>
      <rPr>
        <b/>
        <sz val="12"/>
        <rFont val="微軟正黑體"/>
        <family val="2"/>
        <charset val="136"/>
      </rPr>
      <t>年</t>
    </r>
    <r>
      <rPr>
        <b/>
        <sz val="12"/>
        <rFont val="Times New Roman"/>
        <family val="1"/>
      </rPr>
      <t>1-5</t>
    </r>
    <r>
      <rPr>
        <b/>
        <sz val="12"/>
        <rFont val="微軟正黑體"/>
        <family val="2"/>
        <charset val="136"/>
      </rPr>
      <t>月</t>
    </r>
    <phoneticPr fontId="3" type="noConversion"/>
  </si>
  <si>
    <r>
      <t>112</t>
    </r>
    <r>
      <rPr>
        <b/>
        <sz val="12"/>
        <rFont val="微軟正黑體"/>
        <family val="2"/>
        <charset val="136"/>
      </rPr>
      <t>年</t>
    </r>
    <r>
      <rPr>
        <b/>
        <sz val="12"/>
        <rFont val="Times New Roman"/>
        <family val="1"/>
      </rPr>
      <t>1-6</t>
    </r>
    <r>
      <rPr>
        <b/>
        <sz val="12"/>
        <rFont val="微軟正黑體"/>
        <family val="2"/>
        <charset val="136"/>
      </rPr>
      <t>月</t>
    </r>
    <phoneticPr fontId="3" type="noConversion"/>
  </si>
  <si>
    <r>
      <rPr>
        <sz val="13"/>
        <rFont val="微軟正黑體"/>
        <family val="2"/>
        <charset val="136"/>
      </rPr>
      <t>南韓</t>
    </r>
    <phoneticPr fontId="3" type="noConversion"/>
  </si>
  <si>
    <r>
      <rPr>
        <sz val="13"/>
        <rFont val="微軟正黑體"/>
        <family val="2"/>
        <charset val="136"/>
      </rPr>
      <t>土耳其</t>
    </r>
    <phoneticPr fontId="3" type="noConversion"/>
  </si>
  <si>
    <r>
      <rPr>
        <sz val="13"/>
        <rFont val="微軟正黑體"/>
        <family val="2"/>
        <charset val="136"/>
      </rPr>
      <t>哥斯大黎加</t>
    </r>
    <phoneticPr fontId="3" type="noConversion"/>
  </si>
  <si>
    <r>
      <rPr>
        <b/>
        <sz val="13"/>
        <rFont val="微軟正黑體"/>
        <family val="2"/>
        <charset val="136"/>
      </rPr>
      <t>總</t>
    </r>
    <r>
      <rPr>
        <b/>
        <sz val="13"/>
        <rFont val="Times New Roman"/>
        <family val="1"/>
      </rPr>
      <t xml:space="preserve">  </t>
    </r>
    <r>
      <rPr>
        <b/>
        <sz val="13"/>
        <rFont val="微軟正黑體"/>
        <family val="2"/>
        <charset val="136"/>
      </rPr>
      <t>計</t>
    </r>
    <phoneticPr fontId="3" type="noConversion"/>
  </si>
  <si>
    <t>排序</t>
    <phoneticPr fontId="3" type="noConversion"/>
  </si>
  <si>
    <r>
      <t>112</t>
    </r>
    <r>
      <rPr>
        <sz val="16"/>
        <rFont val="微軟正黑體"/>
        <family val="2"/>
        <charset val="136"/>
      </rPr>
      <t>年</t>
    </r>
    <r>
      <rPr>
        <sz val="16"/>
        <rFont val="Times New Roman"/>
        <family val="1"/>
      </rPr>
      <t>1-10</t>
    </r>
    <r>
      <rPr>
        <sz val="16"/>
        <rFont val="微軟正黑體"/>
        <family val="2"/>
        <charset val="136"/>
      </rPr>
      <t>月棉紗出口統計表</t>
    </r>
    <phoneticPr fontId="3" type="noConversion"/>
  </si>
  <si>
    <r>
      <t>112</t>
    </r>
    <r>
      <rPr>
        <b/>
        <sz val="12"/>
        <rFont val="微軟正黑體"/>
        <family val="2"/>
        <charset val="136"/>
      </rPr>
      <t>年</t>
    </r>
    <r>
      <rPr>
        <b/>
        <sz val="12"/>
        <rFont val="Times New Roman"/>
        <family val="1"/>
      </rPr>
      <t>1-10</t>
    </r>
    <r>
      <rPr>
        <b/>
        <sz val="12"/>
        <rFont val="微軟正黑體"/>
        <family val="2"/>
        <charset val="136"/>
      </rPr>
      <t>月</t>
    </r>
    <phoneticPr fontId="3" type="noConversion"/>
  </si>
  <si>
    <t>史瓦濟蘭</t>
    <phoneticPr fontId="3" type="noConversion"/>
  </si>
  <si>
    <t>葡萄牙</t>
    <phoneticPr fontId="3" type="noConversion"/>
  </si>
  <si>
    <t>土耳其</t>
    <phoneticPr fontId="3" type="noConversion"/>
  </si>
  <si>
    <t>多明尼加</t>
    <phoneticPr fontId="3" type="noConversion"/>
  </si>
  <si>
    <r>
      <t>112</t>
    </r>
    <r>
      <rPr>
        <sz val="16"/>
        <rFont val="微軟正黑體"/>
        <family val="2"/>
        <charset val="136"/>
      </rPr>
      <t>年</t>
    </r>
    <r>
      <rPr>
        <sz val="16"/>
        <rFont val="Times New Roman"/>
        <family val="1"/>
      </rPr>
      <t>1-12</t>
    </r>
    <r>
      <rPr>
        <sz val="16"/>
        <rFont val="微軟正黑體"/>
        <family val="2"/>
        <charset val="136"/>
      </rPr>
      <t>月棉紗出口統計表</t>
    </r>
    <phoneticPr fontId="3" type="noConversion"/>
  </si>
  <si>
    <t>112年1-12月</t>
    <phoneticPr fontId="3" type="noConversion"/>
  </si>
  <si>
    <t>史瓦帝尼</t>
    <phoneticPr fontId="3" type="noConversion"/>
  </si>
  <si>
    <r>
      <t>112</t>
    </r>
    <r>
      <rPr>
        <b/>
        <sz val="12"/>
        <rFont val="微軟正黑體"/>
        <family val="2"/>
        <charset val="136"/>
      </rPr>
      <t>年</t>
    </r>
    <r>
      <rPr>
        <b/>
        <sz val="12"/>
        <rFont val="Times New Roman"/>
        <family val="1"/>
      </rPr>
      <t>1-7</t>
    </r>
    <r>
      <rPr>
        <b/>
        <sz val="12"/>
        <rFont val="微軟正黑體"/>
        <family val="2"/>
        <charset val="136"/>
      </rPr>
      <t>月</t>
    </r>
    <phoneticPr fontId="3" type="noConversion"/>
  </si>
  <si>
    <r>
      <t>112</t>
    </r>
    <r>
      <rPr>
        <b/>
        <sz val="12"/>
        <color theme="1"/>
        <rFont val="微軟正黑體"/>
        <family val="2"/>
        <charset val="136"/>
      </rPr>
      <t>年</t>
    </r>
    <r>
      <rPr>
        <b/>
        <sz val="12"/>
        <color theme="1"/>
        <rFont val="Times New Roman"/>
        <family val="1"/>
      </rPr>
      <t>1-8</t>
    </r>
    <r>
      <rPr>
        <b/>
        <sz val="12"/>
        <color theme="1"/>
        <rFont val="微軟正黑體"/>
        <family val="2"/>
        <charset val="136"/>
      </rPr>
      <t>月</t>
    </r>
    <phoneticPr fontId="3" type="noConversion"/>
  </si>
  <si>
    <t>史瓦帝尼</t>
    <phoneticPr fontId="3" type="noConversion"/>
  </si>
  <si>
    <r>
      <t>112</t>
    </r>
    <r>
      <rPr>
        <b/>
        <sz val="12"/>
        <rFont val="微軟正黑體"/>
        <family val="2"/>
        <charset val="136"/>
      </rPr>
      <t>年</t>
    </r>
    <r>
      <rPr>
        <b/>
        <sz val="12"/>
        <rFont val="Times New Roman"/>
        <family val="1"/>
      </rPr>
      <t>1-9</t>
    </r>
    <r>
      <rPr>
        <b/>
        <sz val="12"/>
        <rFont val="微軟正黑體"/>
        <family val="2"/>
        <charset val="136"/>
      </rPr>
      <t>月</t>
    </r>
    <phoneticPr fontId="3" type="noConversion"/>
  </si>
  <si>
    <t>葡萄牙</t>
    <phoneticPr fontId="7" type="noConversion"/>
  </si>
  <si>
    <r>
      <t>112</t>
    </r>
    <r>
      <rPr>
        <sz val="16"/>
        <rFont val="微軟正黑體"/>
        <family val="2"/>
        <charset val="136"/>
      </rPr>
      <t>年</t>
    </r>
    <r>
      <rPr>
        <sz val="16"/>
        <rFont val="Times New Roman"/>
        <family val="1"/>
      </rPr>
      <t>1-11</t>
    </r>
    <r>
      <rPr>
        <sz val="16"/>
        <rFont val="微軟正黑體"/>
        <family val="2"/>
        <charset val="136"/>
      </rPr>
      <t>月棉紗出口統計表</t>
    </r>
    <phoneticPr fontId="3" type="noConversion"/>
  </si>
  <si>
    <r>
      <t>112</t>
    </r>
    <r>
      <rPr>
        <sz val="13"/>
        <rFont val="微軟正黑體"/>
        <family val="2"/>
        <charset val="136"/>
      </rPr>
      <t>年</t>
    </r>
    <r>
      <rPr>
        <sz val="13"/>
        <rFont val="Times New Roman"/>
        <family val="1"/>
      </rPr>
      <t>1-11</t>
    </r>
    <r>
      <rPr>
        <sz val="13"/>
        <rFont val="微軟正黑體"/>
        <family val="2"/>
        <charset val="136"/>
      </rPr>
      <t>月</t>
    </r>
    <phoneticPr fontId="3" type="noConversion"/>
  </si>
  <si>
    <t>葡萄牙</t>
    <phoneticPr fontId="3" type="noConversion"/>
  </si>
  <si>
    <r>
      <rPr>
        <sz val="13"/>
        <rFont val="微軟正黑體"/>
        <family val="2"/>
        <charset val="136"/>
      </rPr>
      <t>馬來西亞</t>
    </r>
    <phoneticPr fontId="3" type="noConversion"/>
  </si>
  <si>
    <r>
      <t>113</t>
    </r>
    <r>
      <rPr>
        <sz val="16"/>
        <rFont val="微軟正黑體"/>
        <family val="2"/>
        <charset val="136"/>
      </rPr>
      <t>年</t>
    </r>
    <r>
      <rPr>
        <sz val="16"/>
        <rFont val="Times New Roman"/>
        <family val="1"/>
      </rPr>
      <t>1</t>
    </r>
    <r>
      <rPr>
        <sz val="16"/>
        <rFont val="微軟正黑體"/>
        <family val="2"/>
        <charset val="136"/>
      </rPr>
      <t>月棉紗出口統計表</t>
    </r>
    <phoneticPr fontId="3" type="noConversion"/>
  </si>
  <si>
    <r>
      <t>113</t>
    </r>
    <r>
      <rPr>
        <b/>
        <sz val="12.5"/>
        <rFont val="微軟正黑體"/>
        <family val="2"/>
        <charset val="136"/>
      </rPr>
      <t>年</t>
    </r>
    <r>
      <rPr>
        <b/>
        <sz val="12.5"/>
        <rFont val="Times New Roman"/>
        <family val="1"/>
      </rPr>
      <t>1</t>
    </r>
    <r>
      <rPr>
        <b/>
        <sz val="12.5"/>
        <rFont val="微軟正黑體"/>
        <family val="2"/>
        <charset val="136"/>
      </rPr>
      <t>月</t>
    </r>
    <phoneticPr fontId="3" type="noConversion"/>
  </si>
  <si>
    <t>紐西蘭</t>
    <phoneticPr fontId="3" type="noConversion"/>
  </si>
  <si>
    <r>
      <t>113</t>
    </r>
    <r>
      <rPr>
        <sz val="16"/>
        <rFont val="微軟正黑體"/>
        <family val="2"/>
        <charset val="136"/>
      </rPr>
      <t>年</t>
    </r>
    <r>
      <rPr>
        <sz val="16"/>
        <rFont val="Times New Roman"/>
        <family val="1"/>
      </rPr>
      <t>1-2</t>
    </r>
    <r>
      <rPr>
        <sz val="16"/>
        <rFont val="微軟正黑體"/>
        <family val="2"/>
        <charset val="136"/>
      </rPr>
      <t>月棉紗出口統計表</t>
    </r>
    <phoneticPr fontId="3" type="noConversion"/>
  </si>
  <si>
    <r>
      <t>113</t>
    </r>
    <r>
      <rPr>
        <b/>
        <sz val="12.5"/>
        <rFont val="微軟正黑體"/>
        <family val="2"/>
        <charset val="136"/>
      </rPr>
      <t>年</t>
    </r>
    <r>
      <rPr>
        <b/>
        <sz val="12.5"/>
        <rFont val="Times New Roman"/>
        <family val="1"/>
      </rPr>
      <t>1-2</t>
    </r>
    <r>
      <rPr>
        <b/>
        <sz val="12.5"/>
        <rFont val="微軟正黑體"/>
        <family val="2"/>
        <charset val="136"/>
      </rPr>
      <t>月</t>
    </r>
    <phoneticPr fontId="3" type="noConversion"/>
  </si>
  <si>
    <t>其他國家</t>
    <phoneticPr fontId="3" type="noConversion"/>
  </si>
  <si>
    <t>馬來西亞</t>
    <phoneticPr fontId="3" type="noConversion"/>
  </si>
  <si>
    <t>香港</t>
    <phoneticPr fontId="3" type="noConversion"/>
  </si>
  <si>
    <t>安哥拉</t>
    <phoneticPr fontId="3" type="noConversion"/>
  </si>
  <si>
    <t>英國</t>
    <phoneticPr fontId="3" type="noConversion"/>
  </si>
  <si>
    <r>
      <t>113</t>
    </r>
    <r>
      <rPr>
        <b/>
        <sz val="14"/>
        <rFont val="Microsoft JhengHei Light"/>
        <family val="2"/>
        <charset val="136"/>
      </rPr>
      <t>年</t>
    </r>
    <r>
      <rPr>
        <b/>
        <sz val="14"/>
        <rFont val="Times New Roman"/>
        <family val="1"/>
      </rPr>
      <t>1-3</t>
    </r>
    <r>
      <rPr>
        <b/>
        <sz val="14"/>
        <rFont val="Microsoft JhengHei Light"/>
        <family val="2"/>
        <charset val="136"/>
      </rPr>
      <t>月棉紗出口統計表</t>
    </r>
    <phoneticPr fontId="3" type="noConversion"/>
  </si>
  <si>
    <r>
      <t>113</t>
    </r>
    <r>
      <rPr>
        <b/>
        <sz val="12.5"/>
        <rFont val="Microsoft JhengHei Light"/>
        <family val="2"/>
        <charset val="136"/>
      </rPr>
      <t>年</t>
    </r>
    <r>
      <rPr>
        <b/>
        <sz val="12.5"/>
        <rFont val="Times New Roman"/>
        <family val="1"/>
      </rPr>
      <t>1-3</t>
    </r>
    <r>
      <rPr>
        <b/>
        <sz val="12.5"/>
        <rFont val="Microsoft JhengHei Light"/>
        <family val="2"/>
        <charset val="136"/>
      </rPr>
      <t>月</t>
    </r>
    <phoneticPr fontId="3" type="noConversion"/>
  </si>
  <si>
    <t>澳洲</t>
    <phoneticPr fontId="3" type="noConversion"/>
  </si>
  <si>
    <t>尼加拉瓜</t>
    <phoneticPr fontId="3" type="noConversion"/>
  </si>
  <si>
    <r>
      <t>113</t>
    </r>
    <r>
      <rPr>
        <b/>
        <sz val="13"/>
        <rFont val="微軟正黑體"/>
        <family val="2"/>
        <charset val="136"/>
      </rPr>
      <t>年</t>
    </r>
    <r>
      <rPr>
        <b/>
        <sz val="13"/>
        <rFont val="Times New Roman"/>
        <family val="1"/>
      </rPr>
      <t>1-4</t>
    </r>
    <r>
      <rPr>
        <b/>
        <sz val="13"/>
        <rFont val="微軟正黑體"/>
        <family val="2"/>
        <charset val="136"/>
      </rPr>
      <t>月</t>
    </r>
    <phoneticPr fontId="3" type="noConversion"/>
  </si>
  <si>
    <r>
      <t>113</t>
    </r>
    <r>
      <rPr>
        <b/>
        <sz val="12"/>
        <rFont val="微軟正黑體"/>
        <family val="2"/>
        <charset val="136"/>
      </rPr>
      <t>年</t>
    </r>
    <r>
      <rPr>
        <b/>
        <sz val="12"/>
        <rFont val="Times New Roman"/>
        <family val="1"/>
      </rPr>
      <t>1-5</t>
    </r>
    <r>
      <rPr>
        <b/>
        <sz val="12"/>
        <rFont val="微軟正黑體"/>
        <family val="2"/>
        <charset val="136"/>
      </rPr>
      <t>月</t>
    </r>
    <phoneticPr fontId="3" type="noConversion"/>
  </si>
  <si>
    <r>
      <t>113</t>
    </r>
    <r>
      <rPr>
        <sz val="16"/>
        <rFont val="微軟正黑體"/>
        <family val="2"/>
        <charset val="136"/>
      </rPr>
      <t>年</t>
    </r>
    <r>
      <rPr>
        <sz val="16"/>
        <rFont val="Times New Roman"/>
        <family val="1"/>
      </rPr>
      <t>1-6</t>
    </r>
    <r>
      <rPr>
        <sz val="16"/>
        <rFont val="微軟正黑體"/>
        <family val="2"/>
        <charset val="136"/>
      </rPr>
      <t>月棉紗出口統計表</t>
    </r>
    <phoneticPr fontId="3" type="noConversion"/>
  </si>
  <si>
    <r>
      <t>113</t>
    </r>
    <r>
      <rPr>
        <b/>
        <sz val="12"/>
        <rFont val="微軟正黑體"/>
        <family val="2"/>
        <charset val="136"/>
      </rPr>
      <t>年</t>
    </r>
    <r>
      <rPr>
        <b/>
        <sz val="12"/>
        <rFont val="Times New Roman"/>
        <family val="1"/>
      </rPr>
      <t>1-6</t>
    </r>
    <r>
      <rPr>
        <b/>
        <sz val="12"/>
        <rFont val="微軟正黑體"/>
        <family val="2"/>
        <charset val="136"/>
      </rPr>
      <t>月</t>
    </r>
    <phoneticPr fontId="3" type="noConversion"/>
  </si>
  <si>
    <t>其他</t>
    <phoneticPr fontId="3" type="noConversion"/>
  </si>
  <si>
    <r>
      <rPr>
        <sz val="13"/>
        <rFont val="微軟正黑體"/>
        <family val="2"/>
        <charset val="136"/>
      </rPr>
      <t>香港</t>
    </r>
    <phoneticPr fontId="3" type="noConversion"/>
  </si>
  <si>
    <r>
      <t>113</t>
    </r>
    <r>
      <rPr>
        <sz val="16"/>
        <rFont val="微軟正黑體"/>
        <family val="2"/>
        <charset val="136"/>
      </rPr>
      <t>年</t>
    </r>
    <r>
      <rPr>
        <sz val="16"/>
        <rFont val="Times New Roman"/>
        <family val="1"/>
      </rPr>
      <t>1-4</t>
    </r>
    <r>
      <rPr>
        <sz val="16"/>
        <rFont val="微軟正黑體"/>
        <family val="2"/>
        <charset val="136"/>
      </rPr>
      <t>月棉紗出口統計表</t>
    </r>
    <phoneticPr fontId="3" type="noConversion"/>
  </si>
  <si>
    <r>
      <t>113</t>
    </r>
    <r>
      <rPr>
        <sz val="16"/>
        <rFont val="微軟正黑體"/>
        <family val="2"/>
        <charset val="136"/>
      </rPr>
      <t>年</t>
    </r>
    <r>
      <rPr>
        <sz val="16"/>
        <rFont val="Times New Roman"/>
        <family val="1"/>
      </rPr>
      <t>1-5</t>
    </r>
    <r>
      <rPr>
        <sz val="16"/>
        <rFont val="微軟正黑體"/>
        <family val="2"/>
        <charset val="136"/>
      </rPr>
      <t>月棉紗出口統計表</t>
    </r>
    <phoneticPr fontId="3" type="noConversion"/>
  </si>
  <si>
    <r>
      <t>113</t>
    </r>
    <r>
      <rPr>
        <sz val="16"/>
        <rFont val="微軟正黑體"/>
        <family val="2"/>
        <charset val="136"/>
      </rPr>
      <t>年</t>
    </r>
    <r>
      <rPr>
        <sz val="16"/>
        <rFont val="Times New Roman"/>
        <family val="1"/>
      </rPr>
      <t>1-7</t>
    </r>
    <r>
      <rPr>
        <sz val="16"/>
        <rFont val="微軟正黑體"/>
        <family val="2"/>
        <charset val="136"/>
      </rPr>
      <t>月棉紗出口統計表</t>
    </r>
    <phoneticPr fontId="3" type="noConversion"/>
  </si>
  <si>
    <r>
      <t>113</t>
    </r>
    <r>
      <rPr>
        <b/>
        <sz val="12"/>
        <rFont val="微軟正黑體"/>
        <family val="2"/>
        <charset val="136"/>
      </rPr>
      <t>年</t>
    </r>
    <r>
      <rPr>
        <b/>
        <sz val="12"/>
        <rFont val="Times New Roman"/>
        <family val="1"/>
      </rPr>
      <t>1-7</t>
    </r>
    <r>
      <rPr>
        <b/>
        <sz val="12"/>
        <rFont val="微軟正黑體"/>
        <family val="2"/>
        <charset val="136"/>
      </rPr>
      <t>月</t>
    </r>
    <phoneticPr fontId="3" type="noConversion"/>
  </si>
  <si>
    <r>
      <t>113</t>
    </r>
    <r>
      <rPr>
        <sz val="16"/>
        <rFont val="微軟正黑體"/>
        <family val="2"/>
        <charset val="136"/>
      </rPr>
      <t>年</t>
    </r>
    <r>
      <rPr>
        <sz val="16"/>
        <rFont val="Times New Roman"/>
        <family val="1"/>
      </rPr>
      <t>1-8</t>
    </r>
    <r>
      <rPr>
        <sz val="16"/>
        <rFont val="微軟正黑體"/>
        <family val="2"/>
        <charset val="136"/>
      </rPr>
      <t>月棉紗出口統計表</t>
    </r>
    <phoneticPr fontId="3" type="noConversion"/>
  </si>
  <si>
    <r>
      <t>113</t>
    </r>
    <r>
      <rPr>
        <b/>
        <sz val="12"/>
        <color theme="1"/>
        <rFont val="微軟正黑體"/>
        <family val="2"/>
        <charset val="136"/>
      </rPr>
      <t>年</t>
    </r>
    <r>
      <rPr>
        <b/>
        <sz val="12"/>
        <color theme="1"/>
        <rFont val="Times New Roman"/>
        <family val="1"/>
      </rPr>
      <t>1-8</t>
    </r>
    <r>
      <rPr>
        <b/>
        <sz val="12"/>
        <color theme="1"/>
        <rFont val="微軟正黑體"/>
        <family val="2"/>
        <charset val="136"/>
      </rPr>
      <t>月</t>
    </r>
    <phoneticPr fontId="3" type="noConversion"/>
  </si>
  <si>
    <r>
      <t>113</t>
    </r>
    <r>
      <rPr>
        <sz val="16"/>
        <rFont val="微軟正黑體"/>
        <family val="2"/>
        <charset val="136"/>
      </rPr>
      <t>年</t>
    </r>
    <r>
      <rPr>
        <sz val="16"/>
        <rFont val="Times New Roman"/>
        <family val="1"/>
      </rPr>
      <t>1-9</t>
    </r>
    <r>
      <rPr>
        <sz val="16"/>
        <rFont val="微軟正黑體"/>
        <family val="2"/>
        <charset val="136"/>
      </rPr>
      <t>月棉紗出口統計表</t>
    </r>
    <phoneticPr fontId="3" type="noConversion"/>
  </si>
  <si>
    <r>
      <t>113</t>
    </r>
    <r>
      <rPr>
        <b/>
        <sz val="12"/>
        <rFont val="微軟正黑體"/>
        <family val="2"/>
        <charset val="136"/>
      </rPr>
      <t>年</t>
    </r>
    <r>
      <rPr>
        <b/>
        <sz val="12"/>
        <rFont val="Times New Roman"/>
        <family val="1"/>
      </rPr>
      <t>1-9</t>
    </r>
    <r>
      <rPr>
        <b/>
        <sz val="12"/>
        <rFont val="微軟正黑體"/>
        <family val="2"/>
        <charset val="136"/>
      </rPr>
      <t>月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</si>
</sst>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-* #,##0_-;\-* #,##0_-;_-* &quot;-&quot;_-;_-@_-"/>
    <numFmt numFmtId="43" formatCode="_-* #,##0.00_-;\-* #,##0.00_-;_-* &quot;-&quot;??_-;_-@_-"/>
    <numFmt numFmtId="176" formatCode="0.0%"/>
    <numFmt numFmtId="177" formatCode="_-* #,##0_-;\-* #,##0_-;_-* &quot;-&quot;??_-;_-@_-"/>
    <numFmt numFmtId="178" formatCode="#,##0_ "/>
  </numFmts>
  <fonts count="37">
    <font>
      <sz val="12"/>
      <name val="新細明體"/>
      <family val="1"/>
      <charset val="136"/>
    </font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6"/>
      <name val="微軟正黑體"/>
      <family val="2"/>
      <charset val="136"/>
    </font>
    <font>
      <sz val="12"/>
      <name val="微軟正黑體"/>
      <family val="2"/>
      <charset val="136"/>
    </font>
    <font>
      <b/>
      <sz val="12"/>
      <name val="微軟正黑體"/>
      <family val="2"/>
      <charset val="136"/>
    </font>
    <font>
      <sz val="9"/>
      <name val="新細明體"/>
      <family val="2"/>
      <charset val="136"/>
      <scheme val="minor"/>
    </font>
    <font>
      <b/>
      <sz val="11"/>
      <name val="微軟正黑體"/>
      <family val="2"/>
      <charset val="136"/>
    </font>
    <font>
      <sz val="16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2.5"/>
      <name val="Times New Roman"/>
      <family val="1"/>
    </font>
    <font>
      <sz val="12.5"/>
      <name val="微軟正黑體"/>
      <family val="2"/>
      <charset val="136"/>
    </font>
    <font>
      <b/>
      <sz val="12.5"/>
      <name val="Times New Roman"/>
      <family val="1"/>
    </font>
    <font>
      <b/>
      <sz val="12.5"/>
      <name val="微軟正黑體"/>
      <family val="2"/>
      <charset val="136"/>
    </font>
    <font>
      <b/>
      <sz val="12"/>
      <color theme="1"/>
      <name val="Times New Roman"/>
      <family val="1"/>
    </font>
    <font>
      <b/>
      <sz val="12"/>
      <color theme="1"/>
      <name val="微軟正黑體"/>
      <family val="2"/>
      <charset val="136"/>
    </font>
    <font>
      <b/>
      <sz val="11"/>
      <name val="Times New Roman"/>
      <family val="1"/>
    </font>
    <font>
      <sz val="12"/>
      <color theme="0"/>
      <name val="Times New Roman"/>
      <family val="1"/>
    </font>
    <font>
      <sz val="11"/>
      <name val="Times New Roman"/>
      <family val="1"/>
    </font>
    <font>
      <sz val="12"/>
      <color rgb="FFC00000"/>
      <name val="Times New Roman"/>
      <family val="1"/>
    </font>
    <font>
      <sz val="13"/>
      <name val="Times New Roman"/>
      <family val="1"/>
    </font>
    <font>
      <b/>
      <sz val="13"/>
      <name val="Times New Roman"/>
      <family val="1"/>
    </font>
    <font>
      <b/>
      <sz val="12.5"/>
      <name val="細明體"/>
      <family val="3"/>
      <charset val="136"/>
    </font>
    <font>
      <b/>
      <sz val="12.5"/>
      <name val="新細明體"/>
      <family val="1"/>
      <charset val="136"/>
    </font>
    <font>
      <b/>
      <sz val="12.5"/>
      <name val="Microsoft JhengHei Light"/>
      <family val="2"/>
      <charset val="136"/>
    </font>
    <font>
      <b/>
      <sz val="14"/>
      <name val="Times New Roman"/>
      <family val="1"/>
    </font>
    <font>
      <b/>
      <sz val="14"/>
      <name val="Microsoft JhengHei Light"/>
      <family val="2"/>
      <charset val="136"/>
    </font>
    <font>
      <b/>
      <sz val="13"/>
      <name val="微軟正黑體"/>
      <family val="2"/>
      <charset val="136"/>
    </font>
    <font>
      <sz val="13"/>
      <name val="微軟正黑體"/>
      <family val="2"/>
      <charset val="136"/>
    </font>
    <font>
      <sz val="12.5"/>
      <name val="新細明體"/>
      <family val="2"/>
      <charset val="136"/>
    </font>
    <font>
      <sz val="12"/>
      <color theme="1"/>
      <name val="新細明體"/>
      <family val="2"/>
      <scheme val="minor"/>
    </font>
    <font>
      <sz val="13"/>
      <color theme="1"/>
      <name val="Times New Roman"/>
      <family val="1"/>
    </font>
    <font>
      <b/>
      <sz val="13"/>
      <color theme="1"/>
      <name val="Times New Roman"/>
      <family val="1"/>
    </font>
    <font>
      <sz val="12"/>
      <name val="微軟正黑體"/>
      <family val="1"/>
      <charset val="136"/>
    </font>
    <font>
      <b/>
      <sz val="12"/>
      <name val="新細明體"/>
      <family val="1"/>
      <charset val="136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indexed="65"/>
      </patternFill>
    </fill>
  </fills>
  <borders count="4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3" borderId="0" applyNumberFormat="0" applyBorder="0" applyAlignment="0" applyProtection="0">
      <alignment vertical="center"/>
    </xf>
    <xf numFmtId="0" fontId="32" fillId="0" borderId="0"/>
    <xf numFmtId="0" fontId="32" fillId="0" borderId="0"/>
  </cellStyleXfs>
  <cellXfs count="205">
    <xf numFmtId="0" fontId="0" fillId="0" borderId="0" xfId="0"/>
    <xf numFmtId="0" fontId="5" fillId="0" borderId="0" xfId="0" applyFont="1"/>
    <xf numFmtId="0" fontId="5" fillId="0" borderId="0" xfId="0" applyFont="1" applyAlignment="1">
      <alignment horizontal="center"/>
    </xf>
    <xf numFmtId="0" fontId="10" fillId="0" borderId="0" xfId="0" applyFont="1"/>
    <xf numFmtId="177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0" fontId="12" fillId="0" borderId="9" xfId="0" applyFont="1" applyBorder="1" applyAlignment="1">
      <alignment vertical="center"/>
    </xf>
    <xf numFmtId="177" fontId="12" fillId="0" borderId="4" xfId="1" applyNumberFormat="1" applyFont="1" applyBorder="1" applyAlignment="1">
      <alignment horizontal="center" vertical="center"/>
    </xf>
    <xf numFmtId="177" fontId="12" fillId="0" borderId="5" xfId="1" applyNumberFormat="1" applyFont="1" applyBorder="1" applyAlignment="1">
      <alignment horizontal="center" vertical="center"/>
    </xf>
    <xf numFmtId="176" fontId="12" fillId="0" borderId="4" xfId="2" applyNumberFormat="1" applyFont="1" applyBorder="1" applyAlignment="1">
      <alignment horizontal="right" vertical="center"/>
    </xf>
    <xf numFmtId="176" fontId="12" fillId="0" borderId="5" xfId="2" applyNumberFormat="1" applyFont="1" applyBorder="1" applyAlignment="1">
      <alignment horizontal="right" vertical="center"/>
    </xf>
    <xf numFmtId="0" fontId="14" fillId="2" borderId="10" xfId="0" applyFont="1" applyFill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2" borderId="4" xfId="0" applyFont="1" applyFill="1" applyBorder="1" applyAlignment="1">
      <alignment horizontal="center" vertical="center"/>
    </xf>
    <xf numFmtId="0" fontId="18" fillId="2" borderId="2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9" fillId="0" borderId="0" xfId="0" applyFont="1" applyAlignment="1">
      <alignment vertical="center"/>
    </xf>
    <xf numFmtId="177" fontId="12" fillId="0" borderId="3" xfId="1" applyNumberFormat="1" applyFont="1" applyBorder="1" applyAlignment="1">
      <alignment horizontal="center" vertical="center"/>
    </xf>
    <xf numFmtId="0" fontId="11" fillId="0" borderId="0" xfId="0" applyFont="1"/>
    <xf numFmtId="0" fontId="11" fillId="2" borderId="3" xfId="0" applyFont="1" applyFill="1" applyBorder="1" applyAlignment="1">
      <alignment horizontal="center" vertical="center"/>
    </xf>
    <xf numFmtId="0" fontId="21" fillId="0" borderId="0" xfId="0" applyFont="1"/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right"/>
    </xf>
    <xf numFmtId="176" fontId="22" fillId="0" borderId="4" xfId="2" applyNumberFormat="1" applyFont="1" applyBorder="1" applyAlignment="1">
      <alignment horizontal="right" vertical="center"/>
    </xf>
    <xf numFmtId="176" fontId="22" fillId="0" borderId="5" xfId="2" applyNumberFormat="1" applyFont="1" applyBorder="1" applyAlignment="1">
      <alignment horizontal="right" vertical="center"/>
    </xf>
    <xf numFmtId="3" fontId="22" fillId="0" borderId="4" xfId="0" applyNumberFormat="1" applyFont="1" applyBorder="1" applyAlignment="1">
      <alignment vertical="center"/>
    </xf>
    <xf numFmtId="3" fontId="23" fillId="2" borderId="6" xfId="0" applyNumberFormat="1" applyFont="1" applyFill="1" applyBorder="1" applyAlignment="1">
      <alignment vertical="center"/>
    </xf>
    <xf numFmtId="0" fontId="12" fillId="0" borderId="4" xfId="0" applyFont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 wrapText="1"/>
    </xf>
    <xf numFmtId="0" fontId="23" fillId="2" borderId="4" xfId="0" applyFont="1" applyFill="1" applyBorder="1" applyAlignment="1">
      <alignment horizontal="center" vertical="center"/>
    </xf>
    <xf numFmtId="0" fontId="23" fillId="2" borderId="2" xfId="0" applyFont="1" applyFill="1" applyBorder="1" applyAlignment="1">
      <alignment horizontal="center" vertical="center" wrapText="1"/>
    </xf>
    <xf numFmtId="0" fontId="23" fillId="2" borderId="5" xfId="0" applyFont="1" applyFill="1" applyBorder="1" applyAlignment="1">
      <alignment horizontal="center" vertical="center"/>
    </xf>
    <xf numFmtId="0" fontId="22" fillId="0" borderId="17" xfId="0" applyFont="1" applyBorder="1" applyAlignment="1">
      <alignment vertical="center"/>
    </xf>
    <xf numFmtId="0" fontId="23" fillId="2" borderId="17" xfId="0" applyFont="1" applyFill="1" applyBorder="1" applyAlignment="1">
      <alignment vertical="center"/>
    </xf>
    <xf numFmtId="0" fontId="14" fillId="2" borderId="22" xfId="0" applyFont="1" applyFill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1" fillId="2" borderId="26" xfId="0" applyFont="1" applyFill="1" applyBorder="1" applyAlignment="1">
      <alignment horizontal="center" vertical="center"/>
    </xf>
    <xf numFmtId="0" fontId="11" fillId="2" borderId="27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 wrapText="1"/>
    </xf>
    <xf numFmtId="0" fontId="11" fillId="2" borderId="26" xfId="0" applyFont="1" applyFill="1" applyBorder="1" applyAlignment="1">
      <alignment horizontal="right" vertical="center"/>
    </xf>
    <xf numFmtId="0" fontId="11" fillId="2" borderId="27" xfId="0" applyFont="1" applyFill="1" applyBorder="1" applyAlignment="1">
      <alignment horizontal="right" vertical="center"/>
    </xf>
    <xf numFmtId="176" fontId="18" fillId="2" borderId="2" xfId="2" applyNumberFormat="1" applyFont="1" applyFill="1" applyBorder="1" applyAlignment="1">
      <alignment horizontal="center" vertical="center" wrapText="1"/>
    </xf>
    <xf numFmtId="3" fontId="12" fillId="0" borderId="26" xfId="0" applyNumberFormat="1" applyFont="1" applyBorder="1" applyAlignment="1">
      <alignment vertical="center"/>
    </xf>
    <xf numFmtId="3" fontId="12" fillId="0" borderId="27" xfId="0" applyNumberFormat="1" applyFont="1" applyBorder="1" applyAlignment="1">
      <alignment vertical="center"/>
    </xf>
    <xf numFmtId="177" fontId="12" fillId="0" borderId="26" xfId="1" applyNumberFormat="1" applyFont="1" applyBorder="1" applyAlignment="1">
      <alignment horizontal="center" vertical="center"/>
    </xf>
    <xf numFmtId="177" fontId="12" fillId="0" borderId="27" xfId="1" applyNumberFormat="1" applyFont="1" applyBorder="1" applyAlignment="1">
      <alignment horizontal="center" vertical="center"/>
    </xf>
    <xf numFmtId="177" fontId="14" fillId="2" borderId="28" xfId="1" applyNumberFormat="1" applyFont="1" applyFill="1" applyBorder="1" applyAlignment="1">
      <alignment horizontal="center" vertical="center"/>
    </xf>
    <xf numFmtId="176" fontId="22" fillId="0" borderId="31" xfId="0" applyNumberFormat="1" applyFont="1" applyBorder="1" applyAlignment="1">
      <alignment vertical="center"/>
    </xf>
    <xf numFmtId="0" fontId="30" fillId="2" borderId="4" xfId="0" applyFont="1" applyFill="1" applyBorder="1" applyAlignment="1">
      <alignment horizontal="center" vertical="center"/>
    </xf>
    <xf numFmtId="0" fontId="22" fillId="2" borderId="1" xfId="0" applyFont="1" applyFill="1" applyBorder="1" applyAlignment="1">
      <alignment horizontal="center" vertical="center" wrapText="1"/>
    </xf>
    <xf numFmtId="0" fontId="30" fillId="2" borderId="5" xfId="0" applyFont="1" applyFill="1" applyBorder="1" applyAlignment="1">
      <alignment horizontal="center" vertical="center"/>
    </xf>
    <xf numFmtId="0" fontId="30" fillId="0" borderId="9" xfId="0" applyFont="1" applyBorder="1" applyAlignment="1">
      <alignment vertical="center"/>
    </xf>
    <xf numFmtId="0" fontId="29" fillId="2" borderId="9" xfId="0" applyFont="1" applyFill="1" applyBorder="1" applyAlignment="1">
      <alignment vertical="center"/>
    </xf>
    <xf numFmtId="0" fontId="22" fillId="0" borderId="9" xfId="0" applyFont="1" applyBorder="1" applyAlignment="1">
      <alignment vertical="center"/>
    </xf>
    <xf numFmtId="0" fontId="23" fillId="2" borderId="10" xfId="0" applyFont="1" applyFill="1" applyBorder="1" applyAlignment="1">
      <alignment horizontal="center" vertical="center"/>
    </xf>
    <xf numFmtId="176" fontId="23" fillId="2" borderId="4" xfId="2" applyNumberFormat="1" applyFont="1" applyFill="1" applyBorder="1" applyAlignment="1">
      <alignment horizontal="right" vertical="center"/>
    </xf>
    <xf numFmtId="176" fontId="23" fillId="2" borderId="5" xfId="2" applyNumberFormat="1" applyFont="1" applyFill="1" applyBorder="1" applyAlignment="1">
      <alignment horizontal="right" vertical="center"/>
    </xf>
    <xf numFmtId="0" fontId="12" fillId="0" borderId="17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178" fontId="33" fillId="0" borderId="2" xfId="4" applyNumberFormat="1" applyFont="1" applyBorder="1" applyAlignment="1">
      <alignment horizontal="right" vertical="center"/>
    </xf>
    <xf numFmtId="0" fontId="31" fillId="0" borderId="21" xfId="0" applyFont="1" applyBorder="1" applyAlignment="1">
      <alignment horizontal="center" vertical="center"/>
    </xf>
    <xf numFmtId="176" fontId="22" fillId="0" borderId="26" xfId="2" applyNumberFormat="1" applyFont="1" applyBorder="1" applyAlignment="1">
      <alignment horizontal="right" vertical="center"/>
    </xf>
    <xf numFmtId="176" fontId="22" fillId="0" borderId="27" xfId="2" applyNumberFormat="1" applyFont="1" applyBorder="1" applyAlignment="1">
      <alignment horizontal="right" vertical="center"/>
    </xf>
    <xf numFmtId="3" fontId="23" fillId="2" borderId="28" xfId="0" applyNumberFormat="1" applyFont="1" applyFill="1" applyBorder="1" applyAlignment="1">
      <alignment horizontal="right" vertical="center"/>
    </xf>
    <xf numFmtId="0" fontId="22" fillId="0" borderId="0" xfId="0" applyFont="1"/>
    <xf numFmtId="176" fontId="23" fillId="2" borderId="30" xfId="2" applyNumberFormat="1" applyFont="1" applyFill="1" applyBorder="1" applyAlignment="1">
      <alignment horizontal="right" vertical="center"/>
    </xf>
    <xf numFmtId="178" fontId="34" fillId="2" borderId="28" xfId="4" applyNumberFormat="1" applyFont="1" applyFill="1" applyBorder="1" applyAlignment="1">
      <alignment horizontal="right" vertical="center"/>
    </xf>
    <xf numFmtId="178" fontId="34" fillId="2" borderId="30" xfId="4" applyNumberFormat="1" applyFont="1" applyFill="1" applyBorder="1" applyAlignment="1">
      <alignment horizontal="right" vertical="center"/>
    </xf>
    <xf numFmtId="0" fontId="22" fillId="0" borderId="32" xfId="0" applyFont="1" applyBorder="1" applyAlignment="1">
      <alignment horizontal="center" vertical="center"/>
    </xf>
    <xf numFmtId="176" fontId="12" fillId="0" borderId="31" xfId="1" applyNumberFormat="1" applyFont="1" applyBorder="1" applyAlignment="1">
      <alignment horizontal="center" vertical="center"/>
    </xf>
    <xf numFmtId="177" fontId="12" fillId="2" borderId="4" xfId="1" applyNumberFormat="1" applyFont="1" applyFill="1" applyBorder="1" applyAlignment="1">
      <alignment horizontal="center" vertical="center"/>
    </xf>
    <xf numFmtId="176" fontId="12" fillId="2" borderId="31" xfId="1" applyNumberFormat="1" applyFont="1" applyFill="1" applyBorder="1" applyAlignment="1">
      <alignment horizontal="center" vertical="center"/>
    </xf>
    <xf numFmtId="177" fontId="12" fillId="2" borderId="3" xfId="1" applyNumberFormat="1" applyFont="1" applyFill="1" applyBorder="1" applyAlignment="1">
      <alignment horizontal="center" vertical="center"/>
    </xf>
    <xf numFmtId="176" fontId="12" fillId="2" borderId="6" xfId="2" applyNumberFormat="1" applyFont="1" applyFill="1" applyBorder="1" applyAlignment="1">
      <alignment horizontal="right" vertical="center"/>
    </xf>
    <xf numFmtId="176" fontId="12" fillId="2" borderId="7" xfId="2" applyNumberFormat="1" applyFont="1" applyFill="1" applyBorder="1" applyAlignment="1">
      <alignment horizontal="right" vertical="center"/>
    </xf>
    <xf numFmtId="3" fontId="22" fillId="2" borderId="4" xfId="0" applyNumberFormat="1" applyFont="1" applyFill="1" applyBorder="1" applyAlignment="1">
      <alignment vertical="center"/>
    </xf>
    <xf numFmtId="176" fontId="23" fillId="2" borderId="31" xfId="0" applyNumberFormat="1" applyFont="1" applyFill="1" applyBorder="1" applyAlignment="1">
      <alignment vertical="center"/>
    </xf>
    <xf numFmtId="41" fontId="22" fillId="0" borderId="4" xfId="0" applyNumberFormat="1" applyFont="1" applyBorder="1" applyAlignment="1">
      <alignment vertical="center"/>
    </xf>
    <xf numFmtId="0" fontId="16" fillId="3" borderId="26" xfId="3" applyFont="1" applyBorder="1" applyAlignment="1">
      <alignment horizontal="center" vertical="center"/>
    </xf>
    <xf numFmtId="0" fontId="16" fillId="3" borderId="27" xfId="3" applyFont="1" applyBorder="1" applyAlignment="1">
      <alignment horizontal="center" vertical="center"/>
    </xf>
    <xf numFmtId="176" fontId="12" fillId="0" borderId="2" xfId="2" applyNumberFormat="1" applyFont="1" applyBorder="1" applyAlignment="1">
      <alignment horizontal="right" vertical="center"/>
    </xf>
    <xf numFmtId="176" fontId="14" fillId="2" borderId="29" xfId="2" applyNumberFormat="1" applyFont="1" applyFill="1" applyBorder="1" applyAlignment="1">
      <alignment horizontal="right" vertical="center"/>
    </xf>
    <xf numFmtId="176" fontId="12" fillId="0" borderId="26" xfId="2" applyNumberFormat="1" applyFont="1" applyBorder="1" applyAlignment="1">
      <alignment horizontal="right" vertical="center"/>
    </xf>
    <xf numFmtId="176" fontId="12" fillId="0" borderId="27" xfId="2" applyNumberFormat="1" applyFont="1" applyBorder="1" applyAlignment="1">
      <alignment horizontal="right" vertical="center"/>
    </xf>
    <xf numFmtId="176" fontId="14" fillId="2" borderId="28" xfId="2" applyNumberFormat="1" applyFont="1" applyFill="1" applyBorder="1" applyAlignment="1">
      <alignment horizontal="right" vertical="center"/>
    </xf>
    <xf numFmtId="176" fontId="14" fillId="2" borderId="30" xfId="2" applyNumberFormat="1" applyFont="1" applyFill="1" applyBorder="1" applyAlignment="1">
      <alignment horizontal="right" vertical="center"/>
    </xf>
    <xf numFmtId="3" fontId="14" fillId="2" borderId="28" xfId="0" applyNumberFormat="1" applyFont="1" applyFill="1" applyBorder="1" applyAlignment="1">
      <alignment vertical="center"/>
    </xf>
    <xf numFmtId="3" fontId="14" fillId="2" borderId="30" xfId="0" applyNumberFormat="1" applyFont="1" applyFill="1" applyBorder="1" applyAlignment="1">
      <alignment vertical="center"/>
    </xf>
    <xf numFmtId="41" fontId="12" fillId="0" borderId="26" xfId="0" applyNumberFormat="1" applyFont="1" applyBorder="1" applyAlignment="1">
      <alignment vertical="center"/>
    </xf>
    <xf numFmtId="41" fontId="12" fillId="0" borderId="27" xfId="0" applyNumberFormat="1" applyFont="1" applyBorder="1" applyAlignment="1">
      <alignment vertical="center"/>
    </xf>
    <xf numFmtId="0" fontId="22" fillId="2" borderId="26" xfId="0" applyFont="1" applyFill="1" applyBorder="1" applyAlignment="1">
      <alignment horizontal="center" vertical="center"/>
    </xf>
    <xf numFmtId="0" fontId="22" fillId="2" borderId="2" xfId="0" applyFont="1" applyFill="1" applyBorder="1" applyAlignment="1">
      <alignment horizontal="center" vertical="center" wrapText="1"/>
    </xf>
    <xf numFmtId="0" fontId="22" fillId="2" borderId="27" xfId="0" applyFont="1" applyFill="1" applyBorder="1" applyAlignment="1">
      <alignment horizontal="center" vertical="center"/>
    </xf>
    <xf numFmtId="177" fontId="22" fillId="0" borderId="26" xfId="1" applyNumberFormat="1" applyFont="1" applyBorder="1" applyAlignment="1">
      <alignment horizontal="center" vertical="center"/>
    </xf>
    <xf numFmtId="176" fontId="22" fillId="0" borderId="2" xfId="2" applyNumberFormat="1" applyFont="1" applyBorder="1" applyAlignment="1">
      <alignment horizontal="right" vertical="center"/>
    </xf>
    <xf numFmtId="177" fontId="22" fillId="0" borderId="27" xfId="1" applyNumberFormat="1" applyFont="1" applyBorder="1" applyAlignment="1">
      <alignment horizontal="center" vertical="center"/>
    </xf>
    <xf numFmtId="177" fontId="23" fillId="2" borderId="28" xfId="1" applyNumberFormat="1" applyFont="1" applyFill="1" applyBorder="1" applyAlignment="1">
      <alignment horizontal="center" vertical="center"/>
    </xf>
    <xf numFmtId="176" fontId="23" fillId="2" borderId="29" xfId="2" applyNumberFormat="1" applyFont="1" applyFill="1" applyBorder="1" applyAlignment="1">
      <alignment horizontal="right" vertical="center"/>
    </xf>
    <xf numFmtId="177" fontId="23" fillId="2" borderId="30" xfId="1" applyNumberFormat="1" applyFont="1" applyFill="1" applyBorder="1" applyAlignment="1">
      <alignment horizontal="center" vertical="center"/>
    </xf>
    <xf numFmtId="176" fontId="23" fillId="2" borderId="28" xfId="2" applyNumberFormat="1" applyFont="1" applyFill="1" applyBorder="1" applyAlignment="1">
      <alignment horizontal="right" vertical="center"/>
    </xf>
    <xf numFmtId="0" fontId="12" fillId="0" borderId="3" xfId="0" applyFont="1" applyBorder="1" applyAlignment="1">
      <alignment vertical="center"/>
    </xf>
    <xf numFmtId="0" fontId="14" fillId="2" borderId="26" xfId="0" applyFont="1" applyFill="1" applyBorder="1" applyAlignment="1">
      <alignment horizontal="center" vertical="center"/>
    </xf>
    <xf numFmtId="0" fontId="14" fillId="2" borderId="27" xfId="0" applyFont="1" applyFill="1" applyBorder="1" applyAlignment="1">
      <alignment horizontal="center" vertical="center"/>
    </xf>
    <xf numFmtId="3" fontId="22" fillId="0" borderId="26" xfId="0" applyNumberFormat="1" applyFont="1" applyBorder="1" applyAlignment="1">
      <alignment horizontal="right" vertical="center"/>
    </xf>
    <xf numFmtId="3" fontId="22" fillId="0" borderId="27" xfId="0" applyNumberFormat="1" applyFont="1" applyBorder="1" applyAlignment="1">
      <alignment horizontal="right" vertical="center"/>
    </xf>
    <xf numFmtId="41" fontId="22" fillId="0" borderId="26" xfId="0" applyNumberFormat="1" applyFont="1" applyBorder="1" applyAlignment="1">
      <alignment horizontal="right" vertical="center"/>
    </xf>
    <xf numFmtId="41" fontId="22" fillId="0" borderId="27" xfId="0" applyNumberFormat="1" applyFont="1" applyBorder="1" applyAlignment="1">
      <alignment horizontal="right" vertical="center"/>
    </xf>
    <xf numFmtId="3" fontId="23" fillId="2" borderId="28" xfId="0" applyNumberFormat="1" applyFont="1" applyFill="1" applyBorder="1" applyAlignment="1">
      <alignment vertical="center"/>
    </xf>
    <xf numFmtId="3" fontId="23" fillId="2" borderId="30" xfId="0" applyNumberFormat="1" applyFont="1" applyFill="1" applyBorder="1" applyAlignment="1">
      <alignment vertical="center"/>
    </xf>
    <xf numFmtId="3" fontId="12" fillId="0" borderId="26" xfId="0" applyNumberFormat="1" applyFont="1" applyBorder="1" applyAlignment="1">
      <alignment horizontal="right" vertical="center"/>
    </xf>
    <xf numFmtId="3" fontId="12" fillId="0" borderId="27" xfId="0" applyNumberFormat="1" applyFont="1" applyBorder="1" applyAlignment="1">
      <alignment horizontal="right" vertical="center"/>
    </xf>
    <xf numFmtId="41" fontId="12" fillId="0" borderId="26" xfId="0" applyNumberFormat="1" applyFont="1" applyBorder="1" applyAlignment="1">
      <alignment horizontal="right" vertical="center"/>
    </xf>
    <xf numFmtId="41" fontId="12" fillId="0" borderId="27" xfId="0" applyNumberFormat="1" applyFont="1" applyBorder="1" applyAlignment="1">
      <alignment horizontal="right" vertical="center"/>
    </xf>
    <xf numFmtId="177" fontId="14" fillId="2" borderId="28" xfId="0" applyNumberFormat="1" applyFont="1" applyFill="1" applyBorder="1" applyAlignment="1">
      <alignment horizontal="center" vertical="center"/>
    </xf>
    <xf numFmtId="177" fontId="14" fillId="2" borderId="30" xfId="0" applyNumberFormat="1" applyFont="1" applyFill="1" applyBorder="1" applyAlignment="1">
      <alignment horizontal="center" vertical="center"/>
    </xf>
    <xf numFmtId="0" fontId="12" fillId="0" borderId="31" xfId="0" applyFont="1" applyBorder="1" applyAlignment="1">
      <alignment vertical="center"/>
    </xf>
    <xf numFmtId="0" fontId="10" fillId="0" borderId="2" xfId="0" applyFont="1" applyBorder="1" applyAlignment="1">
      <alignment horizontal="center" vertical="center"/>
    </xf>
    <xf numFmtId="176" fontId="12" fillId="0" borderId="2" xfId="0" applyNumberFormat="1" applyFont="1" applyBorder="1" applyAlignment="1">
      <alignment vertical="center"/>
    </xf>
    <xf numFmtId="176" fontId="14" fillId="2" borderId="29" xfId="0" applyNumberFormat="1" applyFont="1" applyFill="1" applyBorder="1" applyAlignment="1">
      <alignment vertical="center"/>
    </xf>
    <xf numFmtId="178" fontId="22" fillId="0" borderId="26" xfId="0" applyNumberFormat="1" applyFont="1" applyBorder="1" applyAlignment="1">
      <alignment horizontal="right" vertical="center"/>
    </xf>
    <xf numFmtId="178" fontId="22" fillId="0" borderId="27" xfId="0" applyNumberFormat="1" applyFont="1" applyBorder="1" applyAlignment="1">
      <alignment horizontal="right" vertical="center"/>
    </xf>
    <xf numFmtId="0" fontId="22" fillId="0" borderId="27" xfId="0" applyFont="1" applyBorder="1" applyAlignment="1">
      <alignment horizontal="right" vertical="center"/>
    </xf>
    <xf numFmtId="176" fontId="33" fillId="0" borderId="2" xfId="4" applyNumberFormat="1" applyFont="1" applyBorder="1" applyAlignment="1">
      <alignment horizontal="right" vertical="center"/>
    </xf>
    <xf numFmtId="41" fontId="33" fillId="0" borderId="2" xfId="4" applyNumberFormat="1" applyFont="1" applyBorder="1" applyAlignment="1">
      <alignment horizontal="right" vertical="center"/>
    </xf>
    <xf numFmtId="41" fontId="33" fillId="0" borderId="4" xfId="4" applyNumberFormat="1" applyFont="1" applyBorder="1" applyAlignment="1">
      <alignment horizontal="right" vertical="center"/>
    </xf>
    <xf numFmtId="41" fontId="33" fillId="0" borderId="5" xfId="4" applyNumberFormat="1" applyFont="1" applyBorder="1" applyAlignment="1">
      <alignment horizontal="right" vertical="center"/>
    </xf>
    <xf numFmtId="41" fontId="33" fillId="0" borderId="26" xfId="4" applyNumberFormat="1" applyFont="1" applyBorder="1" applyAlignment="1">
      <alignment horizontal="right" vertical="center"/>
    </xf>
    <xf numFmtId="41" fontId="33" fillId="0" borderId="27" xfId="4" applyNumberFormat="1" applyFont="1" applyBorder="1" applyAlignment="1">
      <alignment horizontal="right" vertical="center"/>
    </xf>
    <xf numFmtId="176" fontId="33" fillId="2" borderId="2" xfId="4" applyNumberFormat="1" applyFont="1" applyFill="1" applyBorder="1" applyAlignment="1">
      <alignment horizontal="right" vertical="center"/>
    </xf>
    <xf numFmtId="176" fontId="34" fillId="2" borderId="2" xfId="4" applyNumberFormat="1" applyFont="1" applyFill="1" applyBorder="1" applyAlignment="1">
      <alignment horizontal="right" vertical="center"/>
    </xf>
    <xf numFmtId="176" fontId="23" fillId="2" borderId="26" xfId="2" applyNumberFormat="1" applyFont="1" applyFill="1" applyBorder="1" applyAlignment="1">
      <alignment horizontal="right" vertical="center"/>
    </xf>
    <xf numFmtId="176" fontId="23" fillId="2" borderId="27" xfId="2" applyNumberFormat="1" applyFont="1" applyFill="1" applyBorder="1" applyAlignment="1">
      <alignment horizontal="right" vertical="center"/>
    </xf>
    <xf numFmtId="41" fontId="12" fillId="0" borderId="26" xfId="1" applyNumberFormat="1" applyFont="1" applyBorder="1" applyAlignment="1">
      <alignment horizontal="center" vertical="center"/>
    </xf>
    <xf numFmtId="41" fontId="12" fillId="0" borderId="27" xfId="1" applyNumberFormat="1" applyFont="1" applyBorder="1" applyAlignment="1">
      <alignment horizontal="center" vertical="center"/>
    </xf>
    <xf numFmtId="176" fontId="14" fillId="2" borderId="31" xfId="1" applyNumberFormat="1" applyFont="1" applyFill="1" applyBorder="1" applyAlignment="1">
      <alignment horizontal="center" vertical="center"/>
    </xf>
    <xf numFmtId="177" fontId="14" fillId="0" borderId="26" xfId="1" applyNumberFormat="1" applyFont="1" applyBorder="1" applyAlignment="1">
      <alignment horizontal="center" vertical="center"/>
    </xf>
    <xf numFmtId="176" fontId="14" fillId="0" borderId="31" xfId="1" applyNumberFormat="1" applyFont="1" applyBorder="1" applyAlignment="1">
      <alignment horizontal="center" vertical="center"/>
    </xf>
    <xf numFmtId="177" fontId="14" fillId="0" borderId="27" xfId="1" applyNumberFormat="1" applyFont="1" applyBorder="1" applyAlignment="1">
      <alignment horizontal="center" vertical="center"/>
    </xf>
    <xf numFmtId="176" fontId="14" fillId="0" borderId="26" xfId="2" applyNumberFormat="1" applyFont="1" applyBorder="1" applyAlignment="1">
      <alignment horizontal="right" vertical="center"/>
    </xf>
    <xf numFmtId="176" fontId="14" fillId="0" borderId="27" xfId="2" applyNumberFormat="1" applyFont="1" applyBorder="1" applyAlignment="1">
      <alignment horizontal="right" vertical="center"/>
    </xf>
    <xf numFmtId="176" fontId="12" fillId="0" borderId="31" xfId="0" applyNumberFormat="1" applyFont="1" applyBorder="1" applyAlignment="1">
      <alignment vertical="center"/>
    </xf>
    <xf numFmtId="3" fontId="14" fillId="2" borderId="26" xfId="0" applyNumberFormat="1" applyFont="1" applyFill="1" applyBorder="1" applyAlignment="1">
      <alignment vertical="center"/>
    </xf>
    <xf numFmtId="176" fontId="14" fillId="2" borderId="31" xfId="0" applyNumberFormat="1" applyFont="1" applyFill="1" applyBorder="1" applyAlignment="1">
      <alignment vertical="center"/>
    </xf>
    <xf numFmtId="3" fontId="14" fillId="2" borderId="27" xfId="0" applyNumberFormat="1" applyFont="1" applyFill="1" applyBorder="1" applyAlignment="1">
      <alignment vertical="center"/>
    </xf>
    <xf numFmtId="176" fontId="14" fillId="2" borderId="26" xfId="2" applyNumberFormat="1" applyFont="1" applyFill="1" applyBorder="1" applyAlignment="1">
      <alignment horizontal="right" vertical="center"/>
    </xf>
    <xf numFmtId="176" fontId="14" fillId="2" borderId="27" xfId="2" applyNumberFormat="1" applyFont="1" applyFill="1" applyBorder="1" applyAlignment="1">
      <alignment horizontal="right" vertical="center"/>
    </xf>
    <xf numFmtId="0" fontId="15" fillId="2" borderId="15" xfId="0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/>
    </xf>
    <xf numFmtId="0" fontId="24" fillId="2" borderId="10" xfId="0" applyFont="1" applyFill="1" applyBorder="1" applyAlignment="1">
      <alignment horizontal="center" vertical="center"/>
    </xf>
    <xf numFmtId="0" fontId="25" fillId="2" borderId="37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4" fillId="2" borderId="36" xfId="0" applyFont="1" applyFill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/>
    </xf>
    <xf numFmtId="0" fontId="14" fillId="2" borderId="23" xfId="0" applyFont="1" applyFill="1" applyBorder="1" applyAlignment="1">
      <alignment horizontal="center" vertical="center"/>
    </xf>
    <xf numFmtId="0" fontId="14" fillId="2" borderId="24" xfId="0" applyFont="1" applyFill="1" applyBorder="1" applyAlignment="1">
      <alignment horizontal="center" vertical="center"/>
    </xf>
    <xf numFmtId="0" fontId="14" fillId="2" borderId="25" xfId="0" applyFont="1" applyFill="1" applyBorder="1" applyAlignment="1">
      <alignment horizontal="center" vertical="center"/>
    </xf>
    <xf numFmtId="0" fontId="14" fillId="2" borderId="13" xfId="0" applyFont="1" applyFill="1" applyBorder="1" applyAlignment="1">
      <alignment horizontal="center" vertical="center"/>
    </xf>
    <xf numFmtId="0" fontId="14" fillId="2" borderId="14" xfId="0" applyFont="1" applyFill="1" applyBorder="1" applyAlignment="1">
      <alignment horizontal="center" vertical="center"/>
    </xf>
    <xf numFmtId="0" fontId="25" fillId="2" borderId="13" xfId="0" applyFont="1" applyFill="1" applyBorder="1" applyAlignment="1">
      <alignment horizontal="center" vertical="center"/>
    </xf>
    <xf numFmtId="0" fontId="14" fillId="2" borderId="18" xfId="0" applyFont="1" applyFill="1" applyBorder="1" applyAlignment="1">
      <alignment horizontal="center" vertical="center"/>
    </xf>
    <xf numFmtId="0" fontId="14" fillId="2" borderId="38" xfId="0" applyFont="1" applyFill="1" applyBorder="1" applyAlignment="1">
      <alignment horizontal="center" vertical="center"/>
    </xf>
    <xf numFmtId="0" fontId="14" fillId="2" borderId="10" xfId="0" applyFont="1" applyFill="1" applyBorder="1" applyAlignment="1">
      <alignment horizontal="center" vertical="center"/>
    </xf>
    <xf numFmtId="0" fontId="36" fillId="2" borderId="37" xfId="0" applyFont="1" applyFill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14" fillId="2" borderId="8" xfId="0" applyFont="1" applyFill="1" applyBorder="1" applyAlignment="1">
      <alignment horizontal="center" vertical="center"/>
    </xf>
    <xf numFmtId="0" fontId="14" fillId="2" borderId="9" xfId="0" applyFont="1" applyFill="1" applyBorder="1" applyAlignment="1">
      <alignment horizontal="center" vertical="center"/>
    </xf>
    <xf numFmtId="0" fontId="23" fillId="2" borderId="19" xfId="0" applyFont="1" applyFill="1" applyBorder="1" applyAlignment="1">
      <alignment horizontal="center" vertical="center"/>
    </xf>
    <xf numFmtId="0" fontId="23" fillId="2" borderId="17" xfId="0" applyFont="1" applyFill="1" applyBorder="1" applyAlignment="1">
      <alignment horizontal="center" vertical="center"/>
    </xf>
    <xf numFmtId="0" fontId="23" fillId="2" borderId="15" xfId="0" applyFont="1" applyFill="1" applyBorder="1" applyAlignment="1">
      <alignment horizontal="center" vertical="center"/>
    </xf>
    <xf numFmtId="0" fontId="23" fillId="2" borderId="12" xfId="0" applyFont="1" applyFill="1" applyBorder="1" applyAlignment="1">
      <alignment horizontal="center" vertical="center"/>
    </xf>
    <xf numFmtId="0" fontId="23" fillId="2" borderId="16" xfId="0" applyFont="1" applyFill="1" applyBorder="1" applyAlignment="1">
      <alignment horizontal="center" vertical="center"/>
    </xf>
    <xf numFmtId="0" fontId="11" fillId="2" borderId="20" xfId="0" applyFont="1" applyFill="1" applyBorder="1" applyAlignment="1">
      <alignment horizontal="center" vertical="center"/>
    </xf>
    <xf numFmtId="0" fontId="11" fillId="2" borderId="21" xfId="0" applyFont="1" applyFill="1" applyBorder="1" applyAlignment="1">
      <alignment horizontal="center" vertical="center"/>
    </xf>
    <xf numFmtId="0" fontId="11" fillId="2" borderId="23" xfId="0" applyFont="1" applyFill="1" applyBorder="1" applyAlignment="1">
      <alignment horizontal="center" vertical="center"/>
    </xf>
    <xf numFmtId="0" fontId="11" fillId="2" borderId="39" xfId="0" applyFont="1" applyFill="1" applyBorder="1" applyAlignment="1">
      <alignment horizontal="center" vertical="center"/>
    </xf>
    <xf numFmtId="0" fontId="11" fillId="2" borderId="25" xfId="0" applyFont="1" applyFill="1" applyBorder="1" applyAlignment="1">
      <alignment horizontal="center" vertical="center"/>
    </xf>
    <xf numFmtId="0" fontId="11" fillId="2" borderId="23" xfId="0" applyFont="1" applyFill="1" applyBorder="1" applyAlignment="1">
      <alignment horizontal="right" vertical="center"/>
    </xf>
    <xf numFmtId="0" fontId="11" fillId="2" borderId="25" xfId="0" applyFont="1" applyFill="1" applyBorder="1" applyAlignment="1">
      <alignment horizontal="right" vertical="center"/>
    </xf>
    <xf numFmtId="0" fontId="35" fillId="0" borderId="34" xfId="0" applyFont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11" fillId="2" borderId="33" xfId="0" applyFont="1" applyFill="1" applyBorder="1" applyAlignment="1">
      <alignment horizontal="center" vertical="center"/>
    </xf>
    <xf numFmtId="0" fontId="11" fillId="2" borderId="32" xfId="0" applyFont="1" applyFill="1" applyBorder="1" applyAlignment="1">
      <alignment horizontal="center" vertical="center"/>
    </xf>
    <xf numFmtId="0" fontId="11" fillId="2" borderId="24" xfId="0" applyFont="1" applyFill="1" applyBorder="1" applyAlignment="1">
      <alignment horizontal="center" vertical="center"/>
    </xf>
    <xf numFmtId="0" fontId="16" fillId="3" borderId="13" xfId="3" applyFont="1" applyBorder="1" applyAlignment="1">
      <alignment horizontal="center" vertical="center"/>
    </xf>
    <xf numFmtId="0" fontId="16" fillId="3" borderId="14" xfId="3" applyFont="1" applyBorder="1" applyAlignment="1">
      <alignment horizontal="center" vertical="center"/>
    </xf>
    <xf numFmtId="0" fontId="16" fillId="3" borderId="23" xfId="3" applyFont="1" applyBorder="1" applyAlignment="1">
      <alignment horizontal="center" vertical="center"/>
    </xf>
    <xf numFmtId="0" fontId="16" fillId="3" borderId="39" xfId="3" applyFont="1" applyBorder="1" applyAlignment="1">
      <alignment horizontal="center" vertical="center"/>
    </xf>
    <xf numFmtId="0" fontId="16" fillId="3" borderId="25" xfId="3" applyFont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/>
    </xf>
    <xf numFmtId="0" fontId="11" fillId="2" borderId="14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22" fillId="2" borderId="13" xfId="0" applyFont="1" applyFill="1" applyBorder="1" applyAlignment="1">
      <alignment horizontal="center" vertical="center"/>
    </xf>
    <xf numFmtId="0" fontId="22" fillId="2" borderId="14" xfId="0" applyFont="1" applyFill="1" applyBorder="1" applyAlignment="1">
      <alignment horizontal="center" vertical="center"/>
    </xf>
    <xf numFmtId="0" fontId="22" fillId="2" borderId="23" xfId="0" applyFont="1" applyFill="1" applyBorder="1" applyAlignment="1">
      <alignment horizontal="center" vertical="center"/>
    </xf>
    <xf numFmtId="0" fontId="22" fillId="2" borderId="24" xfId="0" applyFont="1" applyFill="1" applyBorder="1" applyAlignment="1">
      <alignment horizontal="center" vertical="center"/>
    </xf>
    <xf numFmtId="0" fontId="22" fillId="2" borderId="25" xfId="0" applyFont="1" applyFill="1" applyBorder="1" applyAlignment="1">
      <alignment horizontal="center" vertical="center"/>
    </xf>
    <xf numFmtId="0" fontId="30" fillId="2" borderId="13" xfId="0" applyFont="1" applyFill="1" applyBorder="1" applyAlignment="1">
      <alignment horizontal="center" vertical="center"/>
    </xf>
    <xf numFmtId="0" fontId="30" fillId="2" borderId="14" xfId="0" applyFont="1" applyFill="1" applyBorder="1" applyAlignment="1">
      <alignment horizontal="center" vertical="center"/>
    </xf>
    <xf numFmtId="0" fontId="30" fillId="2" borderId="15" xfId="0" applyFont="1" applyFill="1" applyBorder="1" applyAlignment="1">
      <alignment horizontal="center" vertical="center"/>
    </xf>
    <xf numFmtId="0" fontId="30" fillId="2" borderId="12" xfId="0" applyFont="1" applyFill="1" applyBorder="1" applyAlignment="1">
      <alignment horizontal="center" vertical="center"/>
    </xf>
    <xf numFmtId="0" fontId="30" fillId="2" borderId="16" xfId="0" applyFont="1" applyFill="1" applyBorder="1" applyAlignment="1">
      <alignment horizontal="center" vertical="center"/>
    </xf>
  </cellXfs>
  <cellStyles count="6">
    <cellStyle name="20% - 輔色6" xfId="3" builtinId="50"/>
    <cellStyle name="一般" xfId="0" builtinId="0"/>
    <cellStyle name="一般 2" xfId="4" xr:uid="{D3BA1DC0-25DE-4621-83B6-9FE109E9D69E}"/>
    <cellStyle name="一般 3" xfId="5" xr:uid="{32F1887F-0422-49E1-B44A-E6DDB1FB98CD}"/>
    <cellStyle name="千分位" xfId="1" builtinId="3"/>
    <cellStyle name="百分比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/>
  </sheetPr>
  <dimension ref="A1:J19"/>
  <sheetViews>
    <sheetView workbookViewId="0">
      <selection activeCell="N9" sqref="N9"/>
    </sheetView>
  </sheetViews>
  <sheetFormatPr defaultColWidth="9" defaultRowHeight="15.6"/>
  <cols>
    <col min="1" max="1" width="5.109375" style="3" customWidth="1"/>
    <col min="2" max="2" width="13.5546875" style="3" bestFit="1" customWidth="1"/>
    <col min="3" max="3" width="13.21875" style="5" bestFit="1" customWidth="1"/>
    <col min="4" max="4" width="10.109375" style="5" customWidth="1"/>
    <col min="5" max="6" width="13.21875" style="5" bestFit="1" customWidth="1"/>
    <col min="7" max="7" width="10.5546875" style="5" customWidth="1"/>
    <col min="8" max="8" width="13.21875" style="5" bestFit="1" customWidth="1"/>
    <col min="9" max="9" width="12.33203125" style="23" bestFit="1" customWidth="1"/>
    <col min="10" max="10" width="10.88671875" style="23" bestFit="1" customWidth="1"/>
    <col min="11" max="16384" width="9" style="3"/>
  </cols>
  <sheetData>
    <row r="1" spans="1:10" ht="31.8" customHeight="1" thickBot="1">
      <c r="B1" s="151" t="s">
        <v>168</v>
      </c>
      <c r="C1" s="151"/>
      <c r="D1" s="151"/>
      <c r="E1" s="151"/>
      <c r="F1" s="151"/>
      <c r="G1" s="151"/>
      <c r="H1" s="151"/>
      <c r="I1" s="151"/>
      <c r="J1" s="151"/>
    </row>
    <row r="2" spans="1:10" ht="24.75" customHeight="1" thickTop="1">
      <c r="A2" s="147" t="s">
        <v>73</v>
      </c>
      <c r="B2" s="152" t="s">
        <v>74</v>
      </c>
      <c r="C2" s="154" t="s">
        <v>169</v>
      </c>
      <c r="D2" s="155"/>
      <c r="E2" s="156"/>
      <c r="F2" s="154" t="s">
        <v>135</v>
      </c>
      <c r="G2" s="155"/>
      <c r="H2" s="156"/>
      <c r="I2" s="154" t="s">
        <v>76</v>
      </c>
      <c r="J2" s="156"/>
    </row>
    <row r="3" spans="1:10" ht="36" customHeight="1">
      <c r="A3" s="148"/>
      <c r="B3" s="153"/>
      <c r="C3" s="102" t="s">
        <v>77</v>
      </c>
      <c r="D3" s="29" t="s">
        <v>78</v>
      </c>
      <c r="E3" s="103" t="s">
        <v>79</v>
      </c>
      <c r="F3" s="102" t="s">
        <v>77</v>
      </c>
      <c r="G3" s="29" t="s">
        <v>78</v>
      </c>
      <c r="H3" s="103" t="s">
        <v>79</v>
      </c>
      <c r="I3" s="102" t="s">
        <v>80</v>
      </c>
      <c r="J3" s="103" t="s">
        <v>81</v>
      </c>
    </row>
    <row r="4" spans="1:10" ht="24.9" customHeight="1">
      <c r="A4" s="28">
        <v>1</v>
      </c>
      <c r="B4" s="101" t="s">
        <v>49</v>
      </c>
      <c r="C4" s="104">
        <v>4783059</v>
      </c>
      <c r="D4" s="95">
        <f>C4/$C$16</f>
        <v>0.94012076560226443</v>
      </c>
      <c r="E4" s="105">
        <v>9362509</v>
      </c>
      <c r="F4" s="104">
        <v>3273055</v>
      </c>
      <c r="G4" s="95">
        <f>F4/$F$16</f>
        <v>0.92471536451056879</v>
      </c>
      <c r="H4" s="105">
        <v>7162128</v>
      </c>
      <c r="I4" s="62">
        <f>SUM(C4/F4-1)</f>
        <v>0.4613439126443033</v>
      </c>
      <c r="J4" s="63">
        <f>SUM(E4/H4-1)</f>
        <v>0.30722447294993893</v>
      </c>
    </row>
    <row r="5" spans="1:10" ht="24.9" customHeight="1">
      <c r="A5" s="28">
        <v>2</v>
      </c>
      <c r="B5" s="101" t="s">
        <v>51</v>
      </c>
      <c r="C5" s="104">
        <v>274053</v>
      </c>
      <c r="D5" s="95">
        <f t="shared" ref="D5:D16" si="0">C5/$C$16</f>
        <v>5.3865719861619386E-2</v>
      </c>
      <c r="E5" s="105">
        <v>584049</v>
      </c>
      <c r="F5" s="104">
        <v>191690</v>
      </c>
      <c r="G5" s="95">
        <f t="shared" ref="G5:G16" si="1">F5/$F$16</f>
        <v>5.4156953739864115E-2</v>
      </c>
      <c r="H5" s="105">
        <v>527570</v>
      </c>
      <c r="I5" s="62">
        <f>SUM(C5/F5-1)</f>
        <v>0.42966769262872351</v>
      </c>
      <c r="J5" s="63">
        <f>SUM(E5/H5-1)</f>
        <v>0.10705498796368262</v>
      </c>
    </row>
    <row r="6" spans="1:10" ht="24.9" customHeight="1">
      <c r="A6" s="28">
        <v>3</v>
      </c>
      <c r="B6" s="101" t="s">
        <v>53</v>
      </c>
      <c r="C6" s="104">
        <v>19868</v>
      </c>
      <c r="D6" s="95">
        <f t="shared" si="0"/>
        <v>3.9050990947395361E-3</v>
      </c>
      <c r="E6" s="105">
        <v>48924</v>
      </c>
      <c r="F6" s="104">
        <v>17237</v>
      </c>
      <c r="G6" s="95">
        <f t="shared" si="1"/>
        <v>4.8698597298452587E-3</v>
      </c>
      <c r="H6" s="105">
        <v>41466</v>
      </c>
      <c r="I6" s="62">
        <f>SUM(C6/F6-1)</f>
        <v>0.1526367697395139</v>
      </c>
      <c r="J6" s="63">
        <f>SUM(E6/H6-1)</f>
        <v>0.17985819707712336</v>
      </c>
    </row>
    <row r="7" spans="1:10" ht="24.9" customHeight="1">
      <c r="A7" s="28">
        <v>4</v>
      </c>
      <c r="B7" s="101" t="s">
        <v>50</v>
      </c>
      <c r="C7" s="104">
        <v>6355</v>
      </c>
      <c r="D7" s="95">
        <f t="shared" si="0"/>
        <v>1.2490892262467159E-3</v>
      </c>
      <c r="E7" s="105">
        <v>17397</v>
      </c>
      <c r="F7" s="104">
        <v>19202</v>
      </c>
      <c r="G7" s="95">
        <f t="shared" si="1"/>
        <v>5.4250186536223622E-3</v>
      </c>
      <c r="H7" s="105">
        <v>72466</v>
      </c>
      <c r="I7" s="62">
        <f>SUM(C7/F7-1)</f>
        <v>-0.66904489115717114</v>
      </c>
      <c r="J7" s="63">
        <f>SUM(E7/H7-1)</f>
        <v>-0.75992879419313886</v>
      </c>
    </row>
    <row r="8" spans="1:10" ht="24.9" customHeight="1">
      <c r="A8" s="28">
        <v>5</v>
      </c>
      <c r="B8" s="101" t="s">
        <v>27</v>
      </c>
      <c r="C8" s="104">
        <v>3780</v>
      </c>
      <c r="D8" s="95">
        <f t="shared" si="0"/>
        <v>7.4296731317271224E-4</v>
      </c>
      <c r="E8" s="105">
        <v>40530</v>
      </c>
      <c r="F8" s="104">
        <v>1772</v>
      </c>
      <c r="G8" s="95">
        <f t="shared" si="1"/>
        <v>5.0063186408805466E-4</v>
      </c>
      <c r="H8" s="105">
        <v>20832</v>
      </c>
      <c r="I8" s="62">
        <f>SUM(C8/F8-1)</f>
        <v>1.1331828442437923</v>
      </c>
      <c r="J8" s="63">
        <f>SUM(E8/H8-1)</f>
        <v>0.94556451612903225</v>
      </c>
    </row>
    <row r="9" spans="1:10" ht="24.9" customHeight="1">
      <c r="A9" s="28">
        <v>6</v>
      </c>
      <c r="B9" s="101" t="s">
        <v>170</v>
      </c>
      <c r="C9" s="104">
        <v>516</v>
      </c>
      <c r="D9" s="95">
        <f t="shared" si="0"/>
        <v>1.0142093481405277E-4</v>
      </c>
      <c r="E9" s="105">
        <v>3620</v>
      </c>
      <c r="F9" s="106">
        <v>0</v>
      </c>
      <c r="G9" s="95">
        <f t="shared" si="1"/>
        <v>0</v>
      </c>
      <c r="H9" s="107">
        <v>0</v>
      </c>
      <c r="I9" s="106">
        <v>0</v>
      </c>
      <c r="J9" s="107">
        <v>0</v>
      </c>
    </row>
    <row r="10" spans="1:10" ht="24.9" customHeight="1">
      <c r="A10" s="28">
        <v>7</v>
      </c>
      <c r="B10" s="101" t="s">
        <v>136</v>
      </c>
      <c r="C10" s="104">
        <v>76</v>
      </c>
      <c r="D10" s="95">
        <f t="shared" si="0"/>
        <v>1.4937967143155059E-5</v>
      </c>
      <c r="E10" s="105">
        <v>1218</v>
      </c>
      <c r="F10" s="104">
        <v>15195</v>
      </c>
      <c r="G10" s="95">
        <f t="shared" si="1"/>
        <v>4.2929464869176023E-3</v>
      </c>
      <c r="H10" s="105">
        <v>14184</v>
      </c>
      <c r="I10" s="62">
        <f t="shared" ref="I10:I16" si="2">SUM(C10/F10-1)</f>
        <v>-0.99499835472194798</v>
      </c>
      <c r="J10" s="63">
        <f t="shared" ref="J10:J16" si="3">SUM(E10/H10-1)</f>
        <v>-0.91412859560067683</v>
      </c>
    </row>
    <row r="11" spans="1:10" ht="24.9" customHeight="1">
      <c r="A11" s="28">
        <v>8</v>
      </c>
      <c r="B11" s="101" t="s">
        <v>137</v>
      </c>
      <c r="C11" s="106">
        <v>0</v>
      </c>
      <c r="D11" s="95">
        <f t="shared" si="0"/>
        <v>0</v>
      </c>
      <c r="E11" s="107">
        <v>0</v>
      </c>
      <c r="F11" s="104">
        <v>17826</v>
      </c>
      <c r="G11" s="95">
        <f t="shared" si="1"/>
        <v>5.0362661451657242E-3</v>
      </c>
      <c r="H11" s="105">
        <v>54103</v>
      </c>
      <c r="I11" s="62">
        <f t="shared" si="2"/>
        <v>-1</v>
      </c>
      <c r="J11" s="63">
        <f t="shared" si="3"/>
        <v>-1</v>
      </c>
    </row>
    <row r="12" spans="1:10" ht="24.9" customHeight="1">
      <c r="A12" s="28">
        <v>9</v>
      </c>
      <c r="B12" s="101" t="s">
        <v>29</v>
      </c>
      <c r="C12" s="106">
        <v>0</v>
      </c>
      <c r="D12" s="95">
        <f t="shared" si="0"/>
        <v>0</v>
      </c>
      <c r="E12" s="107">
        <v>0</v>
      </c>
      <c r="F12" s="104">
        <v>2669</v>
      </c>
      <c r="G12" s="95">
        <f t="shared" si="1"/>
        <v>7.5405555601073247E-4</v>
      </c>
      <c r="H12" s="105">
        <v>16455</v>
      </c>
      <c r="I12" s="62">
        <f t="shared" si="2"/>
        <v>-1</v>
      </c>
      <c r="J12" s="63">
        <f t="shared" si="3"/>
        <v>-1</v>
      </c>
    </row>
    <row r="13" spans="1:10" ht="24.9" customHeight="1">
      <c r="A13" s="28">
        <v>10</v>
      </c>
      <c r="B13" s="101" t="s">
        <v>30</v>
      </c>
      <c r="C13" s="106">
        <v>0</v>
      </c>
      <c r="D13" s="95">
        <f t="shared" si="0"/>
        <v>0</v>
      </c>
      <c r="E13" s="107">
        <v>0</v>
      </c>
      <c r="F13" s="104">
        <v>676</v>
      </c>
      <c r="G13" s="95">
        <f t="shared" si="1"/>
        <v>1.9098597072433689E-4</v>
      </c>
      <c r="H13" s="105">
        <v>9050</v>
      </c>
      <c r="I13" s="62">
        <f t="shared" si="2"/>
        <v>-1</v>
      </c>
      <c r="J13" s="63">
        <f t="shared" si="3"/>
        <v>-1</v>
      </c>
    </row>
    <row r="14" spans="1:10" ht="24.9" customHeight="1">
      <c r="A14" s="28">
        <v>11</v>
      </c>
      <c r="B14" s="101" t="s">
        <v>33</v>
      </c>
      <c r="C14" s="106">
        <v>0</v>
      </c>
      <c r="D14" s="95">
        <f t="shared" si="0"/>
        <v>0</v>
      </c>
      <c r="E14" s="107">
        <v>0</v>
      </c>
      <c r="F14" s="104">
        <v>203</v>
      </c>
      <c r="G14" s="95">
        <f t="shared" si="1"/>
        <v>5.7352295942367443E-5</v>
      </c>
      <c r="H14" s="105">
        <v>5233</v>
      </c>
      <c r="I14" s="62">
        <f t="shared" si="2"/>
        <v>-1</v>
      </c>
      <c r="J14" s="63">
        <f t="shared" si="3"/>
        <v>-1</v>
      </c>
    </row>
    <row r="15" spans="1:10" ht="24.9" customHeight="1">
      <c r="A15" s="28">
        <v>12</v>
      </c>
      <c r="B15" s="101" t="s">
        <v>115</v>
      </c>
      <c r="C15" s="106">
        <v>0</v>
      </c>
      <c r="D15" s="95">
        <f t="shared" si="0"/>
        <v>0</v>
      </c>
      <c r="E15" s="107">
        <v>0</v>
      </c>
      <c r="F15" s="104">
        <v>2</v>
      </c>
      <c r="G15" s="95">
        <f t="shared" si="1"/>
        <v>5.6504725066371858E-7</v>
      </c>
      <c r="H15" s="105">
        <v>66</v>
      </c>
      <c r="I15" s="62">
        <f t="shared" si="2"/>
        <v>-1</v>
      </c>
      <c r="J15" s="63">
        <f t="shared" si="3"/>
        <v>-1</v>
      </c>
    </row>
    <row r="16" spans="1:10" ht="24.9" customHeight="1" thickBot="1">
      <c r="A16" s="149" t="s">
        <v>75</v>
      </c>
      <c r="B16" s="150"/>
      <c r="C16" s="108">
        <f>SUM(C4:C15)</f>
        <v>5087707</v>
      </c>
      <c r="D16" s="98">
        <f t="shared" si="0"/>
        <v>1</v>
      </c>
      <c r="E16" s="109">
        <f>SUM(E4:E15)</f>
        <v>10058247</v>
      </c>
      <c r="F16" s="108">
        <f>SUM(F4:F15)</f>
        <v>3539527</v>
      </c>
      <c r="G16" s="98">
        <f t="shared" si="1"/>
        <v>1</v>
      </c>
      <c r="H16" s="109">
        <f>SUM(H4:H15)</f>
        <v>7923553</v>
      </c>
      <c r="I16" s="100">
        <f t="shared" si="2"/>
        <v>0.43739742626627787</v>
      </c>
      <c r="J16" s="66">
        <f t="shared" si="3"/>
        <v>0.26941120984487643</v>
      </c>
    </row>
    <row r="17" spans="3:7" ht="24.9" customHeight="1"/>
    <row r="18" spans="3:7" ht="24.9" customHeight="1"/>
    <row r="19" spans="3:7" ht="24.9" customHeight="1">
      <c r="C19" s="4"/>
      <c r="D19" s="4"/>
      <c r="F19" s="4"/>
      <c r="G19" s="4"/>
    </row>
  </sheetData>
  <mergeCells count="7">
    <mergeCell ref="A2:A3"/>
    <mergeCell ref="A16:B16"/>
    <mergeCell ref="B1:J1"/>
    <mergeCell ref="B2:B3"/>
    <mergeCell ref="C2:E2"/>
    <mergeCell ref="F2:H2"/>
    <mergeCell ref="I2:J2"/>
  </mergeCells>
  <phoneticPr fontId="3" type="noConversion"/>
  <printOptions horizontalCentered="1"/>
  <pageMargins left="0.35433070866141736" right="0.35433070866141736" top="0.98425196850393704" bottom="0.78740157480314965" header="0.51181102362204722" footer="0.51181102362204722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9" tint="-0.249977111117893"/>
    <pageSetUpPr fitToPage="1"/>
  </sheetPr>
  <dimension ref="A1:J30"/>
  <sheetViews>
    <sheetView zoomScaleNormal="100" workbookViewId="0">
      <selection activeCell="M9" sqref="M9"/>
    </sheetView>
  </sheetViews>
  <sheetFormatPr defaultColWidth="8.88671875" defaultRowHeight="24.75" customHeight="1"/>
  <cols>
    <col min="1" max="1" width="13.5546875" style="12" bestFit="1" customWidth="1"/>
    <col min="2" max="2" width="14.33203125" style="16" bestFit="1" customWidth="1"/>
    <col min="3" max="3" width="10.44140625" style="16" customWidth="1"/>
    <col min="4" max="4" width="15.6640625" style="16" bestFit="1" customWidth="1"/>
    <col min="5" max="5" width="14.33203125" style="16" bestFit="1" customWidth="1"/>
    <col min="6" max="6" width="10" style="16" customWidth="1"/>
    <col min="7" max="7" width="15.6640625" style="16" bestFit="1" customWidth="1"/>
    <col min="8" max="8" width="12.109375" style="16" customWidth="1"/>
    <col min="9" max="9" width="10.21875" style="16" bestFit="1" customWidth="1"/>
    <col min="10" max="16384" width="8.88671875" style="12"/>
  </cols>
  <sheetData>
    <row r="1" spans="1:10" ht="33" customHeight="1" thickBot="1">
      <c r="A1" s="151" t="s">
        <v>150</v>
      </c>
      <c r="B1" s="151"/>
      <c r="C1" s="151"/>
      <c r="D1" s="151"/>
      <c r="E1" s="151"/>
      <c r="F1" s="151"/>
      <c r="G1" s="151"/>
      <c r="H1" s="151"/>
      <c r="I1" s="151"/>
    </row>
    <row r="2" spans="1:10" ht="24.75" customHeight="1">
      <c r="A2" s="191" t="s">
        <v>42</v>
      </c>
      <c r="B2" s="189" t="s">
        <v>151</v>
      </c>
      <c r="C2" s="193"/>
      <c r="D2" s="193"/>
      <c r="E2" s="189" t="s">
        <v>114</v>
      </c>
      <c r="F2" s="193"/>
      <c r="G2" s="193"/>
      <c r="H2" s="189" t="s">
        <v>43</v>
      </c>
      <c r="I2" s="194"/>
    </row>
    <row r="3" spans="1:10" ht="33" customHeight="1">
      <c r="A3" s="192"/>
      <c r="B3" s="13" t="s">
        <v>44</v>
      </c>
      <c r="C3" s="14" t="s">
        <v>45</v>
      </c>
      <c r="D3" s="20" t="s">
        <v>46</v>
      </c>
      <c r="E3" s="13" t="s">
        <v>44</v>
      </c>
      <c r="F3" s="14" t="s">
        <v>45</v>
      </c>
      <c r="G3" s="20" t="s">
        <v>46</v>
      </c>
      <c r="H3" s="13" t="s">
        <v>47</v>
      </c>
      <c r="I3" s="15" t="s">
        <v>48</v>
      </c>
    </row>
    <row r="4" spans="1:10" ht="24.75" customHeight="1">
      <c r="A4" s="6" t="s">
        <v>19</v>
      </c>
      <c r="B4" s="7">
        <v>41373016</v>
      </c>
      <c r="C4" s="70">
        <f t="shared" ref="C4:C28" si="0">B4/$B$29</f>
        <v>0.93153257369316378</v>
      </c>
      <c r="D4" s="18">
        <v>90438810</v>
      </c>
      <c r="E4" s="7">
        <v>40865098</v>
      </c>
      <c r="F4" s="70">
        <f t="shared" ref="F4:F28" si="1">E4/$E$29</f>
        <v>0.94364796780303484</v>
      </c>
      <c r="G4" s="18">
        <v>94938588</v>
      </c>
      <c r="H4" s="9">
        <f t="shared" ref="H4:H15" si="2">SUM(B4/E4-1)</f>
        <v>1.2429139408891121E-2</v>
      </c>
      <c r="I4" s="10">
        <f t="shared" ref="I4:I15" si="3">SUM(D4/G4-1)</f>
        <v>-4.7396723448214773E-2</v>
      </c>
    </row>
    <row r="5" spans="1:10" ht="24.75" customHeight="1">
      <c r="A5" s="6" t="s">
        <v>20</v>
      </c>
      <c r="B5" s="7">
        <v>2083299</v>
      </c>
      <c r="C5" s="70">
        <f t="shared" si="0"/>
        <v>4.6906439676585199E-2</v>
      </c>
      <c r="D5" s="18">
        <v>5294272</v>
      </c>
      <c r="E5" s="7">
        <v>755223</v>
      </c>
      <c r="F5" s="70">
        <f t="shared" si="1"/>
        <v>1.7439445494248206E-2</v>
      </c>
      <c r="G5" s="18">
        <v>2378028</v>
      </c>
      <c r="H5" s="9">
        <f t="shared" si="2"/>
        <v>1.7585216551932343</v>
      </c>
      <c r="I5" s="10">
        <f t="shared" si="3"/>
        <v>1.2263287059698205</v>
      </c>
    </row>
    <row r="6" spans="1:10" ht="24.75" customHeight="1">
      <c r="A6" s="6" t="s">
        <v>23</v>
      </c>
      <c r="B6" s="7">
        <v>290508</v>
      </c>
      <c r="C6" s="70">
        <f t="shared" si="0"/>
        <v>6.5409218636237106E-3</v>
      </c>
      <c r="D6" s="18">
        <v>998404</v>
      </c>
      <c r="E6" s="7">
        <v>410638</v>
      </c>
      <c r="F6" s="70">
        <f t="shared" si="1"/>
        <v>9.4823635123229763E-3</v>
      </c>
      <c r="G6" s="18">
        <v>1606089</v>
      </c>
      <c r="H6" s="9">
        <f t="shared" si="2"/>
        <v>-0.29254477179413496</v>
      </c>
      <c r="I6" s="10">
        <f t="shared" si="3"/>
        <v>-0.37836321648426707</v>
      </c>
    </row>
    <row r="7" spans="1:10" ht="24.75" customHeight="1">
      <c r="A7" s="6" t="s">
        <v>32</v>
      </c>
      <c r="B7" s="7">
        <v>269046</v>
      </c>
      <c r="C7" s="70">
        <f t="shared" si="0"/>
        <v>6.0576950160426048E-3</v>
      </c>
      <c r="D7" s="18">
        <v>804466</v>
      </c>
      <c r="E7" s="7">
        <v>318060</v>
      </c>
      <c r="F7" s="70">
        <f t="shared" si="1"/>
        <v>7.3445724427097488E-3</v>
      </c>
      <c r="G7" s="18">
        <v>876795</v>
      </c>
      <c r="H7" s="9">
        <f t="shared" si="2"/>
        <v>-0.15410299943406902</v>
      </c>
      <c r="I7" s="10">
        <f t="shared" si="3"/>
        <v>-8.2492486841279855E-2</v>
      </c>
    </row>
    <row r="8" spans="1:10" ht="24.75" customHeight="1">
      <c r="A8" s="6" t="s">
        <v>21</v>
      </c>
      <c r="B8" s="7">
        <v>121768</v>
      </c>
      <c r="C8" s="70">
        <f t="shared" si="0"/>
        <v>2.7416627889412064E-3</v>
      </c>
      <c r="D8" s="18">
        <v>236401</v>
      </c>
      <c r="E8" s="7">
        <v>539328</v>
      </c>
      <c r="F8" s="70">
        <f t="shared" si="1"/>
        <v>1.2454045043016298E-2</v>
      </c>
      <c r="G8" s="18">
        <v>1405445</v>
      </c>
      <c r="H8" s="9">
        <f t="shared" si="2"/>
        <v>-0.77422273644238759</v>
      </c>
      <c r="I8" s="10">
        <f t="shared" si="3"/>
        <v>-0.83179633496863981</v>
      </c>
    </row>
    <row r="9" spans="1:10" ht="24.75" customHeight="1">
      <c r="A9" s="6" t="s">
        <v>24</v>
      </c>
      <c r="B9" s="7">
        <v>67585</v>
      </c>
      <c r="C9" s="70">
        <f t="shared" si="0"/>
        <v>1.5217075059998642E-3</v>
      </c>
      <c r="D9" s="18">
        <v>137024</v>
      </c>
      <c r="E9" s="7">
        <v>100427</v>
      </c>
      <c r="F9" s="70">
        <f t="shared" si="1"/>
        <v>2.3190384729422499E-3</v>
      </c>
      <c r="G9" s="18">
        <v>252956</v>
      </c>
      <c r="H9" s="9">
        <f t="shared" si="2"/>
        <v>-0.32702360918876394</v>
      </c>
      <c r="I9" s="10">
        <f t="shared" si="3"/>
        <v>-0.4583089549170607</v>
      </c>
    </row>
    <row r="10" spans="1:10" ht="24.75" customHeight="1">
      <c r="A10" s="6" t="s">
        <v>25</v>
      </c>
      <c r="B10" s="7">
        <v>61652</v>
      </c>
      <c r="C10" s="70">
        <f t="shared" si="0"/>
        <v>1.3881232693630779E-3</v>
      </c>
      <c r="D10" s="18">
        <v>214319</v>
      </c>
      <c r="E10" s="7">
        <v>147417</v>
      </c>
      <c r="F10" s="70">
        <f t="shared" si="1"/>
        <v>3.4041213475034366E-3</v>
      </c>
      <c r="G10" s="18">
        <v>986866</v>
      </c>
      <c r="H10" s="9">
        <f t="shared" si="2"/>
        <v>-0.58178500444317827</v>
      </c>
      <c r="I10" s="10">
        <f t="shared" si="3"/>
        <v>-0.78282867177509408</v>
      </c>
    </row>
    <row r="11" spans="1:10" ht="24.75" customHeight="1">
      <c r="A11" s="6" t="s">
        <v>22</v>
      </c>
      <c r="B11" s="7">
        <v>44451</v>
      </c>
      <c r="C11" s="70">
        <f t="shared" si="0"/>
        <v>1.0008348057882659E-3</v>
      </c>
      <c r="D11" s="18">
        <v>124086</v>
      </c>
      <c r="E11" s="7">
        <v>24593</v>
      </c>
      <c r="F11" s="70">
        <f t="shared" si="1"/>
        <v>5.678962148134341E-4</v>
      </c>
      <c r="G11" s="18">
        <v>164741</v>
      </c>
      <c r="H11" s="9">
        <f t="shared" si="2"/>
        <v>0.8074655389745049</v>
      </c>
      <c r="I11" s="10">
        <f t="shared" si="3"/>
        <v>-0.24678131127041847</v>
      </c>
    </row>
    <row r="12" spans="1:10" ht="24.75" customHeight="1">
      <c r="A12" s="6" t="s">
        <v>28</v>
      </c>
      <c r="B12" s="7">
        <v>39009</v>
      </c>
      <c r="C12" s="70">
        <f t="shared" si="0"/>
        <v>8.7830566104237179E-4</v>
      </c>
      <c r="D12" s="18">
        <v>109375</v>
      </c>
      <c r="E12" s="7">
        <v>2497</v>
      </c>
      <c r="F12" s="70">
        <f t="shared" si="1"/>
        <v>5.7660181693536573E-5</v>
      </c>
      <c r="G12" s="18">
        <v>2472</v>
      </c>
      <c r="H12" s="9">
        <f t="shared" si="2"/>
        <v>14.622346816179416</v>
      </c>
      <c r="I12" s="10">
        <f t="shared" si="3"/>
        <v>43.245550161812297</v>
      </c>
    </row>
    <row r="13" spans="1:10" ht="24.75" customHeight="1">
      <c r="A13" s="6" t="s">
        <v>27</v>
      </c>
      <c r="B13" s="7">
        <v>14574</v>
      </c>
      <c r="C13" s="70">
        <f t="shared" si="0"/>
        <v>3.2814034463922497E-4</v>
      </c>
      <c r="D13" s="18">
        <v>112319</v>
      </c>
      <c r="E13" s="7">
        <v>76072</v>
      </c>
      <c r="F13" s="70">
        <f t="shared" si="1"/>
        <v>1.7566381024392127E-3</v>
      </c>
      <c r="G13" s="18">
        <v>221112</v>
      </c>
      <c r="H13" s="9">
        <f t="shared" si="2"/>
        <v>-0.80841834051950778</v>
      </c>
      <c r="I13" s="10">
        <f t="shared" si="3"/>
        <v>-0.49202666521943628</v>
      </c>
    </row>
    <row r="14" spans="1:10" ht="24.75" customHeight="1">
      <c r="A14" s="6" t="s">
        <v>29</v>
      </c>
      <c r="B14" s="7">
        <v>12262</v>
      </c>
      <c r="C14" s="70">
        <f t="shared" si="0"/>
        <v>2.7608459626500456E-4</v>
      </c>
      <c r="D14" s="18">
        <v>94627</v>
      </c>
      <c r="E14" s="7">
        <v>20872</v>
      </c>
      <c r="F14" s="70">
        <f t="shared" si="1"/>
        <v>4.819716909521407E-4</v>
      </c>
      <c r="G14" s="18">
        <v>107200</v>
      </c>
      <c r="H14" s="9">
        <f t="shared" si="2"/>
        <v>-0.41251437332311225</v>
      </c>
      <c r="I14" s="10">
        <f t="shared" si="3"/>
        <v>-0.11728544776119398</v>
      </c>
      <c r="J14" s="17"/>
    </row>
    <row r="15" spans="1:10" ht="24.75" customHeight="1">
      <c r="A15" s="6" t="s">
        <v>30</v>
      </c>
      <c r="B15" s="7">
        <v>11191</v>
      </c>
      <c r="C15" s="70">
        <f t="shared" si="0"/>
        <v>2.5197053635635832E-4</v>
      </c>
      <c r="D15" s="18">
        <v>106225</v>
      </c>
      <c r="E15" s="7">
        <v>5541</v>
      </c>
      <c r="F15" s="70">
        <f t="shared" si="1"/>
        <v>1.2795156858785988E-4</v>
      </c>
      <c r="G15" s="18">
        <v>66411</v>
      </c>
      <c r="H15" s="9">
        <f t="shared" si="2"/>
        <v>1.0196715394333151</v>
      </c>
      <c r="I15" s="10">
        <f t="shared" si="3"/>
        <v>0.59950911746548008</v>
      </c>
    </row>
    <row r="16" spans="1:10" ht="24.75" customHeight="1">
      <c r="A16" s="6" t="s">
        <v>152</v>
      </c>
      <c r="B16" s="7">
        <v>10025</v>
      </c>
      <c r="C16" s="70">
        <f t="shared" si="0"/>
        <v>2.2571750754825238E-4</v>
      </c>
      <c r="D16" s="18">
        <v>25610</v>
      </c>
      <c r="E16" s="7">
        <v>0</v>
      </c>
      <c r="F16" s="70">
        <f t="shared" si="1"/>
        <v>0</v>
      </c>
      <c r="G16" s="18">
        <v>0</v>
      </c>
      <c r="H16" s="7">
        <v>0</v>
      </c>
      <c r="I16" s="8">
        <v>0</v>
      </c>
    </row>
    <row r="17" spans="1:9" ht="24.75" customHeight="1">
      <c r="A17" s="6" t="s">
        <v>153</v>
      </c>
      <c r="B17" s="7">
        <v>7702</v>
      </c>
      <c r="C17" s="70">
        <f t="shared" si="0"/>
        <v>1.7341408909093663E-4</v>
      </c>
      <c r="D17" s="18">
        <v>95089</v>
      </c>
      <c r="E17" s="7">
        <v>0</v>
      </c>
      <c r="F17" s="70">
        <f t="shared" si="1"/>
        <v>0</v>
      </c>
      <c r="G17" s="18">
        <v>0</v>
      </c>
      <c r="H17" s="7">
        <v>0</v>
      </c>
      <c r="I17" s="8">
        <v>0</v>
      </c>
    </row>
    <row r="18" spans="1:9" ht="24.75" customHeight="1">
      <c r="A18" s="6" t="s">
        <v>31</v>
      </c>
      <c r="B18" s="7">
        <v>3810</v>
      </c>
      <c r="C18" s="70">
        <f t="shared" si="0"/>
        <v>8.5783910599385692E-5</v>
      </c>
      <c r="D18" s="18">
        <v>19667</v>
      </c>
      <c r="E18" s="7">
        <v>5186</v>
      </c>
      <c r="F18" s="70">
        <f t="shared" si="1"/>
        <v>1.1975398568789775E-4</v>
      </c>
      <c r="G18" s="18">
        <v>64546</v>
      </c>
      <c r="H18" s="9">
        <f>SUM(B18/E18-1)</f>
        <v>-0.26532973389895875</v>
      </c>
      <c r="I18" s="10">
        <f>SUM(D18/G18-1)</f>
        <v>-0.69530257490781766</v>
      </c>
    </row>
    <row r="19" spans="1:9" ht="24.75" customHeight="1">
      <c r="A19" s="6" t="s">
        <v>33</v>
      </c>
      <c r="B19" s="7">
        <v>2239</v>
      </c>
      <c r="C19" s="70">
        <f t="shared" si="0"/>
        <v>5.0412119640951332E-5</v>
      </c>
      <c r="D19" s="18">
        <v>51575</v>
      </c>
      <c r="E19" s="7">
        <v>3837</v>
      </c>
      <c r="F19" s="70">
        <f t="shared" si="1"/>
        <v>8.8603170668041581E-5</v>
      </c>
      <c r="G19" s="18">
        <v>72103</v>
      </c>
      <c r="H19" s="9">
        <f>SUM(B19/E19-1)</f>
        <v>-0.41647120145947358</v>
      </c>
      <c r="I19" s="10">
        <f>SUM(D19/G19-1)</f>
        <v>-0.28470382647046588</v>
      </c>
    </row>
    <row r="20" spans="1:9" ht="24.75" customHeight="1">
      <c r="A20" s="6" t="s">
        <v>26</v>
      </c>
      <c r="B20" s="7">
        <v>554</v>
      </c>
      <c r="C20" s="70">
        <f t="shared" si="0"/>
        <v>1.2473566003165268E-5</v>
      </c>
      <c r="D20" s="18">
        <v>4036</v>
      </c>
      <c r="E20" s="7">
        <v>26082</v>
      </c>
      <c r="F20" s="70">
        <f t="shared" si="1"/>
        <v>6.0227987942764155E-4</v>
      </c>
      <c r="G20" s="18">
        <v>54370</v>
      </c>
      <c r="H20" s="9">
        <f>SUM(B20/E20-1)</f>
        <v>-0.97875929759987734</v>
      </c>
      <c r="I20" s="10">
        <f>SUM(D20/G20-1)</f>
        <v>-0.92576788670222554</v>
      </c>
    </row>
    <row r="21" spans="1:9" ht="24.75" customHeight="1">
      <c r="A21" s="6" t="s">
        <v>61</v>
      </c>
      <c r="B21" s="7">
        <v>506</v>
      </c>
      <c r="C21" s="70">
        <f t="shared" si="0"/>
        <v>1.1392823822385606E-5</v>
      </c>
      <c r="D21" s="18">
        <v>4443</v>
      </c>
      <c r="E21" s="7">
        <v>771</v>
      </c>
      <c r="F21" s="70">
        <f t="shared" si="1"/>
        <v>1.7803764551748777E-5</v>
      </c>
      <c r="G21" s="18">
        <v>6778</v>
      </c>
      <c r="H21" s="9">
        <f>SUM(B21/E21-1)</f>
        <v>-0.3437094682230869</v>
      </c>
      <c r="I21" s="10">
        <f>SUM(D21/G21-1)</f>
        <v>-0.34449690174092651</v>
      </c>
    </row>
    <row r="22" spans="1:9" ht="24.75" customHeight="1">
      <c r="A22" s="6" t="s">
        <v>62</v>
      </c>
      <c r="B22" s="7">
        <v>461</v>
      </c>
      <c r="C22" s="70">
        <f t="shared" si="0"/>
        <v>1.0379628027904673E-5</v>
      </c>
      <c r="D22" s="18">
        <v>10098</v>
      </c>
      <c r="E22" s="7">
        <v>84</v>
      </c>
      <c r="F22" s="70">
        <f t="shared" si="1"/>
        <v>1.9397097566107616E-6</v>
      </c>
      <c r="G22" s="18">
        <v>2142</v>
      </c>
      <c r="H22" s="9">
        <f>SUM(B22/E22-1)</f>
        <v>4.4880952380952381</v>
      </c>
      <c r="I22" s="10">
        <f>SUM(D22/G22-1)</f>
        <v>3.7142857142857144</v>
      </c>
    </row>
    <row r="23" spans="1:9" ht="24.75" customHeight="1">
      <c r="A23" s="6" t="s">
        <v>154</v>
      </c>
      <c r="B23" s="7">
        <v>223</v>
      </c>
      <c r="C23" s="70">
        <f t="shared" si="0"/>
        <v>5.0209480482055142E-6</v>
      </c>
      <c r="D23" s="18">
        <v>6680</v>
      </c>
      <c r="E23" s="7">
        <v>0</v>
      </c>
      <c r="F23" s="70">
        <f t="shared" si="1"/>
        <v>0</v>
      </c>
      <c r="G23" s="18">
        <v>0</v>
      </c>
      <c r="H23" s="7">
        <v>0</v>
      </c>
      <c r="I23" s="8">
        <v>0</v>
      </c>
    </row>
    <row r="24" spans="1:9" ht="24.75" customHeight="1">
      <c r="A24" s="6" t="s">
        <v>155</v>
      </c>
      <c r="B24" s="7">
        <v>40</v>
      </c>
      <c r="C24" s="70">
        <f t="shared" si="0"/>
        <v>9.0061848398305186E-7</v>
      </c>
      <c r="D24" s="18">
        <v>256</v>
      </c>
      <c r="E24" s="7">
        <v>0</v>
      </c>
      <c r="F24" s="70">
        <f t="shared" si="1"/>
        <v>0</v>
      </c>
      <c r="G24" s="18">
        <v>0</v>
      </c>
      <c r="H24" s="7">
        <v>0</v>
      </c>
      <c r="I24" s="8">
        <v>0</v>
      </c>
    </row>
    <row r="25" spans="1:9" ht="24.75" customHeight="1">
      <c r="A25" s="6" t="s">
        <v>115</v>
      </c>
      <c r="B25" s="7">
        <v>2</v>
      </c>
      <c r="C25" s="70">
        <f t="shared" si="0"/>
        <v>4.5030924199152597E-8</v>
      </c>
      <c r="D25" s="18">
        <v>66</v>
      </c>
      <c r="E25" s="7">
        <v>0</v>
      </c>
      <c r="F25" s="70">
        <f t="shared" si="1"/>
        <v>0</v>
      </c>
      <c r="G25" s="18">
        <v>0</v>
      </c>
      <c r="H25" s="7">
        <v>0</v>
      </c>
      <c r="I25" s="8">
        <v>0</v>
      </c>
    </row>
    <row r="26" spans="1:9" ht="24.75" customHeight="1">
      <c r="A26" s="6" t="s">
        <v>60</v>
      </c>
      <c r="B26" s="7">
        <v>0</v>
      </c>
      <c r="C26" s="70">
        <f t="shared" si="0"/>
        <v>0</v>
      </c>
      <c r="D26" s="18">
        <v>0</v>
      </c>
      <c r="E26" s="7">
        <v>3000</v>
      </c>
      <c r="F26" s="70">
        <f t="shared" si="1"/>
        <v>6.9275348450384354E-5</v>
      </c>
      <c r="G26" s="18">
        <v>3649</v>
      </c>
      <c r="H26" s="9">
        <f>SUM(B26/E26-1)</f>
        <v>-1</v>
      </c>
      <c r="I26" s="10">
        <f>SUM(D26/G26-1)</f>
        <v>-1</v>
      </c>
    </row>
    <row r="27" spans="1:9" ht="24.75" customHeight="1">
      <c r="A27" s="6" t="s">
        <v>72</v>
      </c>
      <c r="B27" s="7">
        <v>0</v>
      </c>
      <c r="C27" s="70">
        <f t="shared" si="0"/>
        <v>0</v>
      </c>
      <c r="D27" s="18">
        <v>0</v>
      </c>
      <c r="E27" s="7">
        <v>619</v>
      </c>
      <c r="F27" s="70">
        <f t="shared" si="1"/>
        <v>1.4293813563595971E-5</v>
      </c>
      <c r="G27" s="18">
        <v>27089</v>
      </c>
      <c r="H27" s="9">
        <f>SUM(B27/E27-1)</f>
        <v>-1</v>
      </c>
      <c r="I27" s="10">
        <f>SUM(D27/G27-1)</f>
        <v>-1</v>
      </c>
    </row>
    <row r="28" spans="1:9" ht="24.75" customHeight="1">
      <c r="A28" s="6" t="s">
        <v>63</v>
      </c>
      <c r="B28" s="7">
        <v>0</v>
      </c>
      <c r="C28" s="70">
        <f t="shared" si="0"/>
        <v>0</v>
      </c>
      <c r="D28" s="18">
        <v>0</v>
      </c>
      <c r="E28" s="7">
        <v>103</v>
      </c>
      <c r="F28" s="70">
        <f t="shared" si="1"/>
        <v>2.3784536301298628E-6</v>
      </c>
      <c r="G28" s="18">
        <v>2131</v>
      </c>
      <c r="H28" s="9">
        <f>SUM(B28/E28-1)</f>
        <v>-1</v>
      </c>
      <c r="I28" s="10">
        <f>SUM(D28/G28-1)</f>
        <v>-1</v>
      </c>
    </row>
    <row r="29" spans="1:9" ht="24.75" customHeight="1" thickBot="1">
      <c r="A29" s="11" t="s">
        <v>59</v>
      </c>
      <c r="B29" s="71">
        <f>SUM(B4:B28)</f>
        <v>44413923</v>
      </c>
      <c r="C29" s="72">
        <f t="shared" ref="C29" si="4">B29/$B$29</f>
        <v>1</v>
      </c>
      <c r="D29" s="73">
        <f>SUM(D4:D28)</f>
        <v>98887848</v>
      </c>
      <c r="E29" s="71">
        <f>SUM(E4:E28)</f>
        <v>43305448</v>
      </c>
      <c r="F29" s="72">
        <f t="shared" ref="F29" si="5">E29/$E$29</f>
        <v>1</v>
      </c>
      <c r="G29" s="73">
        <f>SUM(G4:G28)</f>
        <v>103239511</v>
      </c>
      <c r="H29" s="74">
        <f t="shared" ref="H29" si="6">SUM(B29/E29-1)</f>
        <v>2.5596663957846655E-2</v>
      </c>
      <c r="I29" s="75">
        <f t="shared" ref="I29" si="7">SUM(D29/G29-1)</f>
        <v>-4.215113920870861E-2</v>
      </c>
    </row>
    <row r="30" spans="1:9" ht="30.75" customHeight="1"/>
  </sheetData>
  <sortState xmlns:xlrd2="http://schemas.microsoft.com/office/spreadsheetml/2017/richdata2" ref="A4:I28">
    <sortCondition descending="1" ref="B4:B28"/>
  </sortState>
  <mergeCells count="5">
    <mergeCell ref="A1:I1"/>
    <mergeCell ref="A2:A3"/>
    <mergeCell ref="B2:D2"/>
    <mergeCell ref="E2:G2"/>
    <mergeCell ref="H2:I2"/>
  </mergeCells>
  <phoneticPr fontId="3" type="noConversion"/>
  <printOptions horizontalCentered="1"/>
  <pageMargins left="0.35433070866141736" right="0.35433070866141736" top="0.98425196850393704" bottom="0.98425196850393704" header="0.51181102362204722" footer="0.51181102362204722"/>
  <pageSetup paperSize="9" scale="91" fitToHeight="0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9" tint="-0.249977111117893"/>
  </sheetPr>
  <dimension ref="A1:I32"/>
  <sheetViews>
    <sheetView workbookViewId="0">
      <selection activeCell="K4" sqref="K4"/>
    </sheetView>
  </sheetViews>
  <sheetFormatPr defaultColWidth="9" defaultRowHeight="15.6"/>
  <cols>
    <col min="1" max="1" width="13.5546875" style="3" bestFit="1" customWidth="1"/>
    <col min="2" max="2" width="14.6640625" style="5" bestFit="1" customWidth="1"/>
    <col min="3" max="3" width="10.77734375" style="5" customWidth="1"/>
    <col min="4" max="4" width="15.88671875" style="5" customWidth="1"/>
    <col min="5" max="5" width="14.6640625" style="5" bestFit="1" customWidth="1"/>
    <col min="6" max="6" width="10.5546875" style="5" customWidth="1"/>
    <col min="7" max="7" width="16" style="5" bestFit="1" customWidth="1"/>
    <col min="8" max="9" width="10.33203125" style="5" bestFit="1" customWidth="1"/>
    <col min="10" max="16384" width="9" style="3"/>
  </cols>
  <sheetData>
    <row r="1" spans="1:9" s="12" customFormat="1" ht="40.5" customHeight="1" thickBot="1">
      <c r="A1" s="151" t="s">
        <v>164</v>
      </c>
      <c r="B1" s="151"/>
      <c r="C1" s="151"/>
      <c r="D1" s="151"/>
      <c r="E1" s="151"/>
      <c r="F1" s="151"/>
      <c r="G1" s="151"/>
      <c r="H1" s="151"/>
      <c r="I1" s="151"/>
    </row>
    <row r="2" spans="1:9" ht="27.75" customHeight="1" thickTop="1">
      <c r="A2" s="195" t="s">
        <v>118</v>
      </c>
      <c r="B2" s="197" t="s">
        <v>165</v>
      </c>
      <c r="C2" s="198"/>
      <c r="D2" s="199"/>
      <c r="E2" s="197" t="s">
        <v>119</v>
      </c>
      <c r="F2" s="198"/>
      <c r="G2" s="199"/>
      <c r="H2" s="197" t="s">
        <v>120</v>
      </c>
      <c r="I2" s="199"/>
    </row>
    <row r="3" spans="1:9" ht="37.799999999999997" customHeight="1">
      <c r="A3" s="196"/>
      <c r="B3" s="91" t="s">
        <v>121</v>
      </c>
      <c r="C3" s="92" t="s">
        <v>117</v>
      </c>
      <c r="D3" s="93" t="s">
        <v>122</v>
      </c>
      <c r="E3" s="91" t="s">
        <v>121</v>
      </c>
      <c r="F3" s="92" t="s">
        <v>117</v>
      </c>
      <c r="G3" s="93" t="s">
        <v>122</v>
      </c>
      <c r="H3" s="91" t="s">
        <v>123</v>
      </c>
      <c r="I3" s="93" t="s">
        <v>124</v>
      </c>
    </row>
    <row r="4" spans="1:9" ht="24.9" customHeight="1">
      <c r="A4" s="54" t="s">
        <v>97</v>
      </c>
      <c r="B4" s="94">
        <v>45529316</v>
      </c>
      <c r="C4" s="95">
        <f>B4/$B$29</f>
        <v>0.9341509119772462</v>
      </c>
      <c r="D4" s="96">
        <v>99127563</v>
      </c>
      <c r="E4" s="94">
        <v>46091104</v>
      </c>
      <c r="F4" s="95">
        <f>E4/$E$29</f>
        <v>0.94595455364718628</v>
      </c>
      <c r="G4" s="96">
        <v>106392601</v>
      </c>
      <c r="H4" s="62">
        <f t="shared" ref="H4:H15" si="0">SUM(B4/E4-1)</f>
        <v>-1.2188642736784994E-2</v>
      </c>
      <c r="I4" s="63">
        <f t="shared" ref="I4:I15" si="1">SUM(D4/G4-1)</f>
        <v>-6.8285180846363591E-2</v>
      </c>
    </row>
    <row r="5" spans="1:9" ht="24.9" customHeight="1">
      <c r="A5" s="54" t="s">
        <v>98</v>
      </c>
      <c r="B5" s="94">
        <v>2202059</v>
      </c>
      <c r="C5" s="95">
        <f t="shared" ref="C5:C29" si="2">B5/$B$29</f>
        <v>4.5180898897705879E-2</v>
      </c>
      <c r="D5" s="96">
        <v>5614963</v>
      </c>
      <c r="E5" s="94">
        <v>822402</v>
      </c>
      <c r="F5" s="95">
        <f t="shared" ref="F5:F29" si="3">E5/$E$29</f>
        <v>1.6878634905958281E-2</v>
      </c>
      <c r="G5" s="96">
        <v>2558221</v>
      </c>
      <c r="H5" s="62">
        <f t="shared" si="0"/>
        <v>1.6775944124649502</v>
      </c>
      <c r="I5" s="63">
        <f t="shared" si="1"/>
        <v>1.1948701851794663</v>
      </c>
    </row>
    <row r="6" spans="1:9" ht="24.9" customHeight="1">
      <c r="A6" s="54" t="s">
        <v>125</v>
      </c>
      <c r="B6" s="94">
        <v>306830</v>
      </c>
      <c r="C6" s="95">
        <f t="shared" si="2"/>
        <v>6.2954058945664465E-3</v>
      </c>
      <c r="D6" s="96">
        <v>912451</v>
      </c>
      <c r="E6" s="94">
        <v>350448</v>
      </c>
      <c r="F6" s="95">
        <f t="shared" si="3"/>
        <v>7.1924482741083642E-3</v>
      </c>
      <c r="G6" s="96">
        <v>992597</v>
      </c>
      <c r="H6" s="62">
        <f t="shared" si="0"/>
        <v>-0.12446354380678448</v>
      </c>
      <c r="I6" s="63">
        <f t="shared" si="1"/>
        <v>-8.0743745951277313E-2</v>
      </c>
    </row>
    <row r="7" spans="1:9" ht="24.9" customHeight="1">
      <c r="A7" s="54" t="s">
        <v>99</v>
      </c>
      <c r="B7" s="94">
        <v>290508</v>
      </c>
      <c r="C7" s="95">
        <f t="shared" si="2"/>
        <v>5.9605181227999522E-3</v>
      </c>
      <c r="D7" s="96">
        <v>998404</v>
      </c>
      <c r="E7" s="94">
        <v>410638</v>
      </c>
      <c r="F7" s="95">
        <f t="shared" si="3"/>
        <v>8.4277626762980819E-3</v>
      </c>
      <c r="G7" s="96">
        <v>1606089</v>
      </c>
      <c r="H7" s="62">
        <f t="shared" si="0"/>
        <v>-0.29254477179413496</v>
      </c>
      <c r="I7" s="63">
        <f t="shared" si="1"/>
        <v>-0.37836321648426707</v>
      </c>
    </row>
    <row r="8" spans="1:9" ht="24.9" customHeight="1">
      <c r="A8" s="54" t="s">
        <v>100</v>
      </c>
      <c r="B8" s="94">
        <v>121768</v>
      </c>
      <c r="C8" s="95">
        <f t="shared" si="2"/>
        <v>2.4983834206875701E-3</v>
      </c>
      <c r="D8" s="96">
        <v>236401</v>
      </c>
      <c r="E8" s="94">
        <v>579971</v>
      </c>
      <c r="F8" s="95">
        <f t="shared" si="3"/>
        <v>1.1903082391632716E-2</v>
      </c>
      <c r="G8" s="96">
        <v>1484407</v>
      </c>
      <c r="H8" s="62">
        <f t="shared" si="0"/>
        <v>-0.79004467464752548</v>
      </c>
      <c r="I8" s="63">
        <f t="shared" si="1"/>
        <v>-0.84074381217550176</v>
      </c>
    </row>
    <row r="9" spans="1:9" ht="24.9" customHeight="1">
      <c r="A9" s="54" t="s">
        <v>101</v>
      </c>
      <c r="B9" s="94">
        <v>72542</v>
      </c>
      <c r="C9" s="95">
        <f t="shared" si="2"/>
        <v>1.4883855372800547E-3</v>
      </c>
      <c r="D9" s="96">
        <v>254664</v>
      </c>
      <c r="E9" s="94">
        <v>164578</v>
      </c>
      <c r="F9" s="95">
        <f t="shared" si="3"/>
        <v>3.3777300827974662E-3</v>
      </c>
      <c r="G9" s="96">
        <v>1064746</v>
      </c>
      <c r="H9" s="62">
        <f t="shared" si="0"/>
        <v>-0.55922419764488573</v>
      </c>
      <c r="I9" s="63">
        <f t="shared" si="1"/>
        <v>-0.76082182980729673</v>
      </c>
    </row>
    <row r="10" spans="1:9" ht="24.9" customHeight="1">
      <c r="A10" s="54" t="s">
        <v>104</v>
      </c>
      <c r="B10" s="94">
        <v>67816</v>
      </c>
      <c r="C10" s="95">
        <f t="shared" si="2"/>
        <v>1.3914195031317607E-3</v>
      </c>
      <c r="D10" s="96">
        <v>140852</v>
      </c>
      <c r="E10" s="94">
        <v>134822</v>
      </c>
      <c r="F10" s="95">
        <f t="shared" si="3"/>
        <v>2.7670303760096728E-3</v>
      </c>
      <c r="G10" s="96">
        <v>302999</v>
      </c>
      <c r="H10" s="62">
        <f t="shared" si="0"/>
        <v>-0.49699603922208546</v>
      </c>
      <c r="I10" s="63">
        <f t="shared" si="1"/>
        <v>-0.53514038000125419</v>
      </c>
    </row>
    <row r="11" spans="1:9" ht="24.9" customHeight="1">
      <c r="A11" s="54" t="s">
        <v>112</v>
      </c>
      <c r="B11" s="94">
        <v>44451</v>
      </c>
      <c r="C11" s="95">
        <f t="shared" si="2"/>
        <v>9.1202648834655387E-4</v>
      </c>
      <c r="D11" s="96">
        <v>124086</v>
      </c>
      <c r="E11" s="94">
        <v>24593</v>
      </c>
      <c r="F11" s="95">
        <f t="shared" si="3"/>
        <v>5.0473645278371405E-4</v>
      </c>
      <c r="G11" s="96">
        <v>164741</v>
      </c>
      <c r="H11" s="62">
        <f t="shared" si="0"/>
        <v>0.8074655389745049</v>
      </c>
      <c r="I11" s="63">
        <f t="shared" si="1"/>
        <v>-0.24678131127041847</v>
      </c>
    </row>
    <row r="12" spans="1:9" ht="24.9" customHeight="1">
      <c r="A12" s="54" t="s">
        <v>110</v>
      </c>
      <c r="B12" s="94">
        <v>39009</v>
      </c>
      <c r="C12" s="95">
        <f t="shared" si="2"/>
        <v>8.0036987433152731E-4</v>
      </c>
      <c r="D12" s="96">
        <v>109375</v>
      </c>
      <c r="E12" s="94">
        <v>2497</v>
      </c>
      <c r="F12" s="95">
        <f t="shared" si="3"/>
        <v>5.1247384320779647E-5</v>
      </c>
      <c r="G12" s="96">
        <v>2472</v>
      </c>
      <c r="H12" s="62">
        <f t="shared" si="0"/>
        <v>14.622346816179416</v>
      </c>
      <c r="I12" s="63">
        <f t="shared" si="1"/>
        <v>43.245550161812297</v>
      </c>
    </row>
    <row r="13" spans="1:9" ht="24.9" customHeight="1">
      <c r="A13" s="54" t="s">
        <v>126</v>
      </c>
      <c r="B13" s="94">
        <v>14574</v>
      </c>
      <c r="C13" s="95">
        <f t="shared" si="2"/>
        <v>2.9902306002480656E-4</v>
      </c>
      <c r="D13" s="96">
        <v>112319</v>
      </c>
      <c r="E13" s="94">
        <v>76072</v>
      </c>
      <c r="F13" s="95">
        <f t="shared" si="3"/>
        <v>1.561269931938466E-3</v>
      </c>
      <c r="G13" s="96">
        <v>221112</v>
      </c>
      <c r="H13" s="62">
        <f t="shared" si="0"/>
        <v>-0.80841834051950778</v>
      </c>
      <c r="I13" s="63">
        <f t="shared" si="1"/>
        <v>-0.49202666521943628</v>
      </c>
    </row>
    <row r="14" spans="1:9" ht="24.9" customHeight="1">
      <c r="A14" s="54" t="s">
        <v>107</v>
      </c>
      <c r="B14" s="94">
        <v>13090</v>
      </c>
      <c r="C14" s="95">
        <f t="shared" si="2"/>
        <v>2.68574986669735E-4</v>
      </c>
      <c r="D14" s="96">
        <v>99835</v>
      </c>
      <c r="E14" s="94">
        <v>21361</v>
      </c>
      <c r="F14" s="95">
        <f t="shared" si="3"/>
        <v>4.3840423567327754E-4</v>
      </c>
      <c r="G14" s="96">
        <v>110477</v>
      </c>
      <c r="H14" s="62">
        <f t="shared" si="0"/>
        <v>-0.38720097373718454</v>
      </c>
      <c r="I14" s="63">
        <f t="shared" si="1"/>
        <v>-9.6327742426025376E-2</v>
      </c>
    </row>
    <row r="15" spans="1:9" ht="24.9" customHeight="1">
      <c r="A15" s="54" t="s">
        <v>127</v>
      </c>
      <c r="B15" s="94">
        <v>11191</v>
      </c>
      <c r="C15" s="95">
        <f t="shared" si="2"/>
        <v>2.2961212191145947E-4</v>
      </c>
      <c r="D15" s="96">
        <v>106225</v>
      </c>
      <c r="E15" s="94">
        <v>5541</v>
      </c>
      <c r="F15" s="95">
        <f t="shared" si="3"/>
        <v>1.1372116801018823E-4</v>
      </c>
      <c r="G15" s="96">
        <v>66411</v>
      </c>
      <c r="H15" s="62">
        <f t="shared" si="0"/>
        <v>1.0196715394333151</v>
      </c>
      <c r="I15" s="63">
        <f t="shared" si="1"/>
        <v>0.59950911746548008</v>
      </c>
    </row>
    <row r="16" spans="1:9" ht="24.9" customHeight="1">
      <c r="A16" s="54" t="s">
        <v>161</v>
      </c>
      <c r="B16" s="94">
        <v>10025</v>
      </c>
      <c r="C16" s="95">
        <f t="shared" si="2"/>
        <v>2.0568863570390324E-4</v>
      </c>
      <c r="D16" s="96">
        <v>25610</v>
      </c>
      <c r="E16" s="94">
        <v>0</v>
      </c>
      <c r="F16" s="95">
        <f t="shared" si="3"/>
        <v>0</v>
      </c>
      <c r="G16" s="96">
        <v>0</v>
      </c>
      <c r="H16" s="94">
        <v>0</v>
      </c>
      <c r="I16" s="96">
        <v>0</v>
      </c>
    </row>
    <row r="17" spans="1:9" ht="24.9" customHeight="1">
      <c r="A17" s="54" t="s">
        <v>166</v>
      </c>
      <c r="B17" s="94">
        <v>7702</v>
      </c>
      <c r="C17" s="95">
        <f t="shared" si="2"/>
        <v>1.5802632141560726E-4</v>
      </c>
      <c r="D17" s="96">
        <v>95089</v>
      </c>
      <c r="E17" s="94">
        <v>0</v>
      </c>
      <c r="F17" s="95">
        <f t="shared" si="3"/>
        <v>0</v>
      </c>
      <c r="G17" s="96">
        <v>0</v>
      </c>
      <c r="H17" s="94">
        <v>0</v>
      </c>
      <c r="I17" s="96">
        <v>0</v>
      </c>
    </row>
    <row r="18" spans="1:9" ht="24.9" customHeight="1">
      <c r="A18" s="54" t="s">
        <v>128</v>
      </c>
      <c r="B18" s="94">
        <v>3810</v>
      </c>
      <c r="C18" s="95">
        <f t="shared" si="2"/>
        <v>7.8171940352306365E-5</v>
      </c>
      <c r="D18" s="96">
        <v>19667</v>
      </c>
      <c r="E18" s="94">
        <v>5186</v>
      </c>
      <c r="F18" s="95">
        <f t="shared" si="3"/>
        <v>1.0643529639069413E-4</v>
      </c>
      <c r="G18" s="96">
        <v>64546</v>
      </c>
      <c r="H18" s="62">
        <f>SUM(B18/E18-1)</f>
        <v>-0.26532973389895875</v>
      </c>
      <c r="I18" s="63">
        <f>SUM(D18/G18-1)</f>
        <v>-0.69530257490781766</v>
      </c>
    </row>
    <row r="19" spans="1:9" ht="24.9" customHeight="1">
      <c r="A19" s="54" t="s">
        <v>106</v>
      </c>
      <c r="B19" s="94">
        <v>2239</v>
      </c>
      <c r="C19" s="95">
        <f t="shared" si="2"/>
        <v>4.5938838438008915E-5</v>
      </c>
      <c r="D19" s="96">
        <v>51575</v>
      </c>
      <c r="E19" s="94">
        <v>3837</v>
      </c>
      <c r="F19" s="95">
        <f t="shared" si="3"/>
        <v>7.8748984236616537E-5</v>
      </c>
      <c r="G19" s="96">
        <v>72103</v>
      </c>
      <c r="H19" s="62">
        <f>SUM(B19/E19-1)</f>
        <v>-0.41647120145947358</v>
      </c>
      <c r="I19" s="63">
        <f>SUM(D19/G19-1)</f>
        <v>-0.28470382647046588</v>
      </c>
    </row>
    <row r="20" spans="1:9" ht="24.9" customHeight="1">
      <c r="A20" s="54" t="s">
        <v>167</v>
      </c>
      <c r="B20" s="94">
        <v>554</v>
      </c>
      <c r="C20" s="95">
        <f t="shared" si="2"/>
        <v>1.1366733584036149E-5</v>
      </c>
      <c r="D20" s="96">
        <v>4036</v>
      </c>
      <c r="E20" s="94">
        <v>26082</v>
      </c>
      <c r="F20" s="95">
        <f t="shared" si="3"/>
        <v>5.3529606642153569E-4</v>
      </c>
      <c r="G20" s="96">
        <v>54370</v>
      </c>
      <c r="H20" s="62">
        <f>SUM(B20/E20-1)</f>
        <v>-0.97875929759987734</v>
      </c>
      <c r="I20" s="63">
        <f>SUM(D20/G20-1)</f>
        <v>-0.92576788670222554</v>
      </c>
    </row>
    <row r="21" spans="1:9" ht="24.9" customHeight="1">
      <c r="A21" s="54" t="s">
        <v>130</v>
      </c>
      <c r="B21" s="94">
        <v>506</v>
      </c>
      <c r="C21" s="95">
        <f t="shared" si="2"/>
        <v>1.0381890241014967E-5</v>
      </c>
      <c r="D21" s="96">
        <v>4443</v>
      </c>
      <c r="E21" s="94">
        <v>1499</v>
      </c>
      <c r="F21" s="95">
        <f t="shared" si="3"/>
        <v>3.0764849458089182E-5</v>
      </c>
      <c r="G21" s="96">
        <v>13363</v>
      </c>
      <c r="H21" s="62">
        <v>0</v>
      </c>
      <c r="I21" s="63">
        <v>0</v>
      </c>
    </row>
    <row r="22" spans="1:9" ht="24.9" customHeight="1">
      <c r="A22" s="54" t="s">
        <v>132</v>
      </c>
      <c r="B22" s="94">
        <v>461</v>
      </c>
      <c r="C22" s="95">
        <f t="shared" si="2"/>
        <v>9.458599606932607E-6</v>
      </c>
      <c r="D22" s="96">
        <v>10098</v>
      </c>
      <c r="E22" s="94">
        <v>84</v>
      </c>
      <c r="F22" s="95">
        <f t="shared" si="3"/>
        <v>1.7239808902464919E-6</v>
      </c>
      <c r="G22" s="96">
        <v>2142</v>
      </c>
      <c r="H22" s="62">
        <f>SUM(B22/E22-1)</f>
        <v>4.4880952380952381</v>
      </c>
      <c r="I22" s="63">
        <f>SUM(D22/G22-1)</f>
        <v>3.7142857142857144</v>
      </c>
    </row>
    <row r="23" spans="1:9" ht="24.9" customHeight="1">
      <c r="A23" s="54" t="s">
        <v>154</v>
      </c>
      <c r="B23" s="94">
        <v>223</v>
      </c>
      <c r="C23" s="95">
        <f t="shared" si="2"/>
        <v>4.5754180311192437E-6</v>
      </c>
      <c r="D23" s="96">
        <v>6680</v>
      </c>
      <c r="E23" s="94">
        <v>0</v>
      </c>
      <c r="F23" s="95">
        <f t="shared" si="3"/>
        <v>0</v>
      </c>
      <c r="G23" s="96">
        <v>0</v>
      </c>
      <c r="H23" s="94">
        <v>0</v>
      </c>
      <c r="I23" s="96">
        <v>0</v>
      </c>
    </row>
    <row r="24" spans="1:9" ht="24.9" customHeight="1">
      <c r="A24" s="54" t="s">
        <v>155</v>
      </c>
      <c r="B24" s="94">
        <v>40</v>
      </c>
      <c r="C24" s="95">
        <f t="shared" si="2"/>
        <v>8.207027858509855E-7</v>
      </c>
      <c r="D24" s="96">
        <v>256</v>
      </c>
      <c r="E24" s="94">
        <v>0</v>
      </c>
      <c r="F24" s="95">
        <f t="shared" si="3"/>
        <v>0</v>
      </c>
      <c r="G24" s="96">
        <v>0</v>
      </c>
      <c r="H24" s="94">
        <v>0</v>
      </c>
      <c r="I24" s="96">
        <v>0</v>
      </c>
    </row>
    <row r="25" spans="1:9" ht="24.9" customHeight="1">
      <c r="A25" s="54" t="s">
        <v>115</v>
      </c>
      <c r="B25" s="94">
        <v>2</v>
      </c>
      <c r="C25" s="95">
        <f t="shared" si="2"/>
        <v>4.1035139292549276E-8</v>
      </c>
      <c r="D25" s="96">
        <v>66</v>
      </c>
      <c r="E25" s="94">
        <v>1</v>
      </c>
      <c r="F25" s="95">
        <f t="shared" si="3"/>
        <v>2.0523582026743952E-8</v>
      </c>
      <c r="G25" s="96">
        <v>32</v>
      </c>
      <c r="H25" s="62">
        <f>SUM(B25/E25-1)</f>
        <v>1</v>
      </c>
      <c r="I25" s="63">
        <f>SUM(D25/G25-1)</f>
        <v>1.0625</v>
      </c>
    </row>
    <row r="26" spans="1:9" ht="24.9" customHeight="1">
      <c r="A26" s="54" t="s">
        <v>129</v>
      </c>
      <c r="B26" s="94">
        <v>0</v>
      </c>
      <c r="C26" s="95">
        <f t="shared" si="2"/>
        <v>0</v>
      </c>
      <c r="D26" s="96">
        <v>0</v>
      </c>
      <c r="E26" s="94">
        <v>3000</v>
      </c>
      <c r="F26" s="95">
        <f t="shared" si="3"/>
        <v>6.1570746080231851E-5</v>
      </c>
      <c r="G26" s="96">
        <v>3649</v>
      </c>
      <c r="H26" s="62">
        <f>SUM(B26/E26-1)</f>
        <v>-1</v>
      </c>
      <c r="I26" s="63">
        <f>SUM(D26/G26-1)</f>
        <v>-1</v>
      </c>
    </row>
    <row r="27" spans="1:9" ht="24.9" customHeight="1">
      <c r="A27" s="54" t="s">
        <v>72</v>
      </c>
      <c r="B27" s="94">
        <v>0</v>
      </c>
      <c r="C27" s="95">
        <f t="shared" si="2"/>
        <v>0</v>
      </c>
      <c r="D27" s="96">
        <v>0</v>
      </c>
      <c r="E27" s="94">
        <v>619</v>
      </c>
      <c r="F27" s="95">
        <f t="shared" si="3"/>
        <v>1.2704097274554506E-5</v>
      </c>
      <c r="G27" s="96">
        <v>27089</v>
      </c>
      <c r="H27" s="62">
        <f>SUM(B27/E27-1)</f>
        <v>-1</v>
      </c>
      <c r="I27" s="63">
        <f>SUM(D27/G27-1)</f>
        <v>-1</v>
      </c>
    </row>
    <row r="28" spans="1:9" ht="24.9" customHeight="1">
      <c r="A28" s="54" t="s">
        <v>131</v>
      </c>
      <c r="B28" s="94">
        <v>0</v>
      </c>
      <c r="C28" s="95">
        <f t="shared" si="2"/>
        <v>0</v>
      </c>
      <c r="D28" s="96">
        <v>0</v>
      </c>
      <c r="E28" s="94">
        <v>103</v>
      </c>
      <c r="F28" s="95">
        <f t="shared" si="3"/>
        <v>2.1139289487546269E-6</v>
      </c>
      <c r="G28" s="96">
        <v>2131</v>
      </c>
      <c r="H28" s="62">
        <f>SUM(B28/E28-1)</f>
        <v>-1</v>
      </c>
      <c r="I28" s="63">
        <f>SUM(D28/G28-1)</f>
        <v>-1</v>
      </c>
    </row>
    <row r="29" spans="1:9" ht="24.9" customHeight="1" thickBot="1">
      <c r="A29" s="55" t="s">
        <v>133</v>
      </c>
      <c r="B29" s="97">
        <f>SUM(B4:B28)</f>
        <v>48738716</v>
      </c>
      <c r="C29" s="98">
        <f t="shared" si="2"/>
        <v>1</v>
      </c>
      <c r="D29" s="99">
        <f>SUM(D4:D28)</f>
        <v>108054658</v>
      </c>
      <c r="E29" s="97">
        <f>SUM(E4:E28)</f>
        <v>48724438</v>
      </c>
      <c r="F29" s="98">
        <f t="shared" si="3"/>
        <v>1</v>
      </c>
      <c r="G29" s="99">
        <f>SUM(G4:G28)</f>
        <v>115206298</v>
      </c>
      <c r="H29" s="100">
        <f>SUM(B29/E29-1)</f>
        <v>2.9303570417793523E-4</v>
      </c>
      <c r="I29" s="66">
        <f>SUM(D29/G29-1)</f>
        <v>-6.2076814585258155E-2</v>
      </c>
    </row>
    <row r="30" spans="1:9" ht="24.9" customHeight="1">
      <c r="E30" s="4"/>
      <c r="F30" s="4"/>
    </row>
    <row r="31" spans="1:9" ht="24.9" customHeight="1"/>
    <row r="32" spans="1:9" ht="24.6" customHeight="1"/>
  </sheetData>
  <mergeCells count="5">
    <mergeCell ref="A1:I1"/>
    <mergeCell ref="A2:A3"/>
    <mergeCell ref="B2:D2"/>
    <mergeCell ref="E2:G2"/>
    <mergeCell ref="H2:I2"/>
  </mergeCells>
  <phoneticPr fontId="3" type="noConversion"/>
  <printOptions horizontalCentered="1"/>
  <pageMargins left="0.35433070866141736" right="0.35433070866141736" top="0.78740157480314965" bottom="0.59055118110236227" header="0.51181102362204722" footer="0.51181102362204722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9" tint="-0.249977111117893"/>
  </sheetPr>
  <dimension ref="A1:I33"/>
  <sheetViews>
    <sheetView topLeftCell="A19" workbookViewId="0">
      <selection activeCell="N9" sqref="N9"/>
    </sheetView>
  </sheetViews>
  <sheetFormatPr defaultColWidth="9" defaultRowHeight="15.6"/>
  <cols>
    <col min="1" max="1" width="13.77734375" style="1" customWidth="1"/>
    <col min="2" max="2" width="15.109375" style="2" customWidth="1"/>
    <col min="3" max="3" width="10.77734375" style="2" customWidth="1"/>
    <col min="4" max="4" width="14.33203125" style="2" customWidth="1"/>
    <col min="5" max="5" width="14.6640625" style="2" customWidth="1"/>
    <col min="6" max="6" width="9.88671875" style="2" customWidth="1"/>
    <col min="7" max="7" width="14.21875" style="2" customWidth="1"/>
    <col min="8" max="9" width="9.6640625" style="2" customWidth="1"/>
    <col min="10" max="16384" width="9" style="1"/>
  </cols>
  <sheetData>
    <row r="1" spans="1:9" ht="33" customHeight="1" thickBot="1">
      <c r="A1" s="151" t="s">
        <v>156</v>
      </c>
      <c r="B1" s="151"/>
      <c r="C1" s="151"/>
      <c r="D1" s="151"/>
      <c r="E1" s="151"/>
      <c r="F1" s="151"/>
      <c r="G1" s="151"/>
      <c r="H1" s="151"/>
      <c r="I1" s="151"/>
    </row>
    <row r="2" spans="1:9" ht="31.5" customHeight="1">
      <c r="A2" s="200" t="s">
        <v>16</v>
      </c>
      <c r="B2" s="202" t="s">
        <v>157</v>
      </c>
      <c r="C2" s="203"/>
      <c r="D2" s="204"/>
      <c r="E2" s="202" t="s">
        <v>116</v>
      </c>
      <c r="F2" s="203"/>
      <c r="G2" s="204"/>
      <c r="H2" s="202" t="s">
        <v>10</v>
      </c>
      <c r="I2" s="204"/>
    </row>
    <row r="3" spans="1:9" ht="36" customHeight="1">
      <c r="A3" s="201"/>
      <c r="B3" s="49" t="s">
        <v>12</v>
      </c>
      <c r="C3" s="50" t="s">
        <v>117</v>
      </c>
      <c r="D3" s="51" t="s">
        <v>17</v>
      </c>
      <c r="E3" s="49" t="s">
        <v>12</v>
      </c>
      <c r="F3" s="50" t="s">
        <v>117</v>
      </c>
      <c r="G3" s="51" t="s">
        <v>17</v>
      </c>
      <c r="H3" s="49" t="s">
        <v>13</v>
      </c>
      <c r="I3" s="51" t="s">
        <v>14</v>
      </c>
    </row>
    <row r="4" spans="1:9" ht="24.9" customHeight="1">
      <c r="A4" s="52" t="s">
        <v>6</v>
      </c>
      <c r="B4" s="26">
        <v>49009106</v>
      </c>
      <c r="C4" s="48">
        <f t="shared" ref="C4:C29" si="0">B4/$B$29</f>
        <v>0.93198998057314075</v>
      </c>
      <c r="D4" s="26">
        <v>106362576</v>
      </c>
      <c r="E4" s="26">
        <v>51563771</v>
      </c>
      <c r="F4" s="48">
        <f t="shared" ref="F4:F29" si="1">E4/$E$29</f>
        <v>0.94657656318229277</v>
      </c>
      <c r="G4" s="26">
        <v>118154747</v>
      </c>
      <c r="H4" s="24">
        <f t="shared" ref="H4:H14" si="2">SUM(B4/E4-1)</f>
        <v>-4.9543796942236873E-2</v>
      </c>
      <c r="I4" s="25">
        <f t="shared" ref="I4:I14" si="3">SUM(D4/G4-1)</f>
        <v>-9.9802769667815427E-2</v>
      </c>
    </row>
    <row r="5" spans="1:9" ht="24.9" customHeight="1">
      <c r="A5" s="52" t="s">
        <v>7</v>
      </c>
      <c r="B5" s="26">
        <v>2526699</v>
      </c>
      <c r="C5" s="48">
        <f t="shared" si="0"/>
        <v>4.8049400287452172E-2</v>
      </c>
      <c r="D5" s="26">
        <v>6413996</v>
      </c>
      <c r="E5" s="26">
        <v>983357</v>
      </c>
      <c r="F5" s="48">
        <f t="shared" si="1"/>
        <v>1.8051873852307075E-2</v>
      </c>
      <c r="G5" s="26">
        <v>3006832</v>
      </c>
      <c r="H5" s="24">
        <f t="shared" si="2"/>
        <v>1.5694625654772376</v>
      </c>
      <c r="I5" s="25">
        <f t="shared" si="3"/>
        <v>1.1331407940317253</v>
      </c>
    </row>
    <row r="6" spans="1:9" ht="24.9" customHeight="1">
      <c r="A6" s="52" t="s">
        <v>2</v>
      </c>
      <c r="B6" s="26">
        <v>327363</v>
      </c>
      <c r="C6" s="48">
        <f t="shared" si="0"/>
        <v>6.2253540395200242E-3</v>
      </c>
      <c r="D6" s="26">
        <v>1138397</v>
      </c>
      <c r="E6" s="26">
        <v>427625</v>
      </c>
      <c r="F6" s="48">
        <f t="shared" si="1"/>
        <v>7.8500814618625916E-3</v>
      </c>
      <c r="G6" s="26">
        <v>1690748</v>
      </c>
      <c r="H6" s="24">
        <f t="shared" si="2"/>
        <v>-0.23446243788365972</v>
      </c>
      <c r="I6" s="25">
        <f t="shared" si="3"/>
        <v>-0.32669031694847483</v>
      </c>
    </row>
    <row r="7" spans="1:9" ht="24.9" customHeight="1">
      <c r="A7" s="52" t="s">
        <v>137</v>
      </c>
      <c r="B7" s="26">
        <v>306830</v>
      </c>
      <c r="C7" s="48">
        <f t="shared" si="0"/>
        <v>5.834884760788266E-3</v>
      </c>
      <c r="D7" s="26">
        <v>912451</v>
      </c>
      <c r="E7" s="26">
        <v>350448</v>
      </c>
      <c r="F7" s="48">
        <f t="shared" si="1"/>
        <v>6.4333127112465869E-3</v>
      </c>
      <c r="G7" s="26">
        <v>992597</v>
      </c>
      <c r="H7" s="24">
        <f t="shared" si="2"/>
        <v>-0.12446354380678448</v>
      </c>
      <c r="I7" s="25">
        <f t="shared" si="3"/>
        <v>-8.0743745951277313E-2</v>
      </c>
    </row>
    <row r="8" spans="1:9" ht="24.9" customHeight="1">
      <c r="A8" s="52" t="s">
        <v>4</v>
      </c>
      <c r="B8" s="26">
        <v>121768</v>
      </c>
      <c r="C8" s="48">
        <f t="shared" si="0"/>
        <v>2.3156218347347574E-3</v>
      </c>
      <c r="D8" s="26">
        <v>236401</v>
      </c>
      <c r="E8" s="26">
        <v>618618</v>
      </c>
      <c r="F8" s="48">
        <f t="shared" si="1"/>
        <v>1.1356215594912629E-2</v>
      </c>
      <c r="G8" s="26">
        <v>1555559</v>
      </c>
      <c r="H8" s="24">
        <f t="shared" si="2"/>
        <v>-0.80316124005444389</v>
      </c>
      <c r="I8" s="25">
        <f t="shared" si="3"/>
        <v>-0.84802826508027018</v>
      </c>
    </row>
    <row r="9" spans="1:9" ht="24.9" customHeight="1">
      <c r="A9" s="52" t="s">
        <v>5</v>
      </c>
      <c r="B9" s="26">
        <v>72542</v>
      </c>
      <c r="C9" s="48">
        <f t="shared" si="0"/>
        <v>1.3795072526060111E-3</v>
      </c>
      <c r="D9" s="26">
        <v>254664</v>
      </c>
      <c r="E9" s="26">
        <v>182996</v>
      </c>
      <c r="F9" s="48">
        <f t="shared" si="1"/>
        <v>3.3593300372873592E-3</v>
      </c>
      <c r="G9" s="26">
        <v>1132343</v>
      </c>
      <c r="H9" s="24">
        <f t="shared" si="2"/>
        <v>-0.60358696364947861</v>
      </c>
      <c r="I9" s="25">
        <f t="shared" si="3"/>
        <v>-0.77509994763070911</v>
      </c>
    </row>
    <row r="10" spans="1:9" ht="24.9" customHeight="1">
      <c r="A10" s="52" t="s">
        <v>1</v>
      </c>
      <c r="B10" s="26">
        <v>68073</v>
      </c>
      <c r="C10" s="48">
        <f t="shared" si="0"/>
        <v>1.2945217557642332E-3</v>
      </c>
      <c r="D10" s="26">
        <v>144596</v>
      </c>
      <c r="E10" s="26">
        <v>137060</v>
      </c>
      <c r="F10" s="48">
        <f t="shared" si="1"/>
        <v>2.5160646949146728E-3</v>
      </c>
      <c r="G10" s="26">
        <v>325053</v>
      </c>
      <c r="H10" s="24">
        <f t="shared" si="2"/>
        <v>-0.50333430614329489</v>
      </c>
      <c r="I10" s="25">
        <f t="shared" si="3"/>
        <v>-0.55516177361845609</v>
      </c>
    </row>
    <row r="11" spans="1:9" ht="24.9" customHeight="1">
      <c r="A11" s="52" t="s">
        <v>0</v>
      </c>
      <c r="B11" s="26">
        <v>44451</v>
      </c>
      <c r="C11" s="48">
        <f t="shared" si="0"/>
        <v>8.4530998436202205E-4</v>
      </c>
      <c r="D11" s="26">
        <v>124086</v>
      </c>
      <c r="E11" s="26">
        <v>24593</v>
      </c>
      <c r="F11" s="48">
        <f t="shared" si="1"/>
        <v>4.5146343967632094E-4</v>
      </c>
      <c r="G11" s="26">
        <v>164741</v>
      </c>
      <c r="H11" s="24">
        <f t="shared" si="2"/>
        <v>0.8074655389745049</v>
      </c>
      <c r="I11" s="25">
        <f t="shared" si="3"/>
        <v>-0.24678131127041847</v>
      </c>
    </row>
    <row r="12" spans="1:9" ht="24.9" customHeight="1">
      <c r="A12" s="52" t="s">
        <v>8</v>
      </c>
      <c r="B12" s="26">
        <v>39009</v>
      </c>
      <c r="C12" s="48">
        <f t="shared" si="0"/>
        <v>7.4182126791249052E-4</v>
      </c>
      <c r="D12" s="26">
        <v>109375</v>
      </c>
      <c r="E12" s="26">
        <v>2497</v>
      </c>
      <c r="F12" s="48">
        <f t="shared" si="1"/>
        <v>4.5838417796599573E-5</v>
      </c>
      <c r="G12" s="26">
        <v>2472</v>
      </c>
      <c r="H12" s="24">
        <f t="shared" si="2"/>
        <v>14.622346816179416</v>
      </c>
      <c r="I12" s="25">
        <f t="shared" si="3"/>
        <v>43.245550161812297</v>
      </c>
    </row>
    <row r="13" spans="1:9" ht="24.9" customHeight="1">
      <c r="A13" s="52" t="s">
        <v>9</v>
      </c>
      <c r="B13" s="26">
        <v>15805</v>
      </c>
      <c r="C13" s="48">
        <f t="shared" si="0"/>
        <v>3.005584644404346E-4</v>
      </c>
      <c r="D13" s="26">
        <v>120826</v>
      </c>
      <c r="E13" s="26">
        <v>21746</v>
      </c>
      <c r="F13" s="48">
        <f t="shared" si="1"/>
        <v>3.9919993328187998E-4</v>
      </c>
      <c r="G13" s="26">
        <v>112532</v>
      </c>
      <c r="H13" s="24">
        <f t="shared" si="2"/>
        <v>-0.2731996689046261</v>
      </c>
      <c r="I13" s="25">
        <f t="shared" si="3"/>
        <v>7.3703479899051016E-2</v>
      </c>
    </row>
    <row r="14" spans="1:9" ht="24.9" customHeight="1">
      <c r="A14" s="52" t="s">
        <v>11</v>
      </c>
      <c r="B14" s="26">
        <v>14574</v>
      </c>
      <c r="C14" s="48">
        <f t="shared" si="0"/>
        <v>2.7714894405282464E-4</v>
      </c>
      <c r="D14" s="26">
        <v>112319</v>
      </c>
      <c r="E14" s="26">
        <v>76992</v>
      </c>
      <c r="F14" s="48">
        <f t="shared" si="1"/>
        <v>1.4133726323571464E-3</v>
      </c>
      <c r="G14" s="26">
        <v>231976</v>
      </c>
      <c r="H14" s="24">
        <f t="shared" si="2"/>
        <v>-0.81070760598503744</v>
      </c>
      <c r="I14" s="25">
        <f t="shared" si="3"/>
        <v>-0.51581629134048357</v>
      </c>
    </row>
    <row r="15" spans="1:9" ht="24.9" customHeight="1">
      <c r="A15" s="52" t="s">
        <v>15</v>
      </c>
      <c r="B15" s="26">
        <v>11191</v>
      </c>
      <c r="C15" s="48">
        <f t="shared" si="0"/>
        <v>2.1281555049369841E-4</v>
      </c>
      <c r="D15" s="26">
        <v>106225</v>
      </c>
      <c r="E15" s="26">
        <v>5897</v>
      </c>
      <c r="F15" s="48">
        <f t="shared" si="1"/>
        <v>1.0825356417562983E-4</v>
      </c>
      <c r="G15" s="26">
        <v>70228</v>
      </c>
      <c r="H15" s="24">
        <f t="shared" ref="H15:H27" si="4">SUM(B15/E15-1)</f>
        <v>0.8977446159063931</v>
      </c>
      <c r="I15" s="25">
        <f t="shared" ref="I15:I27" si="5">SUM(D15/G15-1)</f>
        <v>0.51257333257390214</v>
      </c>
    </row>
    <row r="16" spans="1:9" ht="24.9" customHeight="1">
      <c r="A16" s="52" t="s">
        <v>158</v>
      </c>
      <c r="B16" s="26">
        <v>10025</v>
      </c>
      <c r="C16" s="48">
        <f t="shared" si="0"/>
        <v>1.906421136358973E-4</v>
      </c>
      <c r="D16" s="26">
        <v>25610</v>
      </c>
      <c r="E16" s="78">
        <v>0</v>
      </c>
      <c r="F16" s="48">
        <f t="shared" si="1"/>
        <v>0</v>
      </c>
      <c r="G16" s="78">
        <v>0</v>
      </c>
      <c r="H16" s="78">
        <v>0</v>
      </c>
      <c r="I16" s="78">
        <v>0</v>
      </c>
    </row>
    <row r="17" spans="1:9" ht="24.9" customHeight="1">
      <c r="A17" s="52" t="s">
        <v>153</v>
      </c>
      <c r="B17" s="26">
        <v>7702</v>
      </c>
      <c r="C17" s="48">
        <f t="shared" si="0"/>
        <v>1.4646638994749936E-4</v>
      </c>
      <c r="D17" s="26">
        <v>95089</v>
      </c>
      <c r="E17" s="78">
        <v>0</v>
      </c>
      <c r="F17" s="48">
        <f t="shared" si="1"/>
        <v>0</v>
      </c>
      <c r="G17" s="78">
        <v>0</v>
      </c>
      <c r="H17" s="78">
        <v>0</v>
      </c>
      <c r="I17" s="78">
        <v>0</v>
      </c>
    </row>
    <row r="18" spans="1:9" ht="24.9" customHeight="1">
      <c r="A18" s="52" t="s">
        <v>18</v>
      </c>
      <c r="B18" s="26">
        <v>5736</v>
      </c>
      <c r="C18" s="48">
        <f t="shared" si="0"/>
        <v>1.0907961733820518E-4</v>
      </c>
      <c r="D18" s="26">
        <v>33298</v>
      </c>
      <c r="E18" s="26">
        <v>5186</v>
      </c>
      <c r="F18" s="48">
        <f t="shared" si="1"/>
        <v>9.5201455624014983E-5</v>
      </c>
      <c r="G18" s="26">
        <v>64546</v>
      </c>
      <c r="H18" s="24">
        <f t="shared" si="4"/>
        <v>0.10605476282298487</v>
      </c>
      <c r="I18" s="25">
        <f t="shared" si="5"/>
        <v>-0.48411985250828871</v>
      </c>
    </row>
    <row r="19" spans="1:9" ht="24.9" customHeight="1">
      <c r="A19" s="52" t="s">
        <v>66</v>
      </c>
      <c r="B19" s="26">
        <v>2239</v>
      </c>
      <c r="C19" s="48">
        <f t="shared" si="0"/>
        <v>4.2578323434491176E-5</v>
      </c>
      <c r="D19" s="26">
        <v>51575</v>
      </c>
      <c r="E19" s="26">
        <v>4043</v>
      </c>
      <c r="F19" s="48">
        <f t="shared" si="1"/>
        <v>7.4218952003064515E-5</v>
      </c>
      <c r="G19" s="26">
        <v>76866</v>
      </c>
      <c r="H19" s="24">
        <f t="shared" si="4"/>
        <v>-0.44620331437051697</v>
      </c>
      <c r="I19" s="25">
        <f t="shared" si="5"/>
        <v>-0.32902713813649731</v>
      </c>
    </row>
    <row r="20" spans="1:9" ht="24.9" customHeight="1">
      <c r="A20" s="52" t="s">
        <v>154</v>
      </c>
      <c r="B20" s="26">
        <v>767</v>
      </c>
      <c r="C20" s="48">
        <f t="shared" si="0"/>
        <v>1.4585785651743962E-5</v>
      </c>
      <c r="D20" s="26">
        <v>21751</v>
      </c>
      <c r="E20" s="78">
        <v>0</v>
      </c>
      <c r="F20" s="48">
        <f t="shared" si="1"/>
        <v>0</v>
      </c>
      <c r="G20" s="78">
        <v>0</v>
      </c>
      <c r="H20" s="78">
        <v>0</v>
      </c>
      <c r="I20" s="78">
        <v>0</v>
      </c>
    </row>
    <row r="21" spans="1:9" ht="24.9" customHeight="1">
      <c r="A21" s="52" t="s">
        <v>3</v>
      </c>
      <c r="B21" s="26">
        <v>554</v>
      </c>
      <c r="C21" s="48">
        <f t="shared" si="0"/>
        <v>1.0535235007908937E-5</v>
      </c>
      <c r="D21" s="26">
        <v>4036</v>
      </c>
      <c r="E21" s="26">
        <v>63822</v>
      </c>
      <c r="F21" s="48">
        <f t="shared" si="1"/>
        <v>1.1716057271183734E-3</v>
      </c>
      <c r="G21" s="26">
        <v>125294</v>
      </c>
      <c r="H21" s="24">
        <f t="shared" si="4"/>
        <v>-0.99131960765880101</v>
      </c>
      <c r="I21" s="25">
        <f t="shared" si="5"/>
        <v>-0.96778776318099835</v>
      </c>
    </row>
    <row r="22" spans="1:9" ht="24.9" customHeight="1">
      <c r="A22" s="52" t="s">
        <v>67</v>
      </c>
      <c r="B22" s="26">
        <v>506</v>
      </c>
      <c r="C22" s="48">
        <f t="shared" si="0"/>
        <v>9.6224348628193553E-6</v>
      </c>
      <c r="D22" s="26">
        <v>4443</v>
      </c>
      <c r="E22" s="26">
        <v>1499</v>
      </c>
      <c r="F22" s="48">
        <f t="shared" si="1"/>
        <v>2.751773659475481E-5</v>
      </c>
      <c r="G22" s="26">
        <v>13363</v>
      </c>
      <c r="H22" s="24">
        <f t="shared" si="4"/>
        <v>-0.66244162775183457</v>
      </c>
      <c r="I22" s="25">
        <f t="shared" si="5"/>
        <v>-0.66751477961535577</v>
      </c>
    </row>
    <row r="23" spans="1:9" ht="24.9" customHeight="1">
      <c r="A23" s="52" t="s">
        <v>68</v>
      </c>
      <c r="B23" s="26">
        <v>461</v>
      </c>
      <c r="C23" s="48">
        <f t="shared" si="0"/>
        <v>8.7666847267978704E-6</v>
      </c>
      <c r="D23" s="26">
        <v>10098</v>
      </c>
      <c r="E23" s="26">
        <v>84</v>
      </c>
      <c r="F23" s="48">
        <f t="shared" si="1"/>
        <v>1.542021263481924E-6</v>
      </c>
      <c r="G23" s="26">
        <v>2142</v>
      </c>
      <c r="H23" s="24">
        <f t="shared" si="4"/>
        <v>4.4880952380952381</v>
      </c>
      <c r="I23" s="25">
        <f t="shared" si="5"/>
        <v>3.7142857142857144</v>
      </c>
    </row>
    <row r="24" spans="1:9" ht="24.9" customHeight="1">
      <c r="A24" s="52" t="s">
        <v>155</v>
      </c>
      <c r="B24" s="26">
        <v>40</v>
      </c>
      <c r="C24" s="48">
        <f t="shared" si="0"/>
        <v>7.6066678757465255E-7</v>
      </c>
      <c r="D24" s="26">
        <v>256</v>
      </c>
      <c r="E24" s="78">
        <v>0</v>
      </c>
      <c r="F24" s="48">
        <f t="shared" si="1"/>
        <v>0</v>
      </c>
      <c r="G24" s="78">
        <v>0</v>
      </c>
      <c r="H24" s="78">
        <v>0</v>
      </c>
      <c r="I24" s="78">
        <v>0</v>
      </c>
    </row>
    <row r="25" spans="1:9" ht="24.9" customHeight="1">
      <c r="A25" s="52" t="s">
        <v>115</v>
      </c>
      <c r="B25" s="26">
        <v>2</v>
      </c>
      <c r="C25" s="48">
        <f t="shared" si="0"/>
        <v>3.803333937873263E-8</v>
      </c>
      <c r="D25" s="26">
        <v>66</v>
      </c>
      <c r="E25" s="26">
        <v>1</v>
      </c>
      <c r="F25" s="48">
        <f t="shared" si="1"/>
        <v>1.835739599383243E-8</v>
      </c>
      <c r="G25" s="26">
        <v>32</v>
      </c>
      <c r="H25" s="24">
        <f t="shared" si="4"/>
        <v>1</v>
      </c>
      <c r="I25" s="25">
        <f t="shared" si="5"/>
        <v>1.0625</v>
      </c>
    </row>
    <row r="26" spans="1:9" ht="24.9" customHeight="1">
      <c r="A26" s="52" t="s">
        <v>69</v>
      </c>
      <c r="B26" s="26">
        <v>0</v>
      </c>
      <c r="C26" s="48">
        <f t="shared" si="0"/>
        <v>0</v>
      </c>
      <c r="D26" s="26">
        <v>0</v>
      </c>
      <c r="E26" s="26">
        <v>3000</v>
      </c>
      <c r="F26" s="48">
        <f t="shared" si="1"/>
        <v>5.5072187981497288E-5</v>
      </c>
      <c r="G26" s="26">
        <v>3649</v>
      </c>
      <c r="H26" s="24">
        <f t="shared" si="4"/>
        <v>-1</v>
      </c>
      <c r="I26" s="25">
        <f t="shared" si="5"/>
        <v>-1</v>
      </c>
    </row>
    <row r="27" spans="1:9" ht="24.9" customHeight="1">
      <c r="A27" s="52" t="s">
        <v>72</v>
      </c>
      <c r="B27" s="26">
        <v>0</v>
      </c>
      <c r="C27" s="48">
        <f t="shared" si="0"/>
        <v>0</v>
      </c>
      <c r="D27" s="26">
        <v>0</v>
      </c>
      <c r="E27" s="26">
        <v>619</v>
      </c>
      <c r="F27" s="48">
        <f t="shared" si="1"/>
        <v>1.1363228120182274E-5</v>
      </c>
      <c r="G27" s="26">
        <v>27089</v>
      </c>
      <c r="H27" s="24">
        <f t="shared" si="4"/>
        <v>-1</v>
      </c>
      <c r="I27" s="25">
        <f t="shared" si="5"/>
        <v>-1</v>
      </c>
    </row>
    <row r="28" spans="1:9" ht="24.9" customHeight="1">
      <c r="A28" s="52" t="s">
        <v>70</v>
      </c>
      <c r="B28" s="26">
        <v>0</v>
      </c>
      <c r="C28" s="48">
        <f t="shared" si="0"/>
        <v>0</v>
      </c>
      <c r="D28" s="26">
        <v>0</v>
      </c>
      <c r="E28" s="26">
        <v>103</v>
      </c>
      <c r="F28" s="48">
        <f t="shared" si="1"/>
        <v>1.8908117873647403E-6</v>
      </c>
      <c r="G28" s="26">
        <v>2131</v>
      </c>
      <c r="H28" s="24">
        <f t="shared" ref="H28:H29" si="6">SUM(B28/E28-1)</f>
        <v>-1</v>
      </c>
      <c r="I28" s="25">
        <f t="shared" ref="I28:I29" si="7">SUM(D28/G28-1)</f>
        <v>-1</v>
      </c>
    </row>
    <row r="29" spans="1:9" ht="24.9" customHeight="1">
      <c r="A29" s="53" t="s">
        <v>71</v>
      </c>
      <c r="B29" s="76">
        <v>52585443</v>
      </c>
      <c r="C29" s="77">
        <f t="shared" si="0"/>
        <v>1</v>
      </c>
      <c r="D29" s="76">
        <v>116282135</v>
      </c>
      <c r="E29" s="76">
        <v>54473957</v>
      </c>
      <c r="F29" s="77">
        <f t="shared" si="1"/>
        <v>1</v>
      </c>
      <c r="G29" s="76">
        <v>127754937</v>
      </c>
      <c r="H29" s="56">
        <f t="shared" si="6"/>
        <v>-3.4668199337896444E-2</v>
      </c>
      <c r="I29" s="57">
        <f t="shared" si="7"/>
        <v>-8.9803198760138758E-2</v>
      </c>
    </row>
    <row r="30" spans="1:9" ht="24.9" customHeight="1"/>
    <row r="31" spans="1:9" ht="24.9" customHeight="1"/>
    <row r="32" spans="1:9" ht="24.9" customHeight="1"/>
    <row r="33" ht="31.5" customHeight="1"/>
  </sheetData>
  <mergeCells count="5">
    <mergeCell ref="A1:I1"/>
    <mergeCell ref="A2:A3"/>
    <mergeCell ref="B2:D2"/>
    <mergeCell ref="E2:G2"/>
    <mergeCell ref="H2:I2"/>
  </mergeCells>
  <phoneticPr fontId="3" type="noConversion"/>
  <printOptions horizontalCentered="1"/>
  <pageMargins left="0.35433070866141736" right="0.35433070866141736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/>
  </sheetPr>
  <dimension ref="A1:J24"/>
  <sheetViews>
    <sheetView workbookViewId="0">
      <selection activeCell="A2" sqref="A2:A3"/>
    </sheetView>
  </sheetViews>
  <sheetFormatPr defaultColWidth="8.88671875" defaultRowHeight="15.6"/>
  <cols>
    <col min="1" max="1" width="6.33203125" style="3" bestFit="1" customWidth="1"/>
    <col min="2" max="2" width="13.5546875" style="3" bestFit="1" customWidth="1"/>
    <col min="3" max="3" width="13.21875" style="5" customWidth="1"/>
    <col min="4" max="4" width="10.109375" style="5" customWidth="1"/>
    <col min="5" max="5" width="14" style="5" customWidth="1"/>
    <col min="6" max="6" width="13.109375" style="5" customWidth="1"/>
    <col min="7" max="7" width="10.77734375" style="5" customWidth="1"/>
    <col min="8" max="8" width="14.88671875" style="5" customWidth="1"/>
    <col min="9" max="9" width="10.44140625" style="22" bestFit="1" customWidth="1"/>
    <col min="10" max="10" width="10.88671875" style="22" bestFit="1" customWidth="1"/>
    <col min="11" max="16384" width="8.88671875" style="3"/>
  </cols>
  <sheetData>
    <row r="1" spans="1:10" ht="35.25" customHeight="1" thickBot="1">
      <c r="B1" s="151" t="s">
        <v>171</v>
      </c>
      <c r="C1" s="151"/>
      <c r="D1" s="151"/>
      <c r="E1" s="151"/>
      <c r="F1" s="151"/>
      <c r="G1" s="151"/>
      <c r="H1" s="151"/>
      <c r="I1" s="151"/>
      <c r="J1" s="151"/>
    </row>
    <row r="2" spans="1:10" ht="24.75" customHeight="1" thickTop="1">
      <c r="A2" s="159" t="s">
        <v>73</v>
      </c>
      <c r="B2" s="157" t="s">
        <v>74</v>
      </c>
      <c r="C2" s="154" t="s">
        <v>172</v>
      </c>
      <c r="D2" s="155"/>
      <c r="E2" s="156"/>
      <c r="F2" s="154" t="s">
        <v>138</v>
      </c>
      <c r="G2" s="155"/>
      <c r="H2" s="156"/>
      <c r="I2" s="154" t="s">
        <v>76</v>
      </c>
      <c r="J2" s="156"/>
    </row>
    <row r="3" spans="1:10" ht="35.4" customHeight="1">
      <c r="A3" s="158"/>
      <c r="B3" s="158"/>
      <c r="C3" s="102" t="s">
        <v>77</v>
      </c>
      <c r="D3" s="29" t="s">
        <v>78</v>
      </c>
      <c r="E3" s="103" t="s">
        <v>79</v>
      </c>
      <c r="F3" s="102" t="s">
        <v>77</v>
      </c>
      <c r="G3" s="29" t="s">
        <v>78</v>
      </c>
      <c r="H3" s="103" t="s">
        <v>79</v>
      </c>
      <c r="I3" s="102" t="s">
        <v>80</v>
      </c>
      <c r="J3" s="103" t="s">
        <v>81</v>
      </c>
    </row>
    <row r="4" spans="1:10" ht="24.9" customHeight="1">
      <c r="A4" s="58">
        <v>1</v>
      </c>
      <c r="B4" s="6" t="s">
        <v>49</v>
      </c>
      <c r="C4" s="110">
        <v>9820437</v>
      </c>
      <c r="D4" s="81">
        <f>C4/$C$22</f>
        <v>0.95700183303497388</v>
      </c>
      <c r="E4" s="111">
        <v>19162019</v>
      </c>
      <c r="F4" s="110">
        <v>7975394</v>
      </c>
      <c r="G4" s="81">
        <f>F4/$F$22</f>
        <v>0.93477908481502658</v>
      </c>
      <c r="H4" s="111">
        <v>17131065</v>
      </c>
      <c r="I4" s="83">
        <f>SUM(C4/F4-1)</f>
        <v>0.23134192492558991</v>
      </c>
      <c r="J4" s="84">
        <f>SUM(E4/H4-1)</f>
        <v>0.11855386690786585</v>
      </c>
    </row>
    <row r="5" spans="1:10" ht="24.9" customHeight="1">
      <c r="A5" s="58">
        <v>2</v>
      </c>
      <c r="B5" s="6" t="s">
        <v>51</v>
      </c>
      <c r="C5" s="110">
        <v>337513</v>
      </c>
      <c r="D5" s="81">
        <f t="shared" ref="D5:D22" si="0">C5/$C$22</f>
        <v>3.2890650352233118E-2</v>
      </c>
      <c r="E5" s="111">
        <v>759979</v>
      </c>
      <c r="F5" s="110">
        <v>425332</v>
      </c>
      <c r="G5" s="81">
        <f t="shared" ref="G5:G22" si="1">F5/$F$22</f>
        <v>4.985226531786955E-2</v>
      </c>
      <c r="H5" s="111">
        <v>1123721</v>
      </c>
      <c r="I5" s="83">
        <f>SUM(C5/F5-1)</f>
        <v>-0.20647165038134918</v>
      </c>
      <c r="J5" s="84">
        <f>SUM(E5/H5-1)</f>
        <v>-0.323694226591832</v>
      </c>
    </row>
    <row r="6" spans="1:10" ht="24.9" customHeight="1">
      <c r="A6" s="58">
        <v>3</v>
      </c>
      <c r="B6" s="6" t="s">
        <v>174</v>
      </c>
      <c r="C6" s="110">
        <v>37014</v>
      </c>
      <c r="D6" s="81">
        <f t="shared" si="0"/>
        <v>3.6070152324134378E-3</v>
      </c>
      <c r="E6" s="111">
        <v>68240</v>
      </c>
      <c r="F6" s="112">
        <v>0</v>
      </c>
      <c r="G6" s="81">
        <f t="shared" si="1"/>
        <v>0</v>
      </c>
      <c r="H6" s="113">
        <v>0</v>
      </c>
      <c r="I6" s="112">
        <v>0</v>
      </c>
      <c r="J6" s="113">
        <v>0</v>
      </c>
    </row>
    <row r="7" spans="1:10" ht="24.9" customHeight="1">
      <c r="A7" s="58">
        <v>4</v>
      </c>
      <c r="B7" s="6" t="s">
        <v>53</v>
      </c>
      <c r="C7" s="110">
        <v>19868</v>
      </c>
      <c r="D7" s="81">
        <f t="shared" si="0"/>
        <v>1.9361371004914406E-3</v>
      </c>
      <c r="E7" s="111">
        <v>48924</v>
      </c>
      <c r="F7" s="110">
        <v>51461</v>
      </c>
      <c r="G7" s="81">
        <f t="shared" si="1"/>
        <v>6.0316351121544693E-3</v>
      </c>
      <c r="H7" s="111">
        <v>166909</v>
      </c>
      <c r="I7" s="83">
        <f>SUM(C7/F7-1)</f>
        <v>-0.61392122189619325</v>
      </c>
      <c r="J7" s="84">
        <f>SUM(E7/H7-1)</f>
        <v>-0.70688219329095503</v>
      </c>
    </row>
    <row r="8" spans="1:10" ht="24.9" customHeight="1">
      <c r="A8" s="58">
        <v>5</v>
      </c>
      <c r="B8" s="6" t="s">
        <v>139</v>
      </c>
      <c r="C8" s="110">
        <v>17826</v>
      </c>
      <c r="D8" s="81">
        <f t="shared" si="0"/>
        <v>1.7371441490517626E-3</v>
      </c>
      <c r="E8" s="111">
        <v>64518</v>
      </c>
      <c r="F8" s="110">
        <v>35652</v>
      </c>
      <c r="G8" s="81">
        <f t="shared" si="1"/>
        <v>4.1786956145145092E-3</v>
      </c>
      <c r="H8" s="111">
        <v>106172</v>
      </c>
      <c r="I8" s="83">
        <f>SUM(C8/F8-1)</f>
        <v>-0.5</v>
      </c>
      <c r="J8" s="84">
        <f>SUM(E8/H8-1)</f>
        <v>-0.39232566024940663</v>
      </c>
    </row>
    <row r="9" spans="1:10" ht="24.9" customHeight="1">
      <c r="A9" s="58">
        <v>6</v>
      </c>
      <c r="B9" s="6" t="s">
        <v>50</v>
      </c>
      <c r="C9" s="110">
        <v>11737</v>
      </c>
      <c r="D9" s="81">
        <f t="shared" si="0"/>
        <v>1.1437709456647894E-3</v>
      </c>
      <c r="E9" s="111">
        <v>31873</v>
      </c>
      <c r="F9" s="110">
        <v>19202</v>
      </c>
      <c r="G9" s="81">
        <f t="shared" si="1"/>
        <v>2.2506258608186807E-3</v>
      </c>
      <c r="H9" s="111">
        <v>72466</v>
      </c>
      <c r="I9" s="83">
        <f>SUM(C9/F9-1)</f>
        <v>-0.3887615873346526</v>
      </c>
      <c r="J9" s="84">
        <f>SUM(E9/H9-1)</f>
        <v>-0.56016614688267596</v>
      </c>
    </row>
    <row r="10" spans="1:10" ht="24.9" customHeight="1">
      <c r="A10" s="58">
        <v>7</v>
      </c>
      <c r="B10" s="6" t="s">
        <v>175</v>
      </c>
      <c r="C10" s="110">
        <v>9979</v>
      </c>
      <c r="D10" s="81">
        <f t="shared" si="0"/>
        <v>9.7245380137930761E-4</v>
      </c>
      <c r="E10" s="111">
        <v>60573</v>
      </c>
      <c r="F10" s="112">
        <v>0</v>
      </c>
      <c r="G10" s="81">
        <f t="shared" si="1"/>
        <v>0</v>
      </c>
      <c r="H10" s="113">
        <v>0</v>
      </c>
      <c r="I10" s="112">
        <v>0</v>
      </c>
      <c r="J10" s="113">
        <v>0</v>
      </c>
    </row>
    <row r="11" spans="1:10" ht="24.9" customHeight="1">
      <c r="A11" s="58">
        <v>8</v>
      </c>
      <c r="B11" s="6" t="s">
        <v>27</v>
      </c>
      <c r="C11" s="110">
        <v>3780</v>
      </c>
      <c r="D11" s="81">
        <f t="shared" si="0"/>
        <v>3.6836109522134312E-4</v>
      </c>
      <c r="E11" s="111">
        <v>40530</v>
      </c>
      <c r="F11" s="110">
        <v>1772</v>
      </c>
      <c r="G11" s="81">
        <f t="shared" si="1"/>
        <v>2.0769237711544121E-4</v>
      </c>
      <c r="H11" s="111">
        <v>20832</v>
      </c>
      <c r="I11" s="83">
        <f>SUM(C11/F11-1)</f>
        <v>1.1331828442437923</v>
      </c>
      <c r="J11" s="84">
        <f>SUM(E11/H11-1)</f>
        <v>0.94556451612903225</v>
      </c>
    </row>
    <row r="12" spans="1:10" ht="24.9" customHeight="1">
      <c r="A12" s="58">
        <v>9</v>
      </c>
      <c r="B12" s="6" t="s">
        <v>54</v>
      </c>
      <c r="C12" s="110">
        <v>1814</v>
      </c>
      <c r="D12" s="81">
        <f t="shared" si="0"/>
        <v>1.7677434569616837E-4</v>
      </c>
      <c r="E12" s="111">
        <v>3818</v>
      </c>
      <c r="F12" s="112">
        <v>0</v>
      </c>
      <c r="G12" s="81">
        <f t="shared" si="1"/>
        <v>0</v>
      </c>
      <c r="H12" s="113">
        <v>0</v>
      </c>
      <c r="I12" s="112">
        <v>0</v>
      </c>
      <c r="J12" s="113">
        <v>0</v>
      </c>
    </row>
    <row r="13" spans="1:10" ht="24.9" customHeight="1">
      <c r="A13" s="58">
        <v>10</v>
      </c>
      <c r="B13" s="6" t="s">
        <v>176</v>
      </c>
      <c r="C13" s="110">
        <v>852</v>
      </c>
      <c r="D13" s="81">
        <f t="shared" si="0"/>
        <v>8.3027421462588451E-5</v>
      </c>
      <c r="E13" s="111">
        <v>2990</v>
      </c>
      <c r="F13" s="112">
        <v>0</v>
      </c>
      <c r="G13" s="81">
        <f t="shared" si="1"/>
        <v>0</v>
      </c>
      <c r="H13" s="113">
        <v>0</v>
      </c>
      <c r="I13" s="112">
        <v>0</v>
      </c>
      <c r="J13" s="113">
        <v>0</v>
      </c>
    </row>
    <row r="14" spans="1:10" ht="24.9" customHeight="1">
      <c r="A14" s="58">
        <v>11</v>
      </c>
      <c r="B14" s="6" t="s">
        <v>170</v>
      </c>
      <c r="C14" s="110">
        <v>516</v>
      </c>
      <c r="D14" s="81">
        <f t="shared" si="0"/>
        <v>5.0284212998469057E-5</v>
      </c>
      <c r="E14" s="111">
        <v>3620</v>
      </c>
      <c r="F14" s="112">
        <v>0</v>
      </c>
      <c r="G14" s="81">
        <f t="shared" si="1"/>
        <v>0</v>
      </c>
      <c r="H14" s="113">
        <v>0</v>
      </c>
      <c r="I14" s="112">
        <v>0</v>
      </c>
      <c r="J14" s="113">
        <v>0</v>
      </c>
    </row>
    <row r="15" spans="1:10" ht="24.9" customHeight="1">
      <c r="A15" s="58">
        <v>12</v>
      </c>
      <c r="B15" s="6" t="s">
        <v>177</v>
      </c>
      <c r="C15" s="110">
        <v>120</v>
      </c>
      <c r="D15" s="81">
        <f t="shared" si="0"/>
        <v>1.1694003022899781E-5</v>
      </c>
      <c r="E15" s="111">
        <v>1654</v>
      </c>
      <c r="F15" s="112">
        <v>0</v>
      </c>
      <c r="G15" s="81">
        <f t="shared" si="1"/>
        <v>0</v>
      </c>
      <c r="H15" s="113">
        <v>0</v>
      </c>
      <c r="I15" s="112">
        <v>0</v>
      </c>
      <c r="J15" s="113">
        <v>0</v>
      </c>
    </row>
    <row r="16" spans="1:10" ht="24.9" customHeight="1">
      <c r="A16" s="58">
        <v>13</v>
      </c>
      <c r="B16" s="6" t="s">
        <v>56</v>
      </c>
      <c r="C16" s="110">
        <v>114</v>
      </c>
      <c r="D16" s="81">
        <f t="shared" si="0"/>
        <v>1.1109302871754792E-5</v>
      </c>
      <c r="E16" s="111">
        <v>1822</v>
      </c>
      <c r="F16" s="110">
        <v>15195</v>
      </c>
      <c r="G16" s="81">
        <f t="shared" si="1"/>
        <v>1.7809738545536847E-3</v>
      </c>
      <c r="H16" s="111">
        <v>14184</v>
      </c>
      <c r="I16" s="83">
        <f>SUM(C16/F16-1)</f>
        <v>-0.99249753208292202</v>
      </c>
      <c r="J16" s="84">
        <f>SUM(E16/H16-1)</f>
        <v>-0.8715454032712916</v>
      </c>
    </row>
    <row r="17" spans="1:10" ht="24.9" customHeight="1">
      <c r="A17" s="58">
        <v>14</v>
      </c>
      <c r="B17" s="6" t="s">
        <v>173</v>
      </c>
      <c r="C17" s="110">
        <v>100</v>
      </c>
      <c r="D17" s="81">
        <f t="shared" si="0"/>
        <v>9.7450025190831518E-6</v>
      </c>
      <c r="E17" s="111">
        <v>127</v>
      </c>
      <c r="F17" s="112">
        <v>0</v>
      </c>
      <c r="G17" s="81">
        <f t="shared" si="1"/>
        <v>0</v>
      </c>
      <c r="H17" s="113">
        <v>0</v>
      </c>
      <c r="I17" s="112">
        <v>0</v>
      </c>
      <c r="J17" s="113">
        <v>0</v>
      </c>
    </row>
    <row r="18" spans="1:10" ht="24.9" customHeight="1">
      <c r="A18" s="58">
        <v>15</v>
      </c>
      <c r="B18" s="6" t="s">
        <v>58</v>
      </c>
      <c r="C18" s="112">
        <v>0</v>
      </c>
      <c r="D18" s="81">
        <f t="shared" si="0"/>
        <v>0</v>
      </c>
      <c r="E18" s="113">
        <v>0</v>
      </c>
      <c r="F18" s="110">
        <v>3821</v>
      </c>
      <c r="G18" s="81">
        <f t="shared" si="1"/>
        <v>4.4785133914114044E-4</v>
      </c>
      <c r="H18" s="111">
        <v>24361</v>
      </c>
      <c r="I18" s="83">
        <f>SUM(C18/F18-1)</f>
        <v>-1</v>
      </c>
      <c r="J18" s="84">
        <f>SUM(E18/H18-1)</f>
        <v>-1</v>
      </c>
    </row>
    <row r="19" spans="1:10" ht="24.9" customHeight="1">
      <c r="A19" s="58">
        <v>16</v>
      </c>
      <c r="B19" s="6" t="s">
        <v>30</v>
      </c>
      <c r="C19" s="112">
        <v>0</v>
      </c>
      <c r="D19" s="81">
        <f t="shared" si="0"/>
        <v>0</v>
      </c>
      <c r="E19" s="113">
        <v>0</v>
      </c>
      <c r="F19" s="110">
        <v>3384</v>
      </c>
      <c r="G19" s="81">
        <f t="shared" si="1"/>
        <v>3.9663149218885612E-4</v>
      </c>
      <c r="H19" s="111">
        <v>18445</v>
      </c>
      <c r="I19" s="83">
        <f>SUM(C19/F19-1)</f>
        <v>-1</v>
      </c>
      <c r="J19" s="84">
        <f>SUM(E19/H19-1)</f>
        <v>-1</v>
      </c>
    </row>
    <row r="20" spans="1:10" ht="24.9" customHeight="1">
      <c r="A20" s="58">
        <v>17</v>
      </c>
      <c r="B20" s="6" t="s">
        <v>33</v>
      </c>
      <c r="C20" s="112">
        <v>0</v>
      </c>
      <c r="D20" s="81">
        <f t="shared" si="0"/>
        <v>0</v>
      </c>
      <c r="E20" s="113">
        <v>0</v>
      </c>
      <c r="F20" s="110">
        <v>634</v>
      </c>
      <c r="G20" s="81">
        <f t="shared" si="1"/>
        <v>7.4309800841529196E-5</v>
      </c>
      <c r="H20" s="111">
        <v>15719</v>
      </c>
      <c r="I20" s="83">
        <f>SUM(C20/F20-1)</f>
        <v>-1</v>
      </c>
      <c r="J20" s="84">
        <f>SUM(E20/H20-1)</f>
        <v>-1</v>
      </c>
    </row>
    <row r="21" spans="1:10" ht="24.9" customHeight="1" thickBot="1">
      <c r="A21" s="58">
        <v>18</v>
      </c>
      <c r="B21" s="6" t="s">
        <v>140</v>
      </c>
      <c r="C21" s="112">
        <v>0</v>
      </c>
      <c r="D21" s="81">
        <f t="shared" si="0"/>
        <v>0</v>
      </c>
      <c r="E21" s="113">
        <v>0</v>
      </c>
      <c r="F21" s="110">
        <v>2</v>
      </c>
      <c r="G21" s="81">
        <f t="shared" si="1"/>
        <v>2.3441577552532867E-7</v>
      </c>
      <c r="H21" s="111">
        <v>66</v>
      </c>
      <c r="I21" s="83">
        <f>SUM(C21/F21-1)</f>
        <v>-1</v>
      </c>
      <c r="J21" s="84">
        <f>SUM(E21/H21-1)</f>
        <v>-1</v>
      </c>
    </row>
    <row r="22" spans="1:10" ht="24.9" customHeight="1" thickBot="1">
      <c r="A22" s="160" t="s">
        <v>141</v>
      </c>
      <c r="B22" s="161"/>
      <c r="C22" s="114">
        <f>SUM(C4:C21)</f>
        <v>10261670</v>
      </c>
      <c r="D22" s="82">
        <f t="shared" si="0"/>
        <v>1</v>
      </c>
      <c r="E22" s="115">
        <f>SUM(E4:E21)</f>
        <v>20250687</v>
      </c>
      <c r="F22" s="114">
        <f>SUM(F4:F21)</f>
        <v>8531849</v>
      </c>
      <c r="G22" s="82">
        <f t="shared" si="1"/>
        <v>1</v>
      </c>
      <c r="H22" s="115">
        <f>SUM(H4:H21)</f>
        <v>18693940</v>
      </c>
      <c r="I22" s="85">
        <f>SUM(C22/F22-1)</f>
        <v>0.20274866561749971</v>
      </c>
      <c r="J22" s="86">
        <f>SUM(E22/H22-1)</f>
        <v>8.3275489276203984E-2</v>
      </c>
    </row>
    <row r="23" spans="1:10" ht="24.9" customHeight="1"/>
    <row r="24" spans="1:10" ht="20.25" customHeight="1"/>
  </sheetData>
  <sortState xmlns:xlrd2="http://schemas.microsoft.com/office/spreadsheetml/2017/richdata2" ref="B15:J21">
    <sortCondition descending="1" ref="F15:F21"/>
  </sortState>
  <mergeCells count="7">
    <mergeCell ref="B1:J1"/>
    <mergeCell ref="B2:B3"/>
    <mergeCell ref="A2:A3"/>
    <mergeCell ref="A22:B22"/>
    <mergeCell ref="C2:E2"/>
    <mergeCell ref="F2:H2"/>
    <mergeCell ref="I2:J2"/>
  </mergeCells>
  <phoneticPr fontId="3" type="noConversion"/>
  <printOptions horizontalCentered="1"/>
  <pageMargins left="0.35433070866141736" right="0.35433070866141736" top="0.39370078740157483" bottom="0.39370078740157483" header="0.51181102362204722" footer="0.51181102362204722"/>
  <pageSetup paperSize="9" orientation="portrait" r:id="rId1"/>
  <headerFooter alignWithMargins="0"/>
  <ignoredErrors>
    <ignoredError sqref="E22:F22 H22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3"/>
  </sheetPr>
  <dimension ref="A1:J28"/>
  <sheetViews>
    <sheetView workbookViewId="0">
      <selection activeCell="N8" sqref="N8"/>
    </sheetView>
  </sheetViews>
  <sheetFormatPr defaultColWidth="9" defaultRowHeight="15.6"/>
  <cols>
    <col min="1" max="1" width="6.77734375" style="16" customWidth="1"/>
    <col min="2" max="2" width="13.5546875" style="3" bestFit="1" customWidth="1"/>
    <col min="3" max="3" width="14.44140625" style="5" bestFit="1" customWidth="1"/>
    <col min="4" max="4" width="10.6640625" style="5" customWidth="1"/>
    <col min="5" max="6" width="14.44140625" style="5" bestFit="1" customWidth="1"/>
    <col min="7" max="7" width="10.6640625" style="5" customWidth="1"/>
    <col min="8" max="8" width="14.44140625" style="5" bestFit="1" customWidth="1"/>
    <col min="9" max="10" width="10.6640625" style="5" bestFit="1" customWidth="1"/>
    <col min="11" max="16384" width="9" style="3"/>
  </cols>
  <sheetData>
    <row r="1" spans="1:10" s="12" customFormat="1" ht="39" customHeight="1" thickBot="1">
      <c r="A1" s="16"/>
      <c r="B1" s="164" t="s">
        <v>178</v>
      </c>
      <c r="C1" s="164"/>
      <c r="D1" s="164"/>
      <c r="E1" s="164"/>
      <c r="F1" s="164"/>
      <c r="G1" s="164"/>
      <c r="H1" s="164"/>
      <c r="I1" s="164"/>
      <c r="J1" s="164"/>
    </row>
    <row r="2" spans="1:10" ht="24.9" customHeight="1" thickTop="1">
      <c r="A2" s="159" t="s">
        <v>73</v>
      </c>
      <c r="B2" s="165" t="s">
        <v>82</v>
      </c>
      <c r="C2" s="154" t="s">
        <v>179</v>
      </c>
      <c r="D2" s="155"/>
      <c r="E2" s="156"/>
      <c r="F2" s="154" t="s">
        <v>134</v>
      </c>
      <c r="G2" s="155"/>
      <c r="H2" s="156"/>
      <c r="I2" s="154" t="s">
        <v>83</v>
      </c>
      <c r="J2" s="156"/>
    </row>
    <row r="3" spans="1:10" ht="35.25" customHeight="1">
      <c r="A3" s="158"/>
      <c r="B3" s="166"/>
      <c r="C3" s="102" t="s">
        <v>84</v>
      </c>
      <c r="D3" s="29" t="s">
        <v>85</v>
      </c>
      <c r="E3" s="103" t="s">
        <v>86</v>
      </c>
      <c r="F3" s="102" t="s">
        <v>84</v>
      </c>
      <c r="G3" s="29" t="s">
        <v>85</v>
      </c>
      <c r="H3" s="103" t="s">
        <v>86</v>
      </c>
      <c r="I3" s="102" t="s">
        <v>87</v>
      </c>
      <c r="J3" s="103" t="s">
        <v>88</v>
      </c>
    </row>
    <row r="4" spans="1:10" ht="22.05" customHeight="1">
      <c r="A4" s="117">
        <v>1</v>
      </c>
      <c r="B4" s="116" t="s">
        <v>49</v>
      </c>
      <c r="C4" s="43">
        <v>13425181</v>
      </c>
      <c r="D4" s="118">
        <f>C4/$C$24</f>
        <v>0.93537662353587658</v>
      </c>
      <c r="E4" s="44">
        <v>26548585</v>
      </c>
      <c r="F4" s="43">
        <v>13410830</v>
      </c>
      <c r="G4" s="118">
        <f>F4/$F$24</f>
        <v>0.94787022289898593</v>
      </c>
      <c r="H4" s="44">
        <v>29337568</v>
      </c>
      <c r="I4" s="83">
        <f>SUM(C4/F4-1)</f>
        <v>1.0701052805828226E-3</v>
      </c>
      <c r="J4" s="84">
        <f>SUM(E4/H4-1)</f>
        <v>-9.5065241945071932E-2</v>
      </c>
    </row>
    <row r="5" spans="1:10" ht="22.05" customHeight="1">
      <c r="A5" s="117">
        <v>2</v>
      </c>
      <c r="B5" s="116" t="s">
        <v>51</v>
      </c>
      <c r="C5" s="43">
        <v>623424</v>
      </c>
      <c r="D5" s="118">
        <f t="shared" ref="D5:D24" si="0">C5/$C$24</f>
        <v>4.3436005529551548E-2</v>
      </c>
      <c r="E5" s="44">
        <v>1414205</v>
      </c>
      <c r="F5" s="43">
        <v>702721</v>
      </c>
      <c r="G5" s="118">
        <f t="shared" ref="G5:G24" si="1">F5/$F$24</f>
        <v>4.9667940828852376E-2</v>
      </c>
      <c r="H5" s="44">
        <v>1843120</v>
      </c>
      <c r="I5" s="83">
        <f>SUM(C5/F5-1)</f>
        <v>-0.11284279251651796</v>
      </c>
      <c r="J5" s="84">
        <f>SUM(E5/H5-1)</f>
        <v>-0.23271138070228747</v>
      </c>
    </row>
    <row r="6" spans="1:10" ht="22.05" customHeight="1">
      <c r="A6" s="117">
        <v>3</v>
      </c>
      <c r="B6" s="116" t="s">
        <v>56</v>
      </c>
      <c r="C6" s="43">
        <v>62818</v>
      </c>
      <c r="D6" s="118">
        <f t="shared" si="0"/>
        <v>4.3767371730240876E-3</v>
      </c>
      <c r="E6" s="44">
        <v>142613</v>
      </c>
      <c r="F6" s="43">
        <v>49805</v>
      </c>
      <c r="G6" s="118">
        <f t="shared" si="1"/>
        <v>3.5201905065893753E-3</v>
      </c>
      <c r="H6" s="44">
        <v>85872</v>
      </c>
      <c r="I6" s="83">
        <f>SUM(C6/F6-1)</f>
        <v>0.26127898805340832</v>
      </c>
      <c r="J6" s="84">
        <f>SUM(E6/H6-1)</f>
        <v>0.66076253027762255</v>
      </c>
    </row>
    <row r="7" spans="1:10" ht="22.05" customHeight="1">
      <c r="A7" s="117">
        <v>4</v>
      </c>
      <c r="B7" s="116" t="s">
        <v>53</v>
      </c>
      <c r="C7" s="43">
        <v>56723</v>
      </c>
      <c r="D7" s="118">
        <f t="shared" si="0"/>
        <v>3.9520784276074585E-3</v>
      </c>
      <c r="E7" s="44">
        <v>185045</v>
      </c>
      <c r="F7" s="43">
        <v>85685</v>
      </c>
      <c r="G7" s="118">
        <f t="shared" si="1"/>
        <v>6.0561695323182538E-3</v>
      </c>
      <c r="H7" s="44">
        <v>291846</v>
      </c>
      <c r="I7" s="83">
        <f>SUM(C7/F7-1)</f>
        <v>-0.33800548520744589</v>
      </c>
      <c r="J7" s="84">
        <f>SUM(E7/H7-1)</f>
        <v>-0.36594985026349514</v>
      </c>
    </row>
    <row r="8" spans="1:10" ht="22.05" customHeight="1">
      <c r="A8" s="117">
        <v>5</v>
      </c>
      <c r="B8" s="116" t="s">
        <v>174</v>
      </c>
      <c r="C8" s="43">
        <v>37014</v>
      </c>
      <c r="D8" s="118">
        <f t="shared" si="0"/>
        <v>2.5788874163824634E-3</v>
      </c>
      <c r="E8" s="44">
        <v>68240</v>
      </c>
      <c r="F8" s="89">
        <v>0</v>
      </c>
      <c r="G8" s="118">
        <f t="shared" si="1"/>
        <v>0</v>
      </c>
      <c r="H8" s="90">
        <v>0</v>
      </c>
      <c r="I8" s="89">
        <v>0</v>
      </c>
      <c r="J8" s="90">
        <v>0</v>
      </c>
    </row>
    <row r="9" spans="1:10" ht="22.05" customHeight="1">
      <c r="A9" s="117">
        <v>6</v>
      </c>
      <c r="B9" s="116" t="s">
        <v>50</v>
      </c>
      <c r="C9" s="43">
        <v>31605</v>
      </c>
      <c r="D9" s="118">
        <f t="shared" si="0"/>
        <v>2.2020245527305279E-3</v>
      </c>
      <c r="E9" s="44">
        <v>77720</v>
      </c>
      <c r="F9" s="43">
        <v>36371</v>
      </c>
      <c r="G9" s="118">
        <f t="shared" si="1"/>
        <v>2.5706826406015895E-3</v>
      </c>
      <c r="H9" s="44">
        <v>120444</v>
      </c>
      <c r="I9" s="83">
        <f>SUM(C9/F9-1)</f>
        <v>-0.13103846471089609</v>
      </c>
      <c r="J9" s="84">
        <f>SUM(E9/H9-1)</f>
        <v>-0.35472086612865728</v>
      </c>
    </row>
    <row r="10" spans="1:10" ht="22.05" customHeight="1">
      <c r="A10" s="117">
        <v>7</v>
      </c>
      <c r="B10" s="116" t="s">
        <v>139</v>
      </c>
      <c r="C10" s="43">
        <v>18824</v>
      </c>
      <c r="D10" s="118">
        <f t="shared" si="0"/>
        <v>1.3115301433507184E-3</v>
      </c>
      <c r="E10" s="44">
        <v>67326</v>
      </c>
      <c r="F10" s="43">
        <v>53478</v>
      </c>
      <c r="G10" s="118">
        <f t="shared" si="1"/>
        <v>3.7797961632644638E-3</v>
      </c>
      <c r="H10" s="44">
        <v>158276</v>
      </c>
      <c r="I10" s="83">
        <f>SUM(C10/F10-1)</f>
        <v>-0.64800478701522124</v>
      </c>
      <c r="J10" s="84">
        <f>SUM(E10/H10-1)</f>
        <v>-0.57462912886350426</v>
      </c>
    </row>
    <row r="11" spans="1:10" ht="22.05" customHeight="1">
      <c r="A11" s="117">
        <v>8</v>
      </c>
      <c r="B11" s="116" t="s">
        <v>175</v>
      </c>
      <c r="C11" s="43">
        <v>9979</v>
      </c>
      <c r="D11" s="118">
        <f t="shared" si="0"/>
        <v>6.9526983109311619E-4</v>
      </c>
      <c r="E11" s="44">
        <v>60573</v>
      </c>
      <c r="F11" s="89">
        <v>0</v>
      </c>
      <c r="G11" s="118">
        <f t="shared" si="1"/>
        <v>0</v>
      </c>
      <c r="H11" s="90">
        <v>0</v>
      </c>
      <c r="I11" s="89">
        <v>0</v>
      </c>
      <c r="J11" s="90">
        <v>0</v>
      </c>
    </row>
    <row r="12" spans="1:10" ht="22.05" customHeight="1">
      <c r="A12" s="117">
        <v>9</v>
      </c>
      <c r="B12" s="116" t="s">
        <v>27</v>
      </c>
      <c r="C12" s="43">
        <v>7605</v>
      </c>
      <c r="D12" s="118">
        <f t="shared" si="0"/>
        <v>5.2986542393658172E-4</v>
      </c>
      <c r="E12" s="44">
        <v>75617</v>
      </c>
      <c r="F12" s="43">
        <v>5417</v>
      </c>
      <c r="G12" s="118">
        <f t="shared" si="1"/>
        <v>3.8287063496023787E-4</v>
      </c>
      <c r="H12" s="44">
        <v>38451</v>
      </c>
      <c r="I12" s="83">
        <f>SUM(C12/F12-1)</f>
        <v>0.40391360531659593</v>
      </c>
      <c r="J12" s="84">
        <f>SUM(E12/H12-1)</f>
        <v>0.96658084315102344</v>
      </c>
    </row>
    <row r="13" spans="1:10" ht="22.05" customHeight="1">
      <c r="A13" s="117">
        <v>10</v>
      </c>
      <c r="B13" s="116" t="s">
        <v>58</v>
      </c>
      <c r="C13" s="43">
        <v>2169</v>
      </c>
      <c r="D13" s="118">
        <f t="shared" si="0"/>
        <v>1.5112138126475289E-4</v>
      </c>
      <c r="E13" s="44">
        <v>15619</v>
      </c>
      <c r="F13" s="43">
        <v>3821</v>
      </c>
      <c r="G13" s="118">
        <f t="shared" si="1"/>
        <v>2.7006621675891985E-4</v>
      </c>
      <c r="H13" s="44">
        <v>24361</v>
      </c>
      <c r="I13" s="83">
        <f>SUM(C13/F13-1)</f>
        <v>-0.43234755299659777</v>
      </c>
      <c r="J13" s="84">
        <f>SUM(E13/H13-1)</f>
        <v>-0.35885226386437341</v>
      </c>
    </row>
    <row r="14" spans="1:10" ht="22.05" customHeight="1">
      <c r="A14" s="117">
        <v>11</v>
      </c>
      <c r="B14" s="116" t="s">
        <v>27</v>
      </c>
      <c r="C14" s="43">
        <v>1814</v>
      </c>
      <c r="D14" s="118">
        <f t="shared" si="0"/>
        <v>1.2638736081800909E-4</v>
      </c>
      <c r="E14" s="44">
        <v>3818</v>
      </c>
      <c r="F14" s="89">
        <v>0</v>
      </c>
      <c r="G14" s="118">
        <f t="shared" si="1"/>
        <v>0</v>
      </c>
      <c r="H14" s="90">
        <v>0</v>
      </c>
      <c r="I14" s="89">
        <v>0</v>
      </c>
      <c r="J14" s="90">
        <v>0</v>
      </c>
    </row>
    <row r="15" spans="1:10" ht="22.05" customHeight="1">
      <c r="A15" s="117">
        <v>12</v>
      </c>
      <c r="B15" s="116" t="s">
        <v>180</v>
      </c>
      <c r="C15" s="43">
        <v>1471</v>
      </c>
      <c r="D15" s="118">
        <f t="shared" si="0"/>
        <v>1.0248941993566228E-4</v>
      </c>
      <c r="E15" s="44">
        <v>34362</v>
      </c>
      <c r="F15" s="89">
        <v>0</v>
      </c>
      <c r="G15" s="118">
        <f t="shared" si="1"/>
        <v>0</v>
      </c>
      <c r="H15" s="90">
        <v>0</v>
      </c>
      <c r="I15" s="89">
        <v>0</v>
      </c>
      <c r="J15" s="90">
        <v>0</v>
      </c>
    </row>
    <row r="16" spans="1:10" ht="22.05" customHeight="1">
      <c r="A16" s="117">
        <v>13</v>
      </c>
      <c r="B16" s="116" t="s">
        <v>176</v>
      </c>
      <c r="C16" s="43">
        <v>852</v>
      </c>
      <c r="D16" s="118">
        <f t="shared" si="0"/>
        <v>5.9361649072185088E-5</v>
      </c>
      <c r="E16" s="44">
        <v>2990</v>
      </c>
      <c r="F16" s="89">
        <v>0</v>
      </c>
      <c r="G16" s="118">
        <f t="shared" si="1"/>
        <v>0</v>
      </c>
      <c r="H16" s="90">
        <v>0</v>
      </c>
      <c r="I16" s="89">
        <v>0</v>
      </c>
      <c r="J16" s="90">
        <v>0</v>
      </c>
    </row>
    <row r="17" spans="1:10" ht="22.05" customHeight="1">
      <c r="A17" s="117">
        <v>14</v>
      </c>
      <c r="B17" s="116" t="s">
        <v>170</v>
      </c>
      <c r="C17" s="43">
        <v>516</v>
      </c>
      <c r="D17" s="118">
        <f t="shared" si="0"/>
        <v>3.5951421269069841E-5</v>
      </c>
      <c r="E17" s="44">
        <v>3620</v>
      </c>
      <c r="F17" s="89">
        <v>0</v>
      </c>
      <c r="G17" s="118">
        <f t="shared" si="1"/>
        <v>0</v>
      </c>
      <c r="H17" s="90">
        <v>0</v>
      </c>
      <c r="I17" s="89">
        <v>0</v>
      </c>
      <c r="J17" s="90">
        <v>0</v>
      </c>
    </row>
    <row r="18" spans="1:10" ht="22.05" customHeight="1">
      <c r="A18" s="117">
        <v>15</v>
      </c>
      <c r="B18" s="116" t="s">
        <v>177</v>
      </c>
      <c r="C18" s="43">
        <v>200</v>
      </c>
      <c r="D18" s="118">
        <f t="shared" si="0"/>
        <v>1.3934659406616218E-5</v>
      </c>
      <c r="E18" s="44">
        <v>3611</v>
      </c>
      <c r="F18" s="43">
        <v>186</v>
      </c>
      <c r="G18" s="118">
        <f t="shared" si="1"/>
        <v>1.3146379564815257E-5</v>
      </c>
      <c r="H18" s="44">
        <v>4061</v>
      </c>
      <c r="I18" s="83">
        <f>SUM(C18/F18-1)</f>
        <v>7.5268817204301008E-2</v>
      </c>
      <c r="J18" s="84">
        <f>SUM(E18/H18-1)</f>
        <v>-0.11081014528441269</v>
      </c>
    </row>
    <row r="19" spans="1:10" ht="22.05" customHeight="1">
      <c r="A19" s="117">
        <v>16</v>
      </c>
      <c r="B19" s="116" t="s">
        <v>173</v>
      </c>
      <c r="C19" s="43">
        <v>200</v>
      </c>
      <c r="D19" s="118">
        <f t="shared" si="0"/>
        <v>1.3934659406616218E-5</v>
      </c>
      <c r="E19" s="44">
        <v>253</v>
      </c>
      <c r="F19" s="89">
        <v>0</v>
      </c>
      <c r="G19" s="118">
        <f t="shared" si="1"/>
        <v>0</v>
      </c>
      <c r="H19" s="90">
        <v>0</v>
      </c>
      <c r="I19" s="89">
        <v>0</v>
      </c>
      <c r="J19" s="90">
        <v>0</v>
      </c>
    </row>
    <row r="20" spans="1:10" ht="22.05" customHeight="1">
      <c r="A20" s="117">
        <v>17</v>
      </c>
      <c r="B20" s="116" t="s">
        <v>33</v>
      </c>
      <c r="C20" s="43">
        <v>65</v>
      </c>
      <c r="D20" s="118">
        <f t="shared" si="0"/>
        <v>4.5287643071502712E-6</v>
      </c>
      <c r="E20" s="44">
        <v>1672</v>
      </c>
      <c r="F20" s="43">
        <v>1001</v>
      </c>
      <c r="G20" s="118">
        <f t="shared" si="1"/>
        <v>7.0750139485914367E-5</v>
      </c>
      <c r="H20" s="44">
        <v>25085</v>
      </c>
      <c r="I20" s="83">
        <f>SUM(C20/F20-1)</f>
        <v>-0.93506493506493504</v>
      </c>
      <c r="J20" s="84">
        <f>SUM(E20/H20-1)</f>
        <v>-0.93334662148694436</v>
      </c>
    </row>
    <row r="21" spans="1:10" ht="22.05" customHeight="1">
      <c r="A21" s="117">
        <v>18</v>
      </c>
      <c r="B21" s="116" t="s">
        <v>30</v>
      </c>
      <c r="C21" s="43">
        <v>32</v>
      </c>
      <c r="D21" s="118">
        <f t="shared" si="0"/>
        <v>2.229545505058595E-6</v>
      </c>
      <c r="E21" s="44">
        <v>158</v>
      </c>
      <c r="F21" s="43">
        <v>3384</v>
      </c>
      <c r="G21" s="118">
        <f t="shared" si="1"/>
        <v>2.3917929272760659E-4</v>
      </c>
      <c r="H21" s="44">
        <v>18445</v>
      </c>
      <c r="I21" s="83">
        <f>SUM(C21/F21-1)</f>
        <v>-0.99054373522458627</v>
      </c>
      <c r="J21" s="84">
        <f>SUM(E21/H21-1)</f>
        <v>-0.9914339929520195</v>
      </c>
    </row>
    <row r="22" spans="1:10" ht="22.05" customHeight="1">
      <c r="A22" s="117">
        <v>19</v>
      </c>
      <c r="B22" s="116" t="s">
        <v>181</v>
      </c>
      <c r="C22" s="43">
        <v>18</v>
      </c>
      <c r="D22" s="118">
        <f t="shared" si="0"/>
        <v>1.2541193465954596E-6</v>
      </c>
      <c r="E22" s="44">
        <v>158</v>
      </c>
      <c r="F22" s="89">
        <v>0</v>
      </c>
      <c r="G22" s="118">
        <f t="shared" si="1"/>
        <v>0</v>
      </c>
      <c r="H22" s="90">
        <v>0</v>
      </c>
      <c r="I22" s="89">
        <v>0</v>
      </c>
      <c r="J22" s="90">
        <v>0</v>
      </c>
    </row>
    <row r="23" spans="1:10" ht="22.05" customHeight="1">
      <c r="A23" s="117">
        <v>20</v>
      </c>
      <c r="B23" s="116" t="s">
        <v>140</v>
      </c>
      <c r="C23" s="89">
        <v>0</v>
      </c>
      <c r="D23" s="118">
        <f t="shared" si="0"/>
        <v>0</v>
      </c>
      <c r="E23" s="90">
        <v>0</v>
      </c>
      <c r="F23" s="43">
        <v>2</v>
      </c>
      <c r="G23" s="118">
        <f t="shared" si="1"/>
        <v>1.4135892005177694E-7</v>
      </c>
      <c r="H23" s="44">
        <v>66</v>
      </c>
      <c r="I23" s="83">
        <f>SUM(C23/F23-1)</f>
        <v>-1</v>
      </c>
      <c r="J23" s="84">
        <f>SUM(E23/H23-1)</f>
        <v>-1</v>
      </c>
    </row>
    <row r="24" spans="1:10" ht="22.05" customHeight="1" thickBot="1">
      <c r="A24" s="162" t="s">
        <v>89</v>
      </c>
      <c r="B24" s="163"/>
      <c r="C24" s="87">
        <v>14352701</v>
      </c>
      <c r="D24" s="119">
        <f t="shared" si="0"/>
        <v>1</v>
      </c>
      <c r="E24" s="88">
        <v>31947595</v>
      </c>
      <c r="F24" s="87">
        <v>14148382</v>
      </c>
      <c r="G24" s="119">
        <f t="shared" si="1"/>
        <v>1</v>
      </c>
      <c r="H24" s="88">
        <v>34837527</v>
      </c>
      <c r="I24" s="85">
        <f>SUM(C24/F24-1)</f>
        <v>1.444115659302958E-2</v>
      </c>
      <c r="J24" s="86">
        <f>SUM(E24/H24-1)</f>
        <v>-8.2954567929003686E-2</v>
      </c>
    </row>
    <row r="28" spans="1:10">
      <c r="J28" s="4"/>
    </row>
  </sheetData>
  <sortState xmlns:xlrd2="http://schemas.microsoft.com/office/spreadsheetml/2017/richdata2" ref="B4:J23">
    <sortCondition descending="1" ref="C4:C23"/>
    <sortCondition descending="1" ref="F4:F23"/>
  </sortState>
  <mergeCells count="7">
    <mergeCell ref="A2:A3"/>
    <mergeCell ref="A24:B24"/>
    <mergeCell ref="B1:J1"/>
    <mergeCell ref="B2:B3"/>
    <mergeCell ref="C2:E2"/>
    <mergeCell ref="F2:H2"/>
    <mergeCell ref="I2:J2"/>
  </mergeCells>
  <phoneticPr fontId="3" type="noConversion"/>
  <printOptions horizontalCentered="1"/>
  <pageMargins left="0.35433070866141736" right="0.35433070866141736" top="0.59055118110236227" bottom="0.39370078740157483" header="0.51181102362204722" footer="0.51181102362204722"/>
  <pageSetup paperSize="9" scale="8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3"/>
  </sheetPr>
  <dimension ref="A1:J32"/>
  <sheetViews>
    <sheetView topLeftCell="A16" zoomScaleNormal="100" workbookViewId="0">
      <selection activeCell="B25" sqref="B25:J25"/>
    </sheetView>
  </sheetViews>
  <sheetFormatPr defaultColWidth="9" defaultRowHeight="15.6"/>
  <cols>
    <col min="1" max="1" width="5.88671875" style="3" customWidth="1"/>
    <col min="2" max="2" width="14.44140625" style="3" customWidth="1"/>
    <col min="3" max="3" width="14.5546875" style="5" bestFit="1" customWidth="1"/>
    <col min="4" max="4" width="11.44140625" style="5" customWidth="1"/>
    <col min="5" max="6" width="14.5546875" style="5" bestFit="1" customWidth="1"/>
    <col min="7" max="7" width="11.6640625" style="5" customWidth="1"/>
    <col min="8" max="8" width="14.5546875" style="5" bestFit="1" customWidth="1"/>
    <col min="9" max="9" width="12" style="5" customWidth="1"/>
    <col min="10" max="10" width="10.33203125" style="5" bestFit="1" customWidth="1"/>
    <col min="11" max="16384" width="9" style="3"/>
  </cols>
  <sheetData>
    <row r="1" spans="1:10" s="12" customFormat="1" ht="39.75" customHeight="1" thickBot="1">
      <c r="B1" s="151" t="s">
        <v>188</v>
      </c>
      <c r="C1" s="151"/>
      <c r="D1" s="151"/>
      <c r="E1" s="151"/>
      <c r="F1" s="151"/>
      <c r="G1" s="151"/>
      <c r="H1" s="151"/>
      <c r="I1" s="151"/>
      <c r="J1" s="151"/>
    </row>
    <row r="2" spans="1:10" ht="31.5" customHeight="1">
      <c r="B2" s="167" t="s">
        <v>90</v>
      </c>
      <c r="C2" s="169" t="s">
        <v>182</v>
      </c>
      <c r="D2" s="170"/>
      <c r="E2" s="171"/>
      <c r="F2" s="169" t="s">
        <v>142</v>
      </c>
      <c r="G2" s="170"/>
      <c r="H2" s="171"/>
      <c r="I2" s="169" t="s">
        <v>91</v>
      </c>
      <c r="J2" s="171"/>
    </row>
    <row r="3" spans="1:10" ht="34.799999999999997" customHeight="1">
      <c r="B3" s="168"/>
      <c r="C3" s="30" t="s">
        <v>92</v>
      </c>
      <c r="D3" s="31" t="s">
        <v>93</v>
      </c>
      <c r="E3" s="32" t="s">
        <v>94</v>
      </c>
      <c r="F3" s="30" t="s">
        <v>92</v>
      </c>
      <c r="G3" s="31" t="s">
        <v>93</v>
      </c>
      <c r="H3" s="32" t="s">
        <v>94</v>
      </c>
      <c r="I3" s="30" t="s">
        <v>95</v>
      </c>
      <c r="J3" s="32" t="s">
        <v>96</v>
      </c>
    </row>
    <row r="4" spans="1:10" ht="25.05" customHeight="1">
      <c r="A4" s="59">
        <v>1</v>
      </c>
      <c r="B4" s="33" t="s">
        <v>97</v>
      </c>
      <c r="C4" s="60">
        <v>15038614</v>
      </c>
      <c r="D4" s="123">
        <f t="shared" ref="D4:D23" si="0">C4/$C$25</f>
        <v>0.90554020089912046</v>
      </c>
      <c r="E4" s="60">
        <v>29705690</v>
      </c>
      <c r="F4" s="60">
        <v>16723723</v>
      </c>
      <c r="G4" s="123">
        <f t="shared" ref="G4:G23" si="1">F4/$F$25</f>
        <v>0.93121335312129527</v>
      </c>
      <c r="H4" s="60">
        <v>36588602</v>
      </c>
      <c r="I4" s="24">
        <f t="shared" ref="I4:I10" si="2">SUM(C4/F4-1)</f>
        <v>-0.10076159477169044</v>
      </c>
      <c r="J4" s="25">
        <f t="shared" ref="J4:J10" si="3">SUM(E4/H4-1)</f>
        <v>-0.18811628823642945</v>
      </c>
    </row>
    <row r="5" spans="1:10" ht="25.05" customHeight="1">
      <c r="A5" s="59">
        <v>2</v>
      </c>
      <c r="B5" s="33" t="s">
        <v>98</v>
      </c>
      <c r="C5" s="60">
        <v>1001689</v>
      </c>
      <c r="D5" s="123">
        <f t="shared" si="0"/>
        <v>6.031604097947052E-2</v>
      </c>
      <c r="E5" s="60">
        <v>2324365</v>
      </c>
      <c r="F5" s="60">
        <v>939017</v>
      </c>
      <c r="G5" s="123">
        <f t="shared" si="1"/>
        <v>5.2286513547724948E-2</v>
      </c>
      <c r="H5" s="60">
        <v>2480565</v>
      </c>
      <c r="I5" s="24">
        <f t="shared" si="2"/>
        <v>6.6742135658885759E-2</v>
      </c>
      <c r="J5" s="25">
        <f t="shared" si="3"/>
        <v>-6.2969525088034328E-2</v>
      </c>
    </row>
    <row r="6" spans="1:10" ht="25.05" customHeight="1">
      <c r="A6" s="59">
        <v>3</v>
      </c>
      <c r="B6" s="33" t="s">
        <v>104</v>
      </c>
      <c r="C6" s="60">
        <v>356677</v>
      </c>
      <c r="D6" s="123">
        <f t="shared" si="0"/>
        <v>2.1477069777580276E-2</v>
      </c>
      <c r="E6" s="60">
        <v>790518</v>
      </c>
      <c r="F6" s="60">
        <v>49915</v>
      </c>
      <c r="G6" s="123">
        <f t="shared" si="1"/>
        <v>2.7793760110143804E-3</v>
      </c>
      <c r="H6" s="60">
        <v>87442</v>
      </c>
      <c r="I6" s="24">
        <f t="shared" si="2"/>
        <v>6.1456876690373639</v>
      </c>
      <c r="J6" s="25">
        <f t="shared" si="3"/>
        <v>8.0404839779510997</v>
      </c>
    </row>
    <row r="7" spans="1:10" ht="25.05" customHeight="1">
      <c r="A7" s="59">
        <v>4</v>
      </c>
      <c r="B7" s="33" t="s">
        <v>99</v>
      </c>
      <c r="C7" s="60">
        <v>56723</v>
      </c>
      <c r="D7" s="123">
        <f t="shared" si="0"/>
        <v>3.4155379488828436E-3</v>
      </c>
      <c r="E7" s="60">
        <v>185045</v>
      </c>
      <c r="F7" s="60">
        <v>102672</v>
      </c>
      <c r="G7" s="123">
        <f t="shared" si="1"/>
        <v>5.7170007773789137E-3</v>
      </c>
      <c r="H7" s="60">
        <v>373981</v>
      </c>
      <c r="I7" s="24">
        <f t="shared" si="2"/>
        <v>-0.44753194639239524</v>
      </c>
      <c r="J7" s="25">
        <f t="shared" si="3"/>
        <v>-0.50520213593738728</v>
      </c>
    </row>
    <row r="8" spans="1:10" ht="25.05" customHeight="1">
      <c r="A8" s="59">
        <v>5</v>
      </c>
      <c r="B8" s="33" t="s">
        <v>111</v>
      </c>
      <c r="C8" s="60">
        <v>55521</v>
      </c>
      <c r="D8" s="123">
        <f t="shared" si="0"/>
        <v>3.3431603134517628E-3</v>
      </c>
      <c r="E8" s="60">
        <v>101981</v>
      </c>
      <c r="F8" s="60">
        <v>302</v>
      </c>
      <c r="G8" s="123">
        <f t="shared" si="1"/>
        <v>1.6816018337700952E-5</v>
      </c>
      <c r="H8" s="60">
        <v>3011</v>
      </c>
      <c r="I8" s="24">
        <f t="shared" si="2"/>
        <v>182.84437086092714</v>
      </c>
      <c r="J8" s="25">
        <f t="shared" si="3"/>
        <v>32.869478578545333</v>
      </c>
    </row>
    <row r="9" spans="1:10" ht="25.05" customHeight="1">
      <c r="A9" s="59">
        <v>6</v>
      </c>
      <c r="B9" s="33" t="s">
        <v>101</v>
      </c>
      <c r="C9" s="60">
        <v>49024</v>
      </c>
      <c r="D9" s="123">
        <f t="shared" si="0"/>
        <v>2.9519477532223702E-3</v>
      </c>
      <c r="E9" s="60">
        <v>143902</v>
      </c>
      <c r="F9" s="60">
        <v>36371</v>
      </c>
      <c r="G9" s="123">
        <f t="shared" si="1"/>
        <v>2.0252165660944411E-3</v>
      </c>
      <c r="H9" s="60">
        <v>120444</v>
      </c>
      <c r="I9" s="24">
        <f t="shared" si="2"/>
        <v>0.34788705287179345</v>
      </c>
      <c r="J9" s="25">
        <f t="shared" si="3"/>
        <v>0.19476271130151779</v>
      </c>
    </row>
    <row r="10" spans="1:10" ht="25.05" customHeight="1">
      <c r="A10" s="59">
        <v>7</v>
      </c>
      <c r="B10" s="33" t="s">
        <v>102</v>
      </c>
      <c r="C10" s="60">
        <v>18824</v>
      </c>
      <c r="D10" s="123">
        <f t="shared" si="0"/>
        <v>1.1334747166012137E-3</v>
      </c>
      <c r="E10" s="60">
        <v>67326</v>
      </c>
      <c r="F10" s="60">
        <v>89130</v>
      </c>
      <c r="G10" s="123">
        <f t="shared" si="1"/>
        <v>4.9629526968188271E-3</v>
      </c>
      <c r="H10" s="60">
        <v>261812</v>
      </c>
      <c r="I10" s="24">
        <f t="shared" si="2"/>
        <v>-0.7888028722091327</v>
      </c>
      <c r="J10" s="25">
        <f t="shared" si="3"/>
        <v>-0.74284601164194153</v>
      </c>
    </row>
    <row r="11" spans="1:10" ht="25.05" customHeight="1">
      <c r="A11" s="59">
        <v>8</v>
      </c>
      <c r="B11" s="33" t="s">
        <v>187</v>
      </c>
      <c r="C11" s="60">
        <v>9979</v>
      </c>
      <c r="D11" s="123">
        <f t="shared" si="0"/>
        <v>6.008788884914743E-4</v>
      </c>
      <c r="E11" s="60">
        <v>60573</v>
      </c>
      <c r="F11" s="124">
        <v>0</v>
      </c>
      <c r="G11" s="123">
        <f t="shared" si="1"/>
        <v>0</v>
      </c>
      <c r="H11" s="124">
        <v>0</v>
      </c>
      <c r="I11" s="125">
        <v>0</v>
      </c>
      <c r="J11" s="126">
        <v>0</v>
      </c>
    </row>
    <row r="12" spans="1:10" ht="25.05" customHeight="1">
      <c r="A12" s="59">
        <v>9</v>
      </c>
      <c r="B12" s="33" t="s">
        <v>103</v>
      </c>
      <c r="C12" s="60">
        <v>7605</v>
      </c>
      <c r="D12" s="123">
        <f t="shared" si="0"/>
        <v>4.5793004779814229E-4</v>
      </c>
      <c r="E12" s="60">
        <v>75617</v>
      </c>
      <c r="F12" s="60">
        <v>5417</v>
      </c>
      <c r="G12" s="123">
        <f t="shared" si="1"/>
        <v>3.0163036866002004E-4</v>
      </c>
      <c r="H12" s="60">
        <v>38451</v>
      </c>
      <c r="I12" s="24">
        <f>SUM(C12/F12-1)</f>
        <v>0.40391360531659593</v>
      </c>
      <c r="J12" s="25">
        <f>SUM(E12/H12-1)</f>
        <v>0.96658084315102344</v>
      </c>
    </row>
    <row r="13" spans="1:10" ht="25.05" customHeight="1">
      <c r="A13" s="59">
        <v>10</v>
      </c>
      <c r="B13" s="33" t="s">
        <v>107</v>
      </c>
      <c r="C13" s="60">
        <v>6690</v>
      </c>
      <c r="D13" s="123">
        <f t="shared" si="0"/>
        <v>4.0283392764885889E-4</v>
      </c>
      <c r="E13" s="60">
        <v>49916</v>
      </c>
      <c r="F13" s="60">
        <v>3821</v>
      </c>
      <c r="G13" s="123">
        <f t="shared" si="1"/>
        <v>2.1276160949786535E-4</v>
      </c>
      <c r="H13" s="60">
        <v>24361</v>
      </c>
      <c r="I13" s="24">
        <f>SUM(C13/F13-1)</f>
        <v>0.75085056267992667</v>
      </c>
      <c r="J13" s="25">
        <f>SUM(E13/H13-1)</f>
        <v>1.0490127663068018</v>
      </c>
    </row>
    <row r="14" spans="1:10" ht="25.05" customHeight="1">
      <c r="A14" s="59">
        <v>11</v>
      </c>
      <c r="B14" s="33" t="s">
        <v>100</v>
      </c>
      <c r="C14" s="60">
        <v>1814</v>
      </c>
      <c r="D14" s="123">
        <f t="shared" si="0"/>
        <v>1.0922881087519133E-4</v>
      </c>
      <c r="E14" s="60">
        <v>3818</v>
      </c>
      <c r="F14" s="124">
        <v>0</v>
      </c>
      <c r="G14" s="123">
        <f t="shared" si="1"/>
        <v>0</v>
      </c>
      <c r="H14" s="124">
        <v>0</v>
      </c>
      <c r="I14" s="125">
        <v>0</v>
      </c>
      <c r="J14" s="126">
        <v>0</v>
      </c>
    </row>
    <row r="15" spans="1:10" ht="25.05" customHeight="1">
      <c r="A15" s="59">
        <v>12</v>
      </c>
      <c r="B15" s="33" t="s">
        <v>105</v>
      </c>
      <c r="C15" s="60">
        <v>1471</v>
      </c>
      <c r="D15" s="123">
        <f t="shared" si="0"/>
        <v>8.8575292611580187E-5</v>
      </c>
      <c r="E15" s="60">
        <v>34362</v>
      </c>
      <c r="F15" s="60">
        <v>3810</v>
      </c>
      <c r="G15" s="123">
        <f t="shared" si="1"/>
        <v>2.1214910551867755E-4</v>
      </c>
      <c r="H15" s="60">
        <v>19667</v>
      </c>
      <c r="I15" s="24">
        <f>SUM(C15/F15-1)</f>
        <v>-0.61391076115485566</v>
      </c>
      <c r="J15" s="25">
        <f>SUM(E15/H15-1)</f>
        <v>0.74719072558092225</v>
      </c>
    </row>
    <row r="16" spans="1:10" ht="25.05" customHeight="1">
      <c r="A16" s="59">
        <v>13</v>
      </c>
      <c r="B16" s="33" t="s">
        <v>176</v>
      </c>
      <c r="C16" s="60">
        <v>852</v>
      </c>
      <c r="D16" s="123">
        <f t="shared" si="0"/>
        <v>5.1302616794742564E-5</v>
      </c>
      <c r="E16" s="60">
        <v>2990</v>
      </c>
      <c r="F16" s="124">
        <v>0</v>
      </c>
      <c r="G16" s="123">
        <f t="shared" si="1"/>
        <v>0</v>
      </c>
      <c r="H16" s="124">
        <v>0</v>
      </c>
      <c r="I16" s="125">
        <v>0</v>
      </c>
      <c r="J16" s="126">
        <v>0</v>
      </c>
    </row>
    <row r="17" spans="1:10" ht="25.05" customHeight="1">
      <c r="A17" s="59">
        <v>14</v>
      </c>
      <c r="B17" s="33" t="s">
        <v>108</v>
      </c>
      <c r="C17" s="60">
        <v>707</v>
      </c>
      <c r="D17" s="123">
        <f t="shared" si="0"/>
        <v>4.2571537645402573E-5</v>
      </c>
      <c r="E17" s="60">
        <v>10240</v>
      </c>
      <c r="F17" s="60">
        <v>3384</v>
      </c>
      <c r="G17" s="123">
        <f t="shared" si="1"/>
        <v>1.884284968701325E-4</v>
      </c>
      <c r="H17" s="60">
        <v>18445</v>
      </c>
      <c r="I17" s="24">
        <f>SUM(C17/F17-1)</f>
        <v>-0.79107565011820324</v>
      </c>
      <c r="J17" s="25">
        <f>SUM(E17/H17-1)</f>
        <v>-0.44483599891569536</v>
      </c>
    </row>
    <row r="18" spans="1:10" ht="25.05" customHeight="1">
      <c r="A18" s="59">
        <v>15</v>
      </c>
      <c r="B18" s="33" t="s">
        <v>170</v>
      </c>
      <c r="C18" s="60">
        <v>516</v>
      </c>
      <c r="D18" s="123">
        <f t="shared" si="0"/>
        <v>3.1070598903858173E-5</v>
      </c>
      <c r="E18" s="60">
        <v>3620</v>
      </c>
      <c r="F18" s="124">
        <v>0</v>
      </c>
      <c r="G18" s="123">
        <f t="shared" si="1"/>
        <v>0</v>
      </c>
      <c r="H18" s="124">
        <v>0</v>
      </c>
      <c r="I18" s="124">
        <v>0</v>
      </c>
      <c r="J18" s="124">
        <v>0</v>
      </c>
    </row>
    <row r="19" spans="1:10" ht="25.05" customHeight="1">
      <c r="A19" s="59">
        <v>16</v>
      </c>
      <c r="B19" s="33" t="s">
        <v>109</v>
      </c>
      <c r="C19" s="60">
        <v>200</v>
      </c>
      <c r="D19" s="123">
        <f t="shared" si="0"/>
        <v>1.2042867792193091E-5</v>
      </c>
      <c r="E19" s="60">
        <v>3611</v>
      </c>
      <c r="F19" s="60">
        <v>186</v>
      </c>
      <c r="G19" s="123">
        <f t="shared" si="1"/>
        <v>1.0356885466266148E-5</v>
      </c>
      <c r="H19" s="60">
        <v>4061</v>
      </c>
      <c r="I19" s="95">
        <f>SUM(C19/F19-1)</f>
        <v>7.5268817204301008E-2</v>
      </c>
      <c r="J19" s="95">
        <f>SUM(E19/H19-1)</f>
        <v>-0.11081014528441269</v>
      </c>
    </row>
    <row r="20" spans="1:10" ht="25.05" customHeight="1">
      <c r="A20" s="59">
        <v>17</v>
      </c>
      <c r="B20" s="33" t="s">
        <v>67</v>
      </c>
      <c r="C20" s="60">
        <v>121</v>
      </c>
      <c r="D20" s="123">
        <f t="shared" si="0"/>
        <v>7.2859350142768198E-6</v>
      </c>
      <c r="E20" s="60">
        <v>4453</v>
      </c>
      <c r="F20" s="124">
        <v>0</v>
      </c>
      <c r="G20" s="123">
        <f t="shared" si="1"/>
        <v>0</v>
      </c>
      <c r="H20" s="124">
        <v>0</v>
      </c>
      <c r="I20" s="124">
        <v>0</v>
      </c>
      <c r="J20" s="124">
        <v>0</v>
      </c>
    </row>
    <row r="21" spans="1:10" ht="25.05" customHeight="1">
      <c r="A21" s="59">
        <v>18</v>
      </c>
      <c r="B21" s="33" t="s">
        <v>106</v>
      </c>
      <c r="C21" s="60">
        <v>65</v>
      </c>
      <c r="D21" s="123">
        <f t="shared" si="0"/>
        <v>3.9139320324627545E-6</v>
      </c>
      <c r="E21" s="60">
        <v>1672</v>
      </c>
      <c r="F21" s="60">
        <v>1317</v>
      </c>
      <c r="G21" s="123">
        <f t="shared" si="1"/>
        <v>7.333343096275547E-5</v>
      </c>
      <c r="H21" s="60">
        <v>32383</v>
      </c>
      <c r="I21" s="95">
        <f>SUM(C21/F21-1)</f>
        <v>-0.95064540622627181</v>
      </c>
      <c r="J21" s="95">
        <f>SUM(E21/H21-1)</f>
        <v>-0.94836797084890223</v>
      </c>
    </row>
    <row r="22" spans="1:10" ht="25.05" customHeight="1">
      <c r="A22" s="59">
        <v>19</v>
      </c>
      <c r="B22" s="33" t="s">
        <v>181</v>
      </c>
      <c r="C22" s="60">
        <v>18</v>
      </c>
      <c r="D22" s="123">
        <f t="shared" si="0"/>
        <v>1.0838581012973781E-6</v>
      </c>
      <c r="E22" s="60">
        <v>158</v>
      </c>
      <c r="F22" s="124">
        <v>0</v>
      </c>
      <c r="G22" s="123">
        <f t="shared" si="1"/>
        <v>0</v>
      </c>
      <c r="H22" s="124">
        <v>0</v>
      </c>
      <c r="I22" s="124">
        <v>0</v>
      </c>
      <c r="J22" s="124">
        <v>0</v>
      </c>
    </row>
    <row r="23" spans="1:10" ht="25.05" customHeight="1">
      <c r="A23" s="59">
        <v>20</v>
      </c>
      <c r="B23" s="33" t="s">
        <v>115</v>
      </c>
      <c r="C23" s="124">
        <v>0</v>
      </c>
      <c r="D23" s="123">
        <f t="shared" si="0"/>
        <v>0</v>
      </c>
      <c r="E23" s="124">
        <v>0</v>
      </c>
      <c r="F23" s="60">
        <v>2</v>
      </c>
      <c r="G23" s="123">
        <f t="shared" si="1"/>
        <v>1.1136435985232417E-7</v>
      </c>
      <c r="H23" s="60">
        <v>66</v>
      </c>
      <c r="I23" s="95">
        <f>SUM(C23/F23-1)</f>
        <v>-1</v>
      </c>
      <c r="J23" s="95">
        <f>SUM(E23/H23-1)</f>
        <v>-1</v>
      </c>
    </row>
    <row r="24" spans="1:10" ht="24.6" customHeight="1">
      <c r="A24" s="59">
        <v>21</v>
      </c>
      <c r="B24" s="33" t="s">
        <v>186</v>
      </c>
      <c r="C24" s="60">
        <v>230</v>
      </c>
      <c r="D24" s="123">
        <f t="shared" ref="D24:D25" si="4">C24/$C$25</f>
        <v>1.3849297961022054E-5</v>
      </c>
      <c r="E24" s="60">
        <v>315</v>
      </c>
      <c r="F24" s="124">
        <v>0</v>
      </c>
      <c r="G24" s="123">
        <f t="shared" ref="G24:G25" si="5">F24/$F$25</f>
        <v>0</v>
      </c>
      <c r="H24" s="124">
        <v>0</v>
      </c>
      <c r="I24" s="124">
        <v>0</v>
      </c>
      <c r="J24" s="124">
        <v>0</v>
      </c>
    </row>
    <row r="25" spans="1:10" ht="27" customHeight="1" thickBot="1">
      <c r="B25" s="34" t="s">
        <v>113</v>
      </c>
      <c r="C25" s="27">
        <f>SUM(C4:C24)</f>
        <v>16607340</v>
      </c>
      <c r="D25" s="129">
        <f t="shared" si="4"/>
        <v>1</v>
      </c>
      <c r="E25" s="27">
        <f t="shared" ref="E25:H25" si="6">SUM(E4:E24)</f>
        <v>33570172</v>
      </c>
      <c r="F25" s="27">
        <f t="shared" si="6"/>
        <v>17959067</v>
      </c>
      <c r="G25" s="129">
        <f t="shared" si="5"/>
        <v>1</v>
      </c>
      <c r="H25" s="27">
        <f t="shared" si="6"/>
        <v>40053291</v>
      </c>
      <c r="I25" s="56">
        <f>SUM(C25/F25-1)</f>
        <v>-7.5267106025051267E-2</v>
      </c>
      <c r="J25" s="57">
        <f>SUM(E25/H25-1)</f>
        <v>-0.16186232986447979</v>
      </c>
    </row>
    <row r="30" spans="1:10">
      <c r="E30" s="21"/>
      <c r="F30" s="21"/>
      <c r="G30" s="21"/>
    </row>
    <row r="32" spans="1:10">
      <c r="E32" s="4"/>
      <c r="H32" s="4"/>
      <c r="I32" s="4"/>
    </row>
  </sheetData>
  <sortState xmlns:xlrd2="http://schemas.microsoft.com/office/spreadsheetml/2017/richdata2" ref="B4:J23">
    <sortCondition descending="1" ref="C4:C23"/>
  </sortState>
  <mergeCells count="5">
    <mergeCell ref="B1:J1"/>
    <mergeCell ref="B2:B3"/>
    <mergeCell ref="C2:E2"/>
    <mergeCell ref="F2:H2"/>
    <mergeCell ref="I2:J2"/>
  </mergeCells>
  <phoneticPr fontId="3" type="noConversion"/>
  <printOptions horizontalCentered="1"/>
  <pageMargins left="0.35433070866141736" right="0.35433070866141736" top="0.78740157480314965" bottom="0.59055118110236227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3"/>
  </sheetPr>
  <dimension ref="A1:J34"/>
  <sheetViews>
    <sheetView zoomScaleNormal="100" workbookViewId="0">
      <selection activeCell="F12" sqref="F12"/>
    </sheetView>
  </sheetViews>
  <sheetFormatPr defaultColWidth="9" defaultRowHeight="15.6"/>
  <cols>
    <col min="1" max="1" width="5.6640625" style="3" customWidth="1"/>
    <col min="2" max="2" width="13.5546875" style="3" bestFit="1" customWidth="1"/>
    <col min="3" max="3" width="14.5546875" style="5" bestFit="1" customWidth="1"/>
    <col min="4" max="4" width="10.6640625" style="5" customWidth="1"/>
    <col min="5" max="6" width="14.5546875" style="5" bestFit="1" customWidth="1"/>
    <col min="7" max="7" width="10.21875" style="5" customWidth="1"/>
    <col min="8" max="8" width="14.5546875" style="5" bestFit="1" customWidth="1"/>
    <col min="9" max="9" width="12" style="5" customWidth="1"/>
    <col min="10" max="10" width="10.33203125" style="5" bestFit="1" customWidth="1"/>
    <col min="11" max="16384" width="9" style="3"/>
  </cols>
  <sheetData>
    <row r="1" spans="1:10" ht="39.75" customHeight="1" thickBot="1">
      <c r="B1" s="151" t="s">
        <v>189</v>
      </c>
      <c r="C1" s="151"/>
      <c r="D1" s="151"/>
      <c r="E1" s="151"/>
      <c r="F1" s="151"/>
      <c r="G1" s="151"/>
      <c r="H1" s="151"/>
      <c r="I1" s="151"/>
      <c r="J1" s="151"/>
    </row>
    <row r="2" spans="1:10" ht="26.25" customHeight="1" thickTop="1">
      <c r="B2" s="172" t="s">
        <v>42</v>
      </c>
      <c r="C2" s="174" t="s">
        <v>183</v>
      </c>
      <c r="D2" s="175"/>
      <c r="E2" s="176"/>
      <c r="F2" s="174" t="s">
        <v>143</v>
      </c>
      <c r="G2" s="175"/>
      <c r="H2" s="176"/>
      <c r="I2" s="177" t="s">
        <v>43</v>
      </c>
      <c r="J2" s="178"/>
    </row>
    <row r="3" spans="1:10" ht="33" customHeight="1">
      <c r="B3" s="173"/>
      <c r="C3" s="40" t="s">
        <v>44</v>
      </c>
      <c r="D3" s="39" t="s">
        <v>65</v>
      </c>
      <c r="E3" s="41" t="s">
        <v>46</v>
      </c>
      <c r="F3" s="40" t="s">
        <v>44</v>
      </c>
      <c r="G3" s="39" t="s">
        <v>65</v>
      </c>
      <c r="H3" s="41" t="s">
        <v>46</v>
      </c>
      <c r="I3" s="40" t="s">
        <v>47</v>
      </c>
      <c r="J3" s="41" t="s">
        <v>48</v>
      </c>
    </row>
    <row r="4" spans="1:10" ht="24.9" customHeight="1">
      <c r="A4" s="117">
        <v>1</v>
      </c>
      <c r="B4" s="36" t="s">
        <v>49</v>
      </c>
      <c r="C4" s="60">
        <v>18155799</v>
      </c>
      <c r="D4" s="123">
        <f t="shared" ref="D4:D24" si="0">C4/$C$26</f>
        <v>0.90162629738711708</v>
      </c>
      <c r="E4" s="60">
        <v>35785786</v>
      </c>
      <c r="F4" s="60">
        <v>20381287</v>
      </c>
      <c r="G4" s="123">
        <f t="shared" ref="G4:G24" si="1">F4/$F$26</f>
        <v>0.93220609381874331</v>
      </c>
      <c r="H4" s="60">
        <v>44626293</v>
      </c>
      <c r="I4" s="62">
        <f t="shared" ref="I4:I14" si="2">SUM(C4/F4-1)</f>
        <v>-0.10919271192246105</v>
      </c>
      <c r="J4" s="63">
        <f t="shared" ref="J4:J14" si="3">SUM(E4/H4-1)</f>
        <v>-0.19810085950898948</v>
      </c>
    </row>
    <row r="5" spans="1:10" ht="24.9" customHeight="1">
      <c r="A5" s="117">
        <v>2</v>
      </c>
      <c r="B5" s="36" t="s">
        <v>51</v>
      </c>
      <c r="C5" s="60">
        <v>1094079</v>
      </c>
      <c r="D5" s="123">
        <f t="shared" si="0"/>
        <v>5.4332524711195561E-2</v>
      </c>
      <c r="E5" s="60">
        <v>2554068</v>
      </c>
      <c r="F5" s="60">
        <v>1095452</v>
      </c>
      <c r="G5" s="123">
        <f t="shared" si="1"/>
        <v>5.0104148471386029E-2</v>
      </c>
      <c r="H5" s="60">
        <v>2873938</v>
      </c>
      <c r="I5" s="62">
        <f t="shared" si="2"/>
        <v>-1.2533639082314973E-3</v>
      </c>
      <c r="J5" s="63">
        <f t="shared" si="3"/>
        <v>-0.11130024377700565</v>
      </c>
    </row>
    <row r="6" spans="1:10" ht="24.9" customHeight="1">
      <c r="A6" s="117">
        <v>3</v>
      </c>
      <c r="B6" s="36" t="s">
        <v>56</v>
      </c>
      <c r="C6" s="60">
        <v>627982</v>
      </c>
      <c r="D6" s="123">
        <f t="shared" si="0"/>
        <v>3.1185908451936296E-2</v>
      </c>
      <c r="E6" s="60">
        <v>1387729</v>
      </c>
      <c r="F6" s="60">
        <v>50130</v>
      </c>
      <c r="G6" s="123">
        <f t="shared" si="1"/>
        <v>2.2928626383178648E-3</v>
      </c>
      <c r="H6" s="60">
        <v>90664</v>
      </c>
      <c r="I6" s="62">
        <f t="shared" si="2"/>
        <v>11.527069618990625</v>
      </c>
      <c r="J6" s="63">
        <f t="shared" si="3"/>
        <v>14.306284743668931</v>
      </c>
    </row>
    <row r="7" spans="1:10" ht="24.9" customHeight="1">
      <c r="A7" s="117">
        <v>4</v>
      </c>
      <c r="B7" s="36" t="s">
        <v>55</v>
      </c>
      <c r="C7" s="60">
        <v>73772</v>
      </c>
      <c r="D7" s="123">
        <f t="shared" si="0"/>
        <v>3.6635553858490283E-3</v>
      </c>
      <c r="E7" s="60">
        <v>135790</v>
      </c>
      <c r="F7" s="60">
        <v>302</v>
      </c>
      <c r="G7" s="123">
        <f t="shared" si="1"/>
        <v>1.3812976596289551E-5</v>
      </c>
      <c r="H7" s="60">
        <v>3011</v>
      </c>
      <c r="I7" s="62">
        <f t="shared" si="2"/>
        <v>243.27814569536423</v>
      </c>
      <c r="J7" s="63">
        <f t="shared" si="3"/>
        <v>44.097974094985055</v>
      </c>
    </row>
    <row r="8" spans="1:10" ht="24.9" customHeight="1">
      <c r="A8" s="117">
        <v>5</v>
      </c>
      <c r="B8" s="36" t="s">
        <v>53</v>
      </c>
      <c r="C8" s="60">
        <v>56723</v>
      </c>
      <c r="D8" s="123">
        <f t="shared" si="0"/>
        <v>2.8168932949020555E-3</v>
      </c>
      <c r="E8" s="60">
        <v>185045</v>
      </c>
      <c r="F8" s="60">
        <v>110791</v>
      </c>
      <c r="G8" s="123">
        <f t="shared" si="1"/>
        <v>5.0673956625149523E-3</v>
      </c>
      <c r="H8" s="60">
        <v>413032</v>
      </c>
      <c r="I8" s="62">
        <f t="shared" si="2"/>
        <v>-0.48801797979980321</v>
      </c>
      <c r="J8" s="63">
        <f t="shared" si="3"/>
        <v>-0.55198386565689828</v>
      </c>
    </row>
    <row r="9" spans="1:10" ht="24.9" customHeight="1">
      <c r="A9" s="117">
        <v>6</v>
      </c>
      <c r="B9" s="36" t="s">
        <v>50</v>
      </c>
      <c r="C9" s="60">
        <v>49024</v>
      </c>
      <c r="D9" s="123">
        <f t="shared" si="0"/>
        <v>2.4345570031429641E-3</v>
      </c>
      <c r="E9" s="60">
        <v>143902</v>
      </c>
      <c r="F9" s="60">
        <v>36371</v>
      </c>
      <c r="G9" s="123">
        <f t="shared" si="1"/>
        <v>1.663548913190885E-3</v>
      </c>
      <c r="H9" s="60">
        <v>120444</v>
      </c>
      <c r="I9" s="62">
        <f t="shared" si="2"/>
        <v>0.34788705287179345</v>
      </c>
      <c r="J9" s="63">
        <f t="shared" si="3"/>
        <v>0.19476271130151779</v>
      </c>
    </row>
    <row r="10" spans="1:10" ht="24.9" customHeight="1">
      <c r="A10" s="117">
        <v>7</v>
      </c>
      <c r="B10" s="61" t="s">
        <v>137</v>
      </c>
      <c r="C10" s="60">
        <v>36650</v>
      </c>
      <c r="D10" s="123">
        <f t="shared" si="0"/>
        <v>1.8200578117899323E-3</v>
      </c>
      <c r="E10" s="60">
        <v>121860</v>
      </c>
      <c r="F10" s="60">
        <v>114576</v>
      </c>
      <c r="G10" s="123">
        <f t="shared" si="1"/>
        <v>5.2405152532995752E-3</v>
      </c>
      <c r="H10" s="60">
        <v>341378</v>
      </c>
      <c r="I10" s="62">
        <f t="shared" si="2"/>
        <v>-0.6801249825443374</v>
      </c>
      <c r="J10" s="63">
        <f t="shared" si="3"/>
        <v>-0.64303499346765169</v>
      </c>
    </row>
    <row r="11" spans="1:10" ht="24.9" customHeight="1">
      <c r="A11" s="117">
        <v>8</v>
      </c>
      <c r="B11" s="36" t="s">
        <v>58</v>
      </c>
      <c r="C11" s="60">
        <v>10487</v>
      </c>
      <c r="D11" s="123">
        <f t="shared" si="0"/>
        <v>5.2078980278965942E-4</v>
      </c>
      <c r="E11" s="60">
        <v>91922</v>
      </c>
      <c r="F11" s="60">
        <v>6768</v>
      </c>
      <c r="G11" s="123">
        <f t="shared" si="1"/>
        <v>3.0955703842280689E-4</v>
      </c>
      <c r="H11" s="60">
        <v>55992</v>
      </c>
      <c r="I11" s="62">
        <f t="shared" si="2"/>
        <v>0.54949763593380618</v>
      </c>
      <c r="J11" s="63">
        <f t="shared" si="3"/>
        <v>0.64169881411630225</v>
      </c>
    </row>
    <row r="12" spans="1:10" ht="24.9" customHeight="1">
      <c r="A12" s="117">
        <v>9</v>
      </c>
      <c r="B12" s="36" t="s">
        <v>52</v>
      </c>
      <c r="C12" s="60">
        <v>9979</v>
      </c>
      <c r="D12" s="123">
        <f t="shared" si="0"/>
        <v>4.9556226204233928E-4</v>
      </c>
      <c r="E12" s="60">
        <v>60573</v>
      </c>
      <c r="F12" s="60">
        <v>6986</v>
      </c>
      <c r="G12" s="123">
        <f t="shared" si="1"/>
        <v>3.1952799503867153E-4</v>
      </c>
      <c r="H12" s="60">
        <v>47479</v>
      </c>
      <c r="I12" s="62">
        <f t="shared" si="2"/>
        <v>0.42842828514171205</v>
      </c>
      <c r="J12" s="63">
        <f t="shared" si="3"/>
        <v>0.27578508393184364</v>
      </c>
    </row>
    <row r="13" spans="1:10" ht="24.9" customHeight="1">
      <c r="A13" s="117">
        <v>10</v>
      </c>
      <c r="B13" s="36" t="s">
        <v>30</v>
      </c>
      <c r="C13" s="60">
        <v>8418</v>
      </c>
      <c r="D13" s="123">
        <f t="shared" si="0"/>
        <v>4.1804220080893999E-4</v>
      </c>
      <c r="E13" s="60">
        <v>103717</v>
      </c>
      <c r="F13" s="60">
        <v>11095</v>
      </c>
      <c r="G13" s="123">
        <f t="shared" si="1"/>
        <v>5.0746680574778992E-4</v>
      </c>
      <c r="H13" s="60">
        <v>105659</v>
      </c>
      <c r="I13" s="62">
        <f t="shared" si="2"/>
        <v>-0.24127985579089684</v>
      </c>
      <c r="J13" s="63">
        <f t="shared" si="3"/>
        <v>-1.8379882452039142E-2</v>
      </c>
    </row>
    <row r="14" spans="1:10" ht="24.9" customHeight="1">
      <c r="A14" s="117">
        <v>11</v>
      </c>
      <c r="B14" s="36" t="s">
        <v>27</v>
      </c>
      <c r="C14" s="60">
        <v>7605</v>
      </c>
      <c r="D14" s="123">
        <f t="shared" si="0"/>
        <v>3.7766820351057119E-4</v>
      </c>
      <c r="E14" s="60">
        <v>75617</v>
      </c>
      <c r="F14" s="60">
        <v>5417</v>
      </c>
      <c r="G14" s="123">
        <f t="shared" si="1"/>
        <v>2.4776455040430626E-4</v>
      </c>
      <c r="H14" s="60">
        <v>38451</v>
      </c>
      <c r="I14" s="62">
        <f t="shared" si="2"/>
        <v>0.40391360531659593</v>
      </c>
      <c r="J14" s="63">
        <f t="shared" si="3"/>
        <v>0.96658084315102344</v>
      </c>
    </row>
    <row r="15" spans="1:10" ht="24.9" customHeight="1">
      <c r="A15" s="117">
        <v>12</v>
      </c>
      <c r="B15" s="36" t="s">
        <v>54</v>
      </c>
      <c r="C15" s="60">
        <v>1814</v>
      </c>
      <c r="D15" s="123">
        <f t="shared" si="0"/>
        <v>9.0084171093777275E-5</v>
      </c>
      <c r="E15" s="60">
        <v>3818</v>
      </c>
      <c r="F15" s="124">
        <v>0</v>
      </c>
      <c r="G15" s="123">
        <f t="shared" si="1"/>
        <v>0</v>
      </c>
      <c r="H15" s="124">
        <v>0</v>
      </c>
      <c r="I15" s="127">
        <v>0</v>
      </c>
      <c r="J15" s="128">
        <v>0</v>
      </c>
    </row>
    <row r="16" spans="1:10" ht="24.9" customHeight="1">
      <c r="A16" s="117">
        <v>13</v>
      </c>
      <c r="B16" s="36" t="s">
        <v>31</v>
      </c>
      <c r="C16" s="60">
        <v>1471</v>
      </c>
      <c r="D16" s="123">
        <f t="shared" si="0"/>
        <v>7.3050615038007923E-5</v>
      </c>
      <c r="E16" s="60">
        <v>34362</v>
      </c>
      <c r="F16" s="60">
        <v>3810</v>
      </c>
      <c r="G16" s="123">
        <f t="shared" si="1"/>
        <v>1.7426304911212978E-4</v>
      </c>
      <c r="H16" s="60">
        <v>19667</v>
      </c>
      <c r="I16" s="62">
        <f>SUM(C16/F16-1)</f>
        <v>-0.61391076115485566</v>
      </c>
      <c r="J16" s="63">
        <f>SUM(E16/H16-1)</f>
        <v>0.74719072558092225</v>
      </c>
    </row>
    <row r="17" spans="1:10" ht="24" customHeight="1">
      <c r="A17" s="117">
        <v>14</v>
      </c>
      <c r="B17" s="36" t="s">
        <v>176</v>
      </c>
      <c r="C17" s="60">
        <v>852</v>
      </c>
      <c r="D17" s="123">
        <f t="shared" si="0"/>
        <v>4.2310757316371689E-5</v>
      </c>
      <c r="E17" s="60">
        <v>2990</v>
      </c>
      <c r="F17" s="124">
        <v>0</v>
      </c>
      <c r="G17" s="123">
        <f t="shared" si="1"/>
        <v>0</v>
      </c>
      <c r="H17" s="124">
        <v>0</v>
      </c>
      <c r="I17" s="127">
        <v>0</v>
      </c>
      <c r="J17" s="128">
        <v>0</v>
      </c>
    </row>
    <row r="18" spans="1:10" ht="24.9" customHeight="1">
      <c r="A18" s="117">
        <v>15</v>
      </c>
      <c r="B18" s="36" t="s">
        <v>33</v>
      </c>
      <c r="C18" s="60">
        <v>631</v>
      </c>
      <c r="D18" s="123">
        <f t="shared" si="0"/>
        <v>3.1335783881021756E-5</v>
      </c>
      <c r="E18" s="60">
        <v>16056</v>
      </c>
      <c r="F18" s="60">
        <v>1317</v>
      </c>
      <c r="G18" s="123">
        <f t="shared" si="1"/>
        <v>6.0237384693090526E-5</v>
      </c>
      <c r="H18" s="60">
        <v>32383</v>
      </c>
      <c r="I18" s="62">
        <f>SUM(C18/F18-1)</f>
        <v>-0.52088078967350038</v>
      </c>
      <c r="J18" s="63">
        <f>SUM(E18/H18-1)</f>
        <v>-0.50418429422845312</v>
      </c>
    </row>
    <row r="19" spans="1:10" ht="24" customHeight="1">
      <c r="A19" s="117">
        <v>16</v>
      </c>
      <c r="B19" s="36" t="s">
        <v>170</v>
      </c>
      <c r="C19" s="60">
        <v>516</v>
      </c>
      <c r="D19" s="123">
        <f t="shared" si="0"/>
        <v>2.5624824853577217E-5</v>
      </c>
      <c r="E19" s="60">
        <v>3620</v>
      </c>
      <c r="F19" s="124">
        <v>0</v>
      </c>
      <c r="G19" s="123">
        <f t="shared" si="1"/>
        <v>0</v>
      </c>
      <c r="H19" s="124">
        <v>0</v>
      </c>
      <c r="I19" s="127">
        <v>0</v>
      </c>
      <c r="J19" s="128">
        <v>0</v>
      </c>
    </row>
    <row r="20" spans="1:10" ht="24" customHeight="1">
      <c r="A20" s="117">
        <v>17</v>
      </c>
      <c r="B20" s="36" t="s">
        <v>34</v>
      </c>
      <c r="C20" s="60">
        <v>200</v>
      </c>
      <c r="D20" s="123">
        <f t="shared" si="0"/>
        <v>9.9321026564252788E-6</v>
      </c>
      <c r="E20" s="60">
        <v>3611</v>
      </c>
      <c r="F20" s="60">
        <v>186</v>
      </c>
      <c r="G20" s="123">
        <f t="shared" si="1"/>
        <v>8.5073299566551534E-6</v>
      </c>
      <c r="H20" s="60">
        <v>4061</v>
      </c>
      <c r="I20" s="95">
        <f>SUM(C20/F20-1)</f>
        <v>7.5268817204301008E-2</v>
      </c>
      <c r="J20" s="95">
        <f>SUM(E20/H20-1)</f>
        <v>-0.11081014528441269</v>
      </c>
    </row>
    <row r="21" spans="1:10" ht="24" customHeight="1">
      <c r="A21" s="117">
        <v>18</v>
      </c>
      <c r="B21" s="36" t="s">
        <v>67</v>
      </c>
      <c r="C21" s="60">
        <v>121</v>
      </c>
      <c r="D21" s="123">
        <f t="shared" si="0"/>
        <v>6.008922107137293E-6</v>
      </c>
      <c r="E21" s="60">
        <v>4453</v>
      </c>
      <c r="F21" s="124">
        <v>0</v>
      </c>
      <c r="G21" s="123">
        <f t="shared" si="1"/>
        <v>0</v>
      </c>
      <c r="H21" s="124">
        <v>0</v>
      </c>
      <c r="I21" s="124">
        <v>0</v>
      </c>
      <c r="J21" s="124">
        <v>0</v>
      </c>
    </row>
    <row r="22" spans="1:10" ht="20.25" customHeight="1">
      <c r="A22" s="117">
        <v>19</v>
      </c>
      <c r="B22" s="36" t="s">
        <v>181</v>
      </c>
      <c r="C22" s="60">
        <v>18</v>
      </c>
      <c r="D22" s="123">
        <f t="shared" si="0"/>
        <v>8.9388923907827501E-7</v>
      </c>
      <c r="E22" s="60">
        <v>158</v>
      </c>
      <c r="F22" s="124">
        <v>0</v>
      </c>
      <c r="G22" s="123">
        <f t="shared" si="1"/>
        <v>0</v>
      </c>
      <c r="H22" s="124">
        <v>0</v>
      </c>
      <c r="I22" s="124">
        <v>0</v>
      </c>
      <c r="J22" s="124">
        <v>0</v>
      </c>
    </row>
    <row r="23" spans="1:10" ht="24.9" customHeight="1">
      <c r="A23" s="117">
        <v>20</v>
      </c>
      <c r="B23" s="36" t="s">
        <v>115</v>
      </c>
      <c r="C23" s="60">
        <v>2</v>
      </c>
      <c r="D23" s="123">
        <f t="shared" si="0"/>
        <v>9.9321026564252779E-8</v>
      </c>
      <c r="E23" s="60">
        <v>31</v>
      </c>
      <c r="F23" s="60">
        <v>2</v>
      </c>
      <c r="G23" s="123">
        <f t="shared" si="1"/>
        <v>9.1476666200593057E-8</v>
      </c>
      <c r="H23" s="60">
        <v>66</v>
      </c>
      <c r="I23" s="95">
        <f>SUM(C23/F23-1)</f>
        <v>0</v>
      </c>
      <c r="J23" s="95">
        <f>SUM(E23/H23-1)</f>
        <v>-0.53030303030303028</v>
      </c>
    </row>
    <row r="24" spans="1:10" ht="24.9" customHeight="1">
      <c r="A24" s="117">
        <v>21</v>
      </c>
      <c r="B24" s="36" t="s">
        <v>57</v>
      </c>
      <c r="C24" s="60">
        <v>0</v>
      </c>
      <c r="D24" s="123">
        <f t="shared" si="0"/>
        <v>0</v>
      </c>
      <c r="E24" s="60">
        <v>0</v>
      </c>
      <c r="F24" s="60">
        <v>39009</v>
      </c>
      <c r="G24" s="123">
        <f t="shared" si="1"/>
        <v>1.7842066359094672E-3</v>
      </c>
      <c r="H24" s="60">
        <v>109375</v>
      </c>
      <c r="I24" s="95">
        <f>SUM(C24/F24-1)</f>
        <v>-1</v>
      </c>
      <c r="J24" s="95">
        <f>SUM(E24/H24-1)</f>
        <v>-1</v>
      </c>
    </row>
    <row r="25" spans="1:10" s="19" customFormat="1" ht="24" customHeight="1">
      <c r="A25" s="117">
        <v>22</v>
      </c>
      <c r="B25" s="36" t="s">
        <v>186</v>
      </c>
      <c r="C25" s="60">
        <v>580</v>
      </c>
      <c r="D25" s="123">
        <f t="shared" ref="D25:D26" si="4">C25/$C$26</f>
        <v>2.8803097703633306E-5</v>
      </c>
      <c r="E25" s="60">
        <v>748</v>
      </c>
      <c r="F25" s="124">
        <v>0</v>
      </c>
      <c r="G25" s="123">
        <f t="shared" ref="G25:G26" si="5">F25/$F$26</f>
        <v>0</v>
      </c>
      <c r="H25" s="124">
        <v>0</v>
      </c>
      <c r="I25" s="124">
        <v>0</v>
      </c>
      <c r="J25" s="124">
        <v>0</v>
      </c>
    </row>
    <row r="26" spans="1:10" ht="20.25" customHeight="1" thickBot="1">
      <c r="B26" s="35" t="s">
        <v>64</v>
      </c>
      <c r="C26" s="64">
        <f>SUM(C4:C25)</f>
        <v>20136723</v>
      </c>
      <c r="D26" s="130">
        <f t="shared" si="4"/>
        <v>1</v>
      </c>
      <c r="E26" s="64">
        <f t="shared" ref="E26:H26" si="6">SUM(E4:E25)</f>
        <v>40715856</v>
      </c>
      <c r="F26" s="64">
        <f t="shared" si="6"/>
        <v>21863499</v>
      </c>
      <c r="G26" s="130">
        <f t="shared" si="5"/>
        <v>1</v>
      </c>
      <c r="H26" s="64">
        <f t="shared" si="6"/>
        <v>48881893</v>
      </c>
      <c r="I26" s="131">
        <f>SUM(C26/F26-1)</f>
        <v>-7.8979855877597593E-2</v>
      </c>
      <c r="J26" s="132">
        <f>SUM(E26/H26-1)</f>
        <v>-0.16705648040267185</v>
      </c>
    </row>
    <row r="27" spans="1:10" ht="20.25" customHeight="1" thickTop="1">
      <c r="C27" s="3"/>
      <c r="D27" s="3"/>
      <c r="E27" s="3"/>
    </row>
    <row r="28" spans="1:10" ht="20.25" customHeight="1">
      <c r="A28" s="19"/>
    </row>
    <row r="29" spans="1:10" ht="24" customHeight="1"/>
    <row r="30" spans="1:10" ht="24" customHeight="1"/>
    <row r="31" spans="1:10" ht="20.25" customHeight="1"/>
    <row r="32" spans="1:10" ht="24" customHeight="1"/>
    <row r="33" ht="21" customHeight="1"/>
    <row r="34" ht="31.5" customHeight="1"/>
  </sheetData>
  <sortState xmlns:xlrd2="http://schemas.microsoft.com/office/spreadsheetml/2017/richdata2" ref="B4:J24">
    <sortCondition descending="1" ref="C4:C24"/>
  </sortState>
  <mergeCells count="5">
    <mergeCell ref="B1:J1"/>
    <mergeCell ref="B2:B3"/>
    <mergeCell ref="C2:E2"/>
    <mergeCell ref="F2:H2"/>
    <mergeCell ref="I2:J2"/>
  </mergeCells>
  <phoneticPr fontId="3" type="noConversion"/>
  <printOptions horizontalCentered="1"/>
  <pageMargins left="0.15748031496062992" right="0.15748031496062992" top="0.59055118110236227" bottom="0.39370078740157483" header="0.51181102362204722" footer="0.51181102362204722"/>
  <pageSetup paperSize="9" scale="9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3"/>
  </sheetPr>
  <dimension ref="A1:J28"/>
  <sheetViews>
    <sheetView zoomScaleNormal="118" workbookViewId="0">
      <selection activeCell="I10" sqref="I10"/>
    </sheetView>
  </sheetViews>
  <sheetFormatPr defaultColWidth="9" defaultRowHeight="15.6"/>
  <cols>
    <col min="1" max="1" width="5.21875" style="16" customWidth="1"/>
    <col min="2" max="2" width="13.5546875" style="5" bestFit="1" customWidth="1"/>
    <col min="3" max="3" width="14.6640625" style="5" bestFit="1" customWidth="1"/>
    <col min="4" max="4" width="10.33203125" style="5" customWidth="1"/>
    <col min="5" max="6" width="14.6640625" style="5" bestFit="1" customWidth="1"/>
    <col min="7" max="7" width="10.5546875" style="5" customWidth="1"/>
    <col min="8" max="8" width="14.6640625" style="5" bestFit="1" customWidth="1"/>
    <col min="9" max="9" width="12.44140625" style="5" bestFit="1" customWidth="1"/>
    <col min="10" max="10" width="11" style="5" bestFit="1" customWidth="1"/>
    <col min="11" max="16384" width="9" style="3"/>
  </cols>
  <sheetData>
    <row r="1" spans="1:10" ht="39" customHeight="1" thickBot="1">
      <c r="B1" s="151" t="s">
        <v>184</v>
      </c>
      <c r="C1" s="151"/>
      <c r="D1" s="151"/>
      <c r="E1" s="151"/>
      <c r="F1" s="151"/>
      <c r="G1" s="151"/>
      <c r="H1" s="151"/>
      <c r="I1" s="151"/>
      <c r="J1" s="151"/>
    </row>
    <row r="2" spans="1:10" ht="27" customHeight="1" thickTop="1">
      <c r="A2" s="179" t="s">
        <v>149</v>
      </c>
      <c r="B2" s="181" t="s">
        <v>42</v>
      </c>
      <c r="C2" s="174" t="s">
        <v>185</v>
      </c>
      <c r="D2" s="183"/>
      <c r="E2" s="176"/>
      <c r="F2" s="174" t="s">
        <v>144</v>
      </c>
      <c r="G2" s="183"/>
      <c r="H2" s="176"/>
      <c r="I2" s="174" t="s">
        <v>43</v>
      </c>
      <c r="J2" s="176"/>
    </row>
    <row r="3" spans="1:10" ht="33.9" customHeight="1">
      <c r="A3" s="180"/>
      <c r="B3" s="182"/>
      <c r="C3" s="37" t="s">
        <v>44</v>
      </c>
      <c r="D3" s="39" t="s">
        <v>65</v>
      </c>
      <c r="E3" s="38" t="s">
        <v>46</v>
      </c>
      <c r="F3" s="37" t="s">
        <v>44</v>
      </c>
      <c r="G3" s="39" t="s">
        <v>65</v>
      </c>
      <c r="H3" s="38" t="s">
        <v>46</v>
      </c>
      <c r="I3" s="37" t="s">
        <v>47</v>
      </c>
      <c r="J3" s="38" t="s">
        <v>48</v>
      </c>
    </row>
    <row r="4" spans="1:10" s="65" customFormat="1" ht="25.05" customHeight="1">
      <c r="A4" s="59">
        <v>1</v>
      </c>
      <c r="B4" s="69" t="s">
        <v>97</v>
      </c>
      <c r="C4" s="120">
        <v>22498731</v>
      </c>
      <c r="D4" s="95">
        <f t="shared" ref="D4:D25" si="0">C4/$C$27</f>
        <v>0.88096645670028828</v>
      </c>
      <c r="E4" s="121">
        <v>44670667</v>
      </c>
      <c r="F4" s="120">
        <v>23595999</v>
      </c>
      <c r="G4" s="95">
        <f t="shared" ref="G4:G25" si="1">F4/$F$27</f>
        <v>0.92982610446310643</v>
      </c>
      <c r="H4" s="121">
        <v>51797707</v>
      </c>
      <c r="I4" s="62">
        <f t="shared" ref="I4:I16" si="2">SUM(C4/F4-1)</f>
        <v>-4.6502290494248588E-2</v>
      </c>
      <c r="J4" s="63">
        <f t="shared" ref="J4:J16" si="3">SUM(E4/H4-1)</f>
        <v>-0.13759373556825594</v>
      </c>
    </row>
    <row r="5" spans="1:10" s="65" customFormat="1" ht="25.05" customHeight="1">
      <c r="A5" s="59">
        <v>2</v>
      </c>
      <c r="B5" s="69" t="s">
        <v>98</v>
      </c>
      <c r="C5" s="120">
        <v>1872538</v>
      </c>
      <c r="D5" s="95">
        <f t="shared" si="0"/>
        <v>7.3321609423066772E-2</v>
      </c>
      <c r="E5" s="121">
        <v>4305971</v>
      </c>
      <c r="F5" s="120">
        <v>1273310</v>
      </c>
      <c r="G5" s="95">
        <f t="shared" si="1"/>
        <v>5.0176170844638449E-2</v>
      </c>
      <c r="H5" s="121">
        <v>3302369</v>
      </c>
      <c r="I5" s="62">
        <f t="shared" si="2"/>
        <v>0.47060652943902115</v>
      </c>
      <c r="J5" s="63">
        <f t="shared" si="3"/>
        <v>0.30390365219634763</v>
      </c>
    </row>
    <row r="6" spans="1:10" s="65" customFormat="1" ht="25.05" customHeight="1">
      <c r="A6" s="59">
        <v>3</v>
      </c>
      <c r="B6" s="69" t="s">
        <v>104</v>
      </c>
      <c r="C6" s="120">
        <v>836838</v>
      </c>
      <c r="D6" s="95">
        <f t="shared" si="0"/>
        <v>3.2767457315355068E-2</v>
      </c>
      <c r="E6" s="121">
        <v>1821373</v>
      </c>
      <c r="F6" s="120">
        <v>50130</v>
      </c>
      <c r="G6" s="95">
        <f t="shared" si="1"/>
        <v>1.9754273856654901E-3</v>
      </c>
      <c r="H6" s="121">
        <v>90664</v>
      </c>
      <c r="I6" s="62">
        <f t="shared" si="2"/>
        <v>15.693357271095152</v>
      </c>
      <c r="J6" s="63">
        <f t="shared" si="3"/>
        <v>19.089263654813376</v>
      </c>
    </row>
    <row r="7" spans="1:10" s="65" customFormat="1" ht="25.05" customHeight="1">
      <c r="A7" s="59">
        <v>4</v>
      </c>
      <c r="B7" s="69" t="s">
        <v>111</v>
      </c>
      <c r="C7" s="120">
        <v>110681</v>
      </c>
      <c r="D7" s="95">
        <f t="shared" si="0"/>
        <v>4.3338554691837779E-3</v>
      </c>
      <c r="E7" s="121">
        <v>203647</v>
      </c>
      <c r="F7" s="120">
        <v>302</v>
      </c>
      <c r="G7" s="95">
        <f t="shared" si="1"/>
        <v>1.1900639746079753E-5</v>
      </c>
      <c r="H7" s="121">
        <v>3011</v>
      </c>
      <c r="I7" s="62">
        <f t="shared" si="2"/>
        <v>365.49337748344368</v>
      </c>
      <c r="J7" s="63">
        <f t="shared" si="3"/>
        <v>66.634340750581202</v>
      </c>
    </row>
    <row r="8" spans="1:10" s="65" customFormat="1" ht="25.05" customHeight="1">
      <c r="A8" s="59">
        <v>5</v>
      </c>
      <c r="B8" s="69" t="s">
        <v>99</v>
      </c>
      <c r="C8" s="120">
        <v>73710</v>
      </c>
      <c r="D8" s="95">
        <f t="shared" si="0"/>
        <v>2.8862088943317848E-3</v>
      </c>
      <c r="E8" s="121">
        <v>272855</v>
      </c>
      <c r="F8" s="120">
        <v>119659</v>
      </c>
      <c r="G8" s="95">
        <f t="shared" si="1"/>
        <v>4.71529354760317E-3</v>
      </c>
      <c r="H8" s="121">
        <v>455736</v>
      </c>
      <c r="I8" s="62">
        <f t="shared" si="2"/>
        <v>-0.38399953200344317</v>
      </c>
      <c r="J8" s="63">
        <f t="shared" si="3"/>
        <v>-0.40128714870012461</v>
      </c>
    </row>
    <row r="9" spans="1:10" s="65" customFormat="1" ht="25.05" customHeight="1">
      <c r="A9" s="59">
        <v>6</v>
      </c>
      <c r="B9" s="69" t="s">
        <v>145</v>
      </c>
      <c r="C9" s="120">
        <v>54476</v>
      </c>
      <c r="D9" s="95">
        <f t="shared" si="0"/>
        <v>2.1330771364484915E-3</v>
      </c>
      <c r="E9" s="121">
        <v>175788</v>
      </c>
      <c r="F9" s="120">
        <v>132402</v>
      </c>
      <c r="G9" s="95">
        <f t="shared" si="1"/>
        <v>5.2174453763591108E-3</v>
      </c>
      <c r="H9" s="121">
        <v>393226</v>
      </c>
      <c r="I9" s="62">
        <f t="shared" si="2"/>
        <v>-0.58855606410779293</v>
      </c>
      <c r="J9" s="63">
        <f t="shared" si="3"/>
        <v>-0.55295936687808034</v>
      </c>
    </row>
    <row r="10" spans="1:10" s="65" customFormat="1" ht="25.05" customHeight="1">
      <c r="A10" s="59">
        <v>7</v>
      </c>
      <c r="B10" s="69" t="s">
        <v>101</v>
      </c>
      <c r="C10" s="120">
        <v>49024</v>
      </c>
      <c r="D10" s="95">
        <f t="shared" si="0"/>
        <v>1.9195971352017559E-3</v>
      </c>
      <c r="E10" s="121">
        <v>143902</v>
      </c>
      <c r="F10" s="120">
        <v>54429</v>
      </c>
      <c r="G10" s="95">
        <f t="shared" si="1"/>
        <v>2.1448341746336916E-3</v>
      </c>
      <c r="H10" s="121">
        <v>194146</v>
      </c>
      <c r="I10" s="62">
        <f t="shared" si="2"/>
        <v>-9.930368002351686E-2</v>
      </c>
      <c r="J10" s="63">
        <f t="shared" si="3"/>
        <v>-0.25879492752876698</v>
      </c>
    </row>
    <row r="11" spans="1:10" s="65" customFormat="1" ht="25.05" customHeight="1">
      <c r="A11" s="59">
        <v>8</v>
      </c>
      <c r="B11" s="69" t="s">
        <v>107</v>
      </c>
      <c r="C11" s="120">
        <v>10487</v>
      </c>
      <c r="D11" s="95">
        <f t="shared" si="0"/>
        <v>4.1063183658740239E-4</v>
      </c>
      <c r="E11" s="121">
        <v>91922</v>
      </c>
      <c r="F11" s="120">
        <v>8205</v>
      </c>
      <c r="G11" s="95">
        <f t="shared" si="1"/>
        <v>3.2332698382974963E-4</v>
      </c>
      <c r="H11" s="121">
        <v>64423</v>
      </c>
      <c r="I11" s="62">
        <f t="shared" si="2"/>
        <v>0.27812309567336979</v>
      </c>
      <c r="J11" s="63">
        <f t="shared" si="3"/>
        <v>0.42685065892615981</v>
      </c>
    </row>
    <row r="12" spans="1:10" s="65" customFormat="1" ht="25.05" customHeight="1">
      <c r="A12" s="59">
        <v>9</v>
      </c>
      <c r="B12" s="69" t="s">
        <v>112</v>
      </c>
      <c r="C12" s="120">
        <v>9979</v>
      </c>
      <c r="D12" s="95">
        <f t="shared" si="0"/>
        <v>3.907404498241335E-4</v>
      </c>
      <c r="E12" s="121">
        <v>60573</v>
      </c>
      <c r="F12" s="120">
        <v>40779</v>
      </c>
      <c r="G12" s="95">
        <f t="shared" si="1"/>
        <v>1.6069410205476367E-3</v>
      </c>
      <c r="H12" s="121">
        <v>110546</v>
      </c>
      <c r="I12" s="62">
        <f t="shared" si="2"/>
        <v>-0.75529071335736531</v>
      </c>
      <c r="J12" s="63">
        <f t="shared" si="3"/>
        <v>-0.45205615761764328</v>
      </c>
    </row>
    <row r="13" spans="1:10" s="65" customFormat="1" ht="25.05" customHeight="1">
      <c r="A13" s="59">
        <v>10</v>
      </c>
      <c r="B13" s="69" t="s">
        <v>108</v>
      </c>
      <c r="C13" s="120">
        <v>8418</v>
      </c>
      <c r="D13" s="95">
        <f t="shared" si="0"/>
        <v>3.2961750742755347E-4</v>
      </c>
      <c r="E13" s="121">
        <v>103717</v>
      </c>
      <c r="F13" s="120">
        <v>11125</v>
      </c>
      <c r="G13" s="95">
        <f t="shared" si="1"/>
        <v>4.3839277210310353E-4</v>
      </c>
      <c r="H13" s="121">
        <v>105789</v>
      </c>
      <c r="I13" s="62">
        <f t="shared" si="2"/>
        <v>-0.24332584269662927</v>
      </c>
      <c r="J13" s="63">
        <f t="shared" si="3"/>
        <v>-1.9586157350953259E-2</v>
      </c>
    </row>
    <row r="14" spans="1:10" s="65" customFormat="1" ht="25.05" customHeight="1">
      <c r="A14" s="59">
        <v>11</v>
      </c>
      <c r="B14" s="69" t="s">
        <v>103</v>
      </c>
      <c r="C14" s="120">
        <v>7605</v>
      </c>
      <c r="D14" s="95">
        <f t="shared" si="0"/>
        <v>2.9778345735169209E-4</v>
      </c>
      <c r="E14" s="121">
        <v>75617</v>
      </c>
      <c r="F14" s="120">
        <v>5417</v>
      </c>
      <c r="G14" s="95">
        <f t="shared" si="1"/>
        <v>2.1346279968382129E-4</v>
      </c>
      <c r="H14" s="121">
        <v>38451</v>
      </c>
      <c r="I14" s="62">
        <f t="shared" si="2"/>
        <v>0.40391360531659593</v>
      </c>
      <c r="J14" s="63">
        <f t="shared" si="3"/>
        <v>0.96658084315102344</v>
      </c>
    </row>
    <row r="15" spans="1:10" s="65" customFormat="1" ht="25.05" customHeight="1">
      <c r="A15" s="59">
        <v>12</v>
      </c>
      <c r="B15" s="69" t="s">
        <v>100</v>
      </c>
      <c r="C15" s="120">
        <v>1814</v>
      </c>
      <c r="D15" s="95">
        <f t="shared" si="0"/>
        <v>7.1029479505058449E-5</v>
      </c>
      <c r="E15" s="121">
        <v>3818</v>
      </c>
      <c r="F15" s="120">
        <v>40483</v>
      </c>
      <c r="G15" s="95">
        <f t="shared" si="1"/>
        <v>1.5952768173528036E-3</v>
      </c>
      <c r="H15" s="121">
        <v>74058</v>
      </c>
      <c r="I15" s="62">
        <f t="shared" si="2"/>
        <v>-0.95519106785564312</v>
      </c>
      <c r="J15" s="63">
        <f t="shared" si="3"/>
        <v>-0.94844581274136486</v>
      </c>
    </row>
    <row r="16" spans="1:10" s="65" customFormat="1" ht="25.05" customHeight="1">
      <c r="A16" s="59">
        <v>13</v>
      </c>
      <c r="B16" s="69" t="s">
        <v>105</v>
      </c>
      <c r="C16" s="120">
        <v>1471</v>
      </c>
      <c r="D16" s="95">
        <f t="shared" si="0"/>
        <v>5.7598877812536364E-5</v>
      </c>
      <c r="E16" s="121">
        <v>34362</v>
      </c>
      <c r="F16" s="120">
        <v>3810</v>
      </c>
      <c r="G16" s="95">
        <f t="shared" si="1"/>
        <v>1.501372100416022E-4</v>
      </c>
      <c r="H16" s="121">
        <v>19667</v>
      </c>
      <c r="I16" s="62">
        <f t="shared" si="2"/>
        <v>-0.61391076115485566</v>
      </c>
      <c r="J16" s="63">
        <f t="shared" si="3"/>
        <v>0.74719072558092225</v>
      </c>
    </row>
    <row r="17" spans="1:10" s="65" customFormat="1" ht="25.05" customHeight="1">
      <c r="A17" s="59">
        <v>14</v>
      </c>
      <c r="B17" s="69" t="s">
        <v>176</v>
      </c>
      <c r="C17" s="120">
        <v>852</v>
      </c>
      <c r="D17" s="95">
        <f t="shared" si="0"/>
        <v>3.3361144728946961E-5</v>
      </c>
      <c r="E17" s="121">
        <v>2990</v>
      </c>
      <c r="F17" s="106">
        <v>0</v>
      </c>
      <c r="G17" s="95">
        <f t="shared" si="1"/>
        <v>0</v>
      </c>
      <c r="H17" s="107">
        <v>0</v>
      </c>
      <c r="I17" s="106">
        <v>0</v>
      </c>
      <c r="J17" s="107">
        <v>0</v>
      </c>
    </row>
    <row r="18" spans="1:10" s="65" customFormat="1" ht="25.05" customHeight="1">
      <c r="A18" s="59">
        <v>15</v>
      </c>
      <c r="B18" s="69" t="s">
        <v>106</v>
      </c>
      <c r="C18" s="120">
        <v>631</v>
      </c>
      <c r="D18" s="95">
        <f t="shared" si="0"/>
        <v>2.4707608361461894E-5</v>
      </c>
      <c r="E18" s="121">
        <v>16056</v>
      </c>
      <c r="F18" s="120">
        <v>1317</v>
      </c>
      <c r="G18" s="95">
        <f t="shared" si="1"/>
        <v>5.189782299863257E-5</v>
      </c>
      <c r="H18" s="121">
        <v>32383</v>
      </c>
      <c r="I18" s="62">
        <f>SUM(C18/F18-1)</f>
        <v>-0.52088078967350038</v>
      </c>
      <c r="J18" s="63">
        <f>SUM(E18/H18-1)</f>
        <v>-0.50418429422845312</v>
      </c>
    </row>
    <row r="19" spans="1:10" s="65" customFormat="1" ht="25.05" customHeight="1">
      <c r="A19" s="59">
        <v>16</v>
      </c>
      <c r="B19" s="69" t="s">
        <v>170</v>
      </c>
      <c r="C19" s="120">
        <v>516</v>
      </c>
      <c r="D19" s="95">
        <f t="shared" si="0"/>
        <v>2.0204636948517176E-5</v>
      </c>
      <c r="E19" s="121">
        <v>3620</v>
      </c>
      <c r="F19" s="106">
        <v>0</v>
      </c>
      <c r="G19" s="95">
        <f t="shared" si="1"/>
        <v>0</v>
      </c>
      <c r="H19" s="122">
        <v>0</v>
      </c>
      <c r="I19" s="106">
        <v>0</v>
      </c>
      <c r="J19" s="107">
        <v>0</v>
      </c>
    </row>
    <row r="20" spans="1:10" s="65" customFormat="1" ht="25.05" customHeight="1">
      <c r="A20" s="59">
        <v>17</v>
      </c>
      <c r="B20" s="69" t="s">
        <v>109</v>
      </c>
      <c r="C20" s="120">
        <v>200</v>
      </c>
      <c r="D20" s="95">
        <f t="shared" si="0"/>
        <v>7.8312546312082068E-6</v>
      </c>
      <c r="E20" s="121">
        <v>3611</v>
      </c>
      <c r="F20" s="120">
        <v>186</v>
      </c>
      <c r="G20" s="95">
        <f t="shared" si="1"/>
        <v>7.3295330886451465E-6</v>
      </c>
      <c r="H20" s="121">
        <v>4061</v>
      </c>
      <c r="I20" s="62">
        <f>SUM(C20/F20-1)</f>
        <v>7.5268817204301008E-2</v>
      </c>
      <c r="J20" s="63">
        <f>SUM(E20/H20-1)</f>
        <v>-0.11081014528441269</v>
      </c>
    </row>
    <row r="21" spans="1:10" s="65" customFormat="1" ht="25.05" customHeight="1">
      <c r="A21" s="59">
        <v>18</v>
      </c>
      <c r="B21" s="69" t="s">
        <v>67</v>
      </c>
      <c r="C21" s="120">
        <v>121</v>
      </c>
      <c r="D21" s="95">
        <f t="shared" si="0"/>
        <v>4.7379090518809658E-6</v>
      </c>
      <c r="E21" s="121">
        <v>4453</v>
      </c>
      <c r="F21" s="106">
        <v>0</v>
      </c>
      <c r="G21" s="95">
        <f t="shared" si="1"/>
        <v>0</v>
      </c>
      <c r="H21" s="107">
        <v>0</v>
      </c>
      <c r="I21" s="106">
        <v>0</v>
      </c>
      <c r="J21" s="107">
        <v>0</v>
      </c>
    </row>
    <row r="22" spans="1:10" s="65" customFormat="1" ht="25.05" customHeight="1">
      <c r="A22" s="59">
        <v>19</v>
      </c>
      <c r="B22" s="69" t="s">
        <v>181</v>
      </c>
      <c r="C22" s="120">
        <v>18</v>
      </c>
      <c r="D22" s="95">
        <f t="shared" si="0"/>
        <v>7.0481291680873865E-7</v>
      </c>
      <c r="E22" s="121">
        <v>158</v>
      </c>
      <c r="F22" s="106">
        <v>0</v>
      </c>
      <c r="G22" s="95">
        <f t="shared" si="1"/>
        <v>0</v>
      </c>
      <c r="H22" s="107">
        <v>0</v>
      </c>
      <c r="I22" s="106">
        <v>0</v>
      </c>
      <c r="J22" s="107">
        <v>0</v>
      </c>
    </row>
    <row r="23" spans="1:10" s="65" customFormat="1" ht="25.05" customHeight="1">
      <c r="A23" s="59">
        <v>20</v>
      </c>
      <c r="B23" s="69" t="s">
        <v>147</v>
      </c>
      <c r="C23" s="120">
        <v>2</v>
      </c>
      <c r="D23" s="95">
        <f t="shared" si="0"/>
        <v>7.8312546312082078E-8</v>
      </c>
      <c r="E23" s="121">
        <v>31</v>
      </c>
      <c r="F23" s="120">
        <v>2</v>
      </c>
      <c r="G23" s="95">
        <f t="shared" si="1"/>
        <v>7.8812183748872542E-8</v>
      </c>
      <c r="H23" s="121">
        <v>66</v>
      </c>
      <c r="I23" s="62">
        <f>SUM(C23/F23-1)</f>
        <v>0</v>
      </c>
      <c r="J23" s="63">
        <f>SUM(E23/H23-1)</f>
        <v>-0.53030303030303028</v>
      </c>
    </row>
    <row r="24" spans="1:10" s="65" customFormat="1" ht="25.05" customHeight="1">
      <c r="A24" s="59">
        <v>21</v>
      </c>
      <c r="B24" s="69" t="s">
        <v>110</v>
      </c>
      <c r="C24" s="106">
        <v>0</v>
      </c>
      <c r="D24" s="95">
        <f t="shared" si="0"/>
        <v>0</v>
      </c>
      <c r="E24" s="107">
        <v>0</v>
      </c>
      <c r="F24" s="120">
        <v>39009</v>
      </c>
      <c r="G24" s="95">
        <f t="shared" si="1"/>
        <v>1.5371922379298845E-3</v>
      </c>
      <c r="H24" s="121">
        <v>109375</v>
      </c>
      <c r="I24" s="62">
        <f>SUM(C24/F24-1)</f>
        <v>-1</v>
      </c>
      <c r="J24" s="63">
        <f>SUM(E24/H24-1)</f>
        <v>-1</v>
      </c>
    </row>
    <row r="25" spans="1:10" ht="25.05" customHeight="1">
      <c r="A25" s="59">
        <v>22</v>
      </c>
      <c r="B25" s="69" t="s">
        <v>146</v>
      </c>
      <c r="C25" s="106">
        <v>0</v>
      </c>
      <c r="D25" s="95">
        <f t="shared" si="0"/>
        <v>0</v>
      </c>
      <c r="E25" s="107">
        <v>0</v>
      </c>
      <c r="F25" s="120">
        <v>223</v>
      </c>
      <c r="G25" s="95">
        <f t="shared" si="1"/>
        <v>8.7875584879992882E-6</v>
      </c>
      <c r="H25" s="121">
        <v>6680</v>
      </c>
      <c r="I25" s="62">
        <f>SUM(C25/F25-1)</f>
        <v>-1</v>
      </c>
      <c r="J25" s="63">
        <f>SUM(E25/H25-1)</f>
        <v>-1</v>
      </c>
    </row>
    <row r="26" spans="1:10" ht="25.05" customHeight="1">
      <c r="A26" s="59">
        <v>23</v>
      </c>
      <c r="B26" s="69" t="s">
        <v>173</v>
      </c>
      <c r="C26" s="120">
        <v>580</v>
      </c>
      <c r="D26" s="95">
        <f t="shared" ref="D26:D27" si="4">C26/$C$27</f>
        <v>2.2710638430503801E-5</v>
      </c>
      <c r="E26" s="121">
        <v>748</v>
      </c>
      <c r="F26" s="106">
        <v>0</v>
      </c>
      <c r="G26" s="95">
        <f t="shared" ref="G26:G27" si="5">F26/$F$27</f>
        <v>0</v>
      </c>
      <c r="H26" s="107">
        <v>0</v>
      </c>
      <c r="I26" s="106">
        <v>0</v>
      </c>
      <c r="J26" s="107">
        <v>0</v>
      </c>
    </row>
    <row r="27" spans="1:10" ht="24.6" customHeight="1" thickBot="1">
      <c r="A27" s="59" t="s">
        <v>148</v>
      </c>
      <c r="B27" s="69"/>
      <c r="C27" s="67">
        <f>SUM(C4:C26)</f>
        <v>25538692</v>
      </c>
      <c r="D27" s="98">
        <f t="shared" si="4"/>
        <v>1</v>
      </c>
      <c r="E27" s="68">
        <f>SUM(E4:E26)</f>
        <v>51995879</v>
      </c>
      <c r="F27" s="67">
        <f>SUM(F4:F26)</f>
        <v>25376787</v>
      </c>
      <c r="G27" s="98">
        <f t="shared" si="5"/>
        <v>1</v>
      </c>
      <c r="H27" s="68">
        <f>SUM(H4:H26)</f>
        <v>56802358</v>
      </c>
      <c r="I27" s="100">
        <f t="shared" ref="I27" si="6">SUM(C27/F27-1)</f>
        <v>6.3800433049305827E-3</v>
      </c>
      <c r="J27" s="66">
        <f t="shared" ref="J27" si="7">SUM(E27/H27-1)</f>
        <v>-8.4617596332884681E-2</v>
      </c>
    </row>
    <row r="28" spans="1:10" ht="16.2" thickTop="1"/>
  </sheetData>
  <sortState xmlns:xlrd2="http://schemas.microsoft.com/office/spreadsheetml/2017/richdata2" ref="B4:J25">
    <sortCondition descending="1" ref="C4:C25"/>
  </sortState>
  <mergeCells count="6">
    <mergeCell ref="A2:A3"/>
    <mergeCell ref="B1:J1"/>
    <mergeCell ref="B2:B3"/>
    <mergeCell ref="C2:E2"/>
    <mergeCell ref="F2:H2"/>
    <mergeCell ref="I2:J2"/>
  </mergeCells>
  <phoneticPr fontId="3" type="noConversion"/>
  <printOptions horizontalCentered="1"/>
  <pageMargins left="0.35433070866141736" right="0.35433070866141736" top="0.39370078740157483" bottom="0.39370078740157483" header="0.51181102362204722" footer="0.51181102362204722"/>
  <pageSetup paperSize="9" scale="8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3"/>
  </sheetPr>
  <dimension ref="A1:I28"/>
  <sheetViews>
    <sheetView workbookViewId="0">
      <selection activeCell="K10" sqref="K10"/>
    </sheetView>
  </sheetViews>
  <sheetFormatPr defaultColWidth="8.88671875" defaultRowHeight="15.6"/>
  <cols>
    <col min="1" max="1" width="13.5546875" style="3" bestFit="1" customWidth="1"/>
    <col min="2" max="2" width="14.33203125" style="5" bestFit="1" customWidth="1"/>
    <col min="3" max="3" width="9.6640625" style="5" customWidth="1"/>
    <col min="4" max="5" width="14.33203125" style="5" bestFit="1" customWidth="1"/>
    <col min="6" max="6" width="10.21875" style="5" customWidth="1"/>
    <col min="7" max="7" width="14.33203125" style="5" bestFit="1" customWidth="1"/>
    <col min="8" max="8" width="12" style="5" customWidth="1"/>
    <col min="9" max="9" width="9.77734375" style="5" bestFit="1" customWidth="1"/>
    <col min="10" max="16384" width="8.88671875" style="3"/>
  </cols>
  <sheetData>
    <row r="1" spans="1:9" ht="40.5" customHeight="1" thickBot="1">
      <c r="A1" s="151" t="s">
        <v>190</v>
      </c>
      <c r="B1" s="151"/>
      <c r="C1" s="151"/>
      <c r="D1" s="151"/>
      <c r="E1" s="151"/>
      <c r="F1" s="151"/>
      <c r="G1" s="151"/>
      <c r="H1" s="151"/>
      <c r="I1" s="151"/>
    </row>
    <row r="2" spans="1:9" ht="24.9" customHeight="1" thickTop="1">
      <c r="A2" s="172" t="s">
        <v>42</v>
      </c>
      <c r="B2" s="174" t="s">
        <v>191</v>
      </c>
      <c r="C2" s="175"/>
      <c r="D2" s="176"/>
      <c r="E2" s="174" t="s">
        <v>159</v>
      </c>
      <c r="F2" s="175"/>
      <c r="G2" s="176"/>
      <c r="H2" s="174" t="s">
        <v>43</v>
      </c>
      <c r="I2" s="176"/>
    </row>
    <row r="3" spans="1:9" ht="32.700000000000003" customHeight="1">
      <c r="A3" s="173"/>
      <c r="B3" s="37" t="s">
        <v>44</v>
      </c>
      <c r="C3" s="42" t="s">
        <v>45</v>
      </c>
      <c r="D3" s="38" t="s">
        <v>46</v>
      </c>
      <c r="E3" s="37" t="s">
        <v>44</v>
      </c>
      <c r="F3" s="42" t="s">
        <v>45</v>
      </c>
      <c r="G3" s="38" t="s">
        <v>46</v>
      </c>
      <c r="H3" s="37" t="s">
        <v>47</v>
      </c>
      <c r="I3" s="38" t="s">
        <v>48</v>
      </c>
    </row>
    <row r="4" spans="1:9" ht="24.9" customHeight="1">
      <c r="A4" s="69" t="s">
        <v>97</v>
      </c>
      <c r="B4" s="45">
        <v>22498731</v>
      </c>
      <c r="C4" s="70">
        <f t="shared" ref="C4:C25" si="0">B4/$B$27</f>
        <v>0.88096645670028828</v>
      </c>
      <c r="D4" s="46">
        <v>44670667</v>
      </c>
      <c r="E4" s="45">
        <v>23595999</v>
      </c>
      <c r="F4" s="70">
        <f t="shared" ref="F4:F25" si="1">E4/$E$27</f>
        <v>0.92982610446310643</v>
      </c>
      <c r="G4" s="46">
        <v>51797707</v>
      </c>
      <c r="H4" s="83">
        <f t="shared" ref="H4:H16" si="2">SUM(B4/E4-1)</f>
        <v>-4.6502290494248588E-2</v>
      </c>
      <c r="I4" s="84">
        <f t="shared" ref="I4:I16" si="3">SUM(D4/G4-1)</f>
        <v>-0.13759373556825594</v>
      </c>
    </row>
    <row r="5" spans="1:9" ht="24.9" customHeight="1">
      <c r="A5" s="69" t="s">
        <v>98</v>
      </c>
      <c r="B5" s="45">
        <v>1872538</v>
      </c>
      <c r="C5" s="70">
        <f t="shared" si="0"/>
        <v>7.3321609423066772E-2</v>
      </c>
      <c r="D5" s="46">
        <v>4305971</v>
      </c>
      <c r="E5" s="45">
        <v>1273310</v>
      </c>
      <c r="F5" s="70">
        <f t="shared" si="1"/>
        <v>5.0176170844638449E-2</v>
      </c>
      <c r="G5" s="46">
        <v>3302369</v>
      </c>
      <c r="H5" s="83">
        <f t="shared" si="2"/>
        <v>0.47060652943902115</v>
      </c>
      <c r="I5" s="84">
        <f t="shared" si="3"/>
        <v>0.30390365219634763</v>
      </c>
    </row>
    <row r="6" spans="1:9" ht="24.9" customHeight="1">
      <c r="A6" s="69" t="s">
        <v>104</v>
      </c>
      <c r="B6" s="45">
        <v>836838</v>
      </c>
      <c r="C6" s="70">
        <f t="shared" si="0"/>
        <v>3.2767457315355068E-2</v>
      </c>
      <c r="D6" s="46">
        <v>1821373</v>
      </c>
      <c r="E6" s="45">
        <v>50130</v>
      </c>
      <c r="F6" s="70">
        <f t="shared" si="1"/>
        <v>1.9754273856654901E-3</v>
      </c>
      <c r="G6" s="46">
        <v>90664</v>
      </c>
      <c r="H6" s="83">
        <f t="shared" si="2"/>
        <v>15.693357271095152</v>
      </c>
      <c r="I6" s="84">
        <f t="shared" si="3"/>
        <v>19.089263654813376</v>
      </c>
    </row>
    <row r="7" spans="1:9" ht="24.9" customHeight="1">
      <c r="A7" s="69" t="s">
        <v>111</v>
      </c>
      <c r="B7" s="45">
        <v>110681</v>
      </c>
      <c r="C7" s="70">
        <f t="shared" si="0"/>
        <v>4.3338554691837779E-3</v>
      </c>
      <c r="D7" s="46">
        <v>203647</v>
      </c>
      <c r="E7" s="45">
        <v>302</v>
      </c>
      <c r="F7" s="70">
        <f t="shared" si="1"/>
        <v>1.1900639746079753E-5</v>
      </c>
      <c r="G7" s="46">
        <v>3011</v>
      </c>
      <c r="H7" s="83">
        <f t="shared" si="2"/>
        <v>365.49337748344368</v>
      </c>
      <c r="I7" s="84">
        <f t="shared" si="3"/>
        <v>66.634340750581202</v>
      </c>
    </row>
    <row r="8" spans="1:9" ht="24.9" customHeight="1">
      <c r="A8" s="69" t="s">
        <v>99</v>
      </c>
      <c r="B8" s="45">
        <v>73710</v>
      </c>
      <c r="C8" s="70">
        <f t="shared" si="0"/>
        <v>2.8862088943317848E-3</v>
      </c>
      <c r="D8" s="46">
        <v>272855</v>
      </c>
      <c r="E8" s="45">
        <v>119659</v>
      </c>
      <c r="F8" s="70">
        <f t="shared" si="1"/>
        <v>4.71529354760317E-3</v>
      </c>
      <c r="G8" s="46">
        <v>455736</v>
      </c>
      <c r="H8" s="83">
        <f t="shared" si="2"/>
        <v>-0.38399953200344317</v>
      </c>
      <c r="I8" s="84">
        <f t="shared" si="3"/>
        <v>-0.40128714870012461</v>
      </c>
    </row>
    <row r="9" spans="1:9" ht="24.9" customHeight="1">
      <c r="A9" s="69" t="s">
        <v>102</v>
      </c>
      <c r="B9" s="45">
        <v>54476</v>
      </c>
      <c r="C9" s="70">
        <f t="shared" si="0"/>
        <v>2.1330771364484915E-3</v>
      </c>
      <c r="D9" s="46">
        <v>175788</v>
      </c>
      <c r="E9" s="45">
        <v>132402</v>
      </c>
      <c r="F9" s="70">
        <f t="shared" si="1"/>
        <v>5.2174453763591108E-3</v>
      </c>
      <c r="G9" s="46">
        <v>393226</v>
      </c>
      <c r="H9" s="83">
        <f t="shared" si="2"/>
        <v>-0.58855606410779293</v>
      </c>
      <c r="I9" s="84">
        <f t="shared" si="3"/>
        <v>-0.55295936687808034</v>
      </c>
    </row>
    <row r="10" spans="1:9" ht="24.9" customHeight="1">
      <c r="A10" s="69" t="s">
        <v>101</v>
      </c>
      <c r="B10" s="45">
        <v>49024</v>
      </c>
      <c r="C10" s="70">
        <f t="shared" si="0"/>
        <v>1.9195971352017559E-3</v>
      </c>
      <c r="D10" s="46">
        <v>143902</v>
      </c>
      <c r="E10" s="45">
        <v>54429</v>
      </c>
      <c r="F10" s="70">
        <f t="shared" si="1"/>
        <v>2.1448341746336916E-3</v>
      </c>
      <c r="G10" s="46">
        <v>194146</v>
      </c>
      <c r="H10" s="83">
        <f t="shared" si="2"/>
        <v>-9.930368002351686E-2</v>
      </c>
      <c r="I10" s="84">
        <f t="shared" si="3"/>
        <v>-0.25879492752876698</v>
      </c>
    </row>
    <row r="11" spans="1:9" ht="24.9" customHeight="1">
      <c r="A11" s="69" t="s">
        <v>107</v>
      </c>
      <c r="B11" s="45">
        <v>10487</v>
      </c>
      <c r="C11" s="70">
        <f t="shared" si="0"/>
        <v>4.1063183658740239E-4</v>
      </c>
      <c r="D11" s="46">
        <v>91922</v>
      </c>
      <c r="E11" s="45">
        <v>8205</v>
      </c>
      <c r="F11" s="70">
        <f t="shared" si="1"/>
        <v>3.2332698382974963E-4</v>
      </c>
      <c r="G11" s="46">
        <v>64423</v>
      </c>
      <c r="H11" s="83">
        <f t="shared" si="2"/>
        <v>0.27812309567336979</v>
      </c>
      <c r="I11" s="84">
        <f t="shared" si="3"/>
        <v>0.42685065892615981</v>
      </c>
    </row>
    <row r="12" spans="1:9" ht="24.9" customHeight="1">
      <c r="A12" s="69" t="s">
        <v>112</v>
      </c>
      <c r="B12" s="45">
        <v>9979</v>
      </c>
      <c r="C12" s="70">
        <f t="shared" si="0"/>
        <v>3.907404498241335E-4</v>
      </c>
      <c r="D12" s="46">
        <v>60573</v>
      </c>
      <c r="E12" s="45">
        <v>40779</v>
      </c>
      <c r="F12" s="70">
        <f t="shared" si="1"/>
        <v>1.6069410205476367E-3</v>
      </c>
      <c r="G12" s="46">
        <v>110546</v>
      </c>
      <c r="H12" s="83">
        <f t="shared" si="2"/>
        <v>-0.75529071335736531</v>
      </c>
      <c r="I12" s="84">
        <f t="shared" si="3"/>
        <v>-0.45205615761764328</v>
      </c>
    </row>
    <row r="13" spans="1:9" ht="24.9" customHeight="1">
      <c r="A13" s="69" t="s">
        <v>108</v>
      </c>
      <c r="B13" s="45">
        <v>8418</v>
      </c>
      <c r="C13" s="70">
        <f t="shared" si="0"/>
        <v>3.2961750742755347E-4</v>
      </c>
      <c r="D13" s="46">
        <v>103717</v>
      </c>
      <c r="E13" s="45">
        <v>11125</v>
      </c>
      <c r="F13" s="70">
        <f t="shared" si="1"/>
        <v>4.3839277210310353E-4</v>
      </c>
      <c r="G13" s="46">
        <v>105789</v>
      </c>
      <c r="H13" s="83">
        <f t="shared" si="2"/>
        <v>-0.24332584269662927</v>
      </c>
      <c r="I13" s="84">
        <f t="shared" si="3"/>
        <v>-1.9586157350953259E-2</v>
      </c>
    </row>
    <row r="14" spans="1:9" ht="24.9" customHeight="1">
      <c r="A14" s="69" t="s">
        <v>103</v>
      </c>
      <c r="B14" s="45">
        <v>7605</v>
      </c>
      <c r="C14" s="70">
        <f t="shared" si="0"/>
        <v>2.9778345735169209E-4</v>
      </c>
      <c r="D14" s="46">
        <v>75617</v>
      </c>
      <c r="E14" s="45">
        <v>5417</v>
      </c>
      <c r="F14" s="70">
        <f t="shared" si="1"/>
        <v>2.1346279968382129E-4</v>
      </c>
      <c r="G14" s="46">
        <v>38451</v>
      </c>
      <c r="H14" s="83">
        <f t="shared" si="2"/>
        <v>0.40391360531659593</v>
      </c>
      <c r="I14" s="84">
        <f t="shared" si="3"/>
        <v>0.96658084315102344</v>
      </c>
    </row>
    <row r="15" spans="1:9" ht="24.9" customHeight="1">
      <c r="A15" s="69" t="s">
        <v>100</v>
      </c>
      <c r="B15" s="45">
        <v>1814</v>
      </c>
      <c r="C15" s="70">
        <f t="shared" si="0"/>
        <v>7.1029479505058449E-5</v>
      </c>
      <c r="D15" s="46">
        <v>3818</v>
      </c>
      <c r="E15" s="45">
        <v>40483</v>
      </c>
      <c r="F15" s="70">
        <f t="shared" si="1"/>
        <v>1.5952768173528036E-3</v>
      </c>
      <c r="G15" s="46">
        <v>74058</v>
      </c>
      <c r="H15" s="83">
        <f t="shared" si="2"/>
        <v>-0.95519106785564312</v>
      </c>
      <c r="I15" s="84">
        <f t="shared" si="3"/>
        <v>-0.94844581274136486</v>
      </c>
    </row>
    <row r="16" spans="1:9" ht="24.9" customHeight="1">
      <c r="A16" s="69" t="s">
        <v>105</v>
      </c>
      <c r="B16" s="45">
        <v>1471</v>
      </c>
      <c r="C16" s="70">
        <f t="shared" si="0"/>
        <v>5.7598877812536364E-5</v>
      </c>
      <c r="D16" s="46">
        <v>34362</v>
      </c>
      <c r="E16" s="45">
        <v>3810</v>
      </c>
      <c r="F16" s="70">
        <f t="shared" si="1"/>
        <v>1.501372100416022E-4</v>
      </c>
      <c r="G16" s="46">
        <v>19667</v>
      </c>
      <c r="H16" s="83">
        <f t="shared" si="2"/>
        <v>-0.61391076115485566</v>
      </c>
      <c r="I16" s="84">
        <f t="shared" si="3"/>
        <v>0.74719072558092225</v>
      </c>
    </row>
    <row r="17" spans="1:9" ht="24.9" customHeight="1">
      <c r="A17" s="69" t="s">
        <v>176</v>
      </c>
      <c r="B17" s="45">
        <v>852</v>
      </c>
      <c r="C17" s="70">
        <f t="shared" si="0"/>
        <v>3.3361144728946961E-5</v>
      </c>
      <c r="D17" s="46">
        <v>2990</v>
      </c>
      <c r="E17" s="133">
        <v>0</v>
      </c>
      <c r="F17" s="70">
        <f t="shared" si="1"/>
        <v>0</v>
      </c>
      <c r="G17" s="134">
        <v>0</v>
      </c>
      <c r="H17" s="133">
        <v>0</v>
      </c>
      <c r="I17" s="134">
        <v>0</v>
      </c>
    </row>
    <row r="18" spans="1:9" ht="24.9" customHeight="1">
      <c r="A18" s="69" t="s">
        <v>106</v>
      </c>
      <c r="B18" s="45">
        <v>631</v>
      </c>
      <c r="C18" s="70">
        <f t="shared" si="0"/>
        <v>2.4707608361461894E-5</v>
      </c>
      <c r="D18" s="46">
        <v>16056</v>
      </c>
      <c r="E18" s="45">
        <v>1317</v>
      </c>
      <c r="F18" s="70">
        <f t="shared" si="1"/>
        <v>5.189782299863257E-5</v>
      </c>
      <c r="G18" s="46">
        <v>32383</v>
      </c>
      <c r="H18" s="83">
        <f>SUM(B18/E18-1)</f>
        <v>-0.52088078967350038</v>
      </c>
      <c r="I18" s="84">
        <f>SUM(D18/G18-1)</f>
        <v>-0.50418429422845312</v>
      </c>
    </row>
    <row r="19" spans="1:9" ht="24.9" customHeight="1">
      <c r="A19" s="69" t="s">
        <v>170</v>
      </c>
      <c r="B19" s="45">
        <v>516</v>
      </c>
      <c r="C19" s="70">
        <f t="shared" si="0"/>
        <v>2.0204636948517176E-5</v>
      </c>
      <c r="D19" s="46">
        <v>3620</v>
      </c>
      <c r="E19" s="133">
        <v>0</v>
      </c>
      <c r="F19" s="70">
        <f t="shared" si="1"/>
        <v>0</v>
      </c>
      <c r="G19" s="134">
        <v>0</v>
      </c>
      <c r="H19" s="133">
        <v>0</v>
      </c>
      <c r="I19" s="134">
        <v>0</v>
      </c>
    </row>
    <row r="20" spans="1:9" ht="24.9" customHeight="1">
      <c r="A20" s="69" t="s">
        <v>109</v>
      </c>
      <c r="B20" s="45">
        <v>200</v>
      </c>
      <c r="C20" s="70">
        <f t="shared" si="0"/>
        <v>7.8312546312082068E-6</v>
      </c>
      <c r="D20" s="46">
        <v>3611</v>
      </c>
      <c r="E20" s="45">
        <v>186</v>
      </c>
      <c r="F20" s="70">
        <f t="shared" si="1"/>
        <v>7.3295330886451465E-6</v>
      </c>
      <c r="G20" s="46">
        <v>4061</v>
      </c>
      <c r="H20" s="83">
        <f>SUM(B20/E20-1)</f>
        <v>7.5268817204301008E-2</v>
      </c>
      <c r="I20" s="84">
        <f>SUM(D20/G20-1)</f>
        <v>-0.11081014528441269</v>
      </c>
    </row>
    <row r="21" spans="1:9" ht="24.9" customHeight="1">
      <c r="A21" s="69" t="s">
        <v>67</v>
      </c>
      <c r="B21" s="45">
        <v>121</v>
      </c>
      <c r="C21" s="70">
        <f t="shared" si="0"/>
        <v>4.7379090518809658E-6</v>
      </c>
      <c r="D21" s="46">
        <v>4453</v>
      </c>
      <c r="E21" s="133">
        <v>0</v>
      </c>
      <c r="F21" s="70">
        <f t="shared" si="1"/>
        <v>0</v>
      </c>
      <c r="G21" s="134">
        <v>0</v>
      </c>
      <c r="H21" s="133">
        <v>0</v>
      </c>
      <c r="I21" s="134">
        <v>0</v>
      </c>
    </row>
    <row r="22" spans="1:9" ht="24.9" customHeight="1">
      <c r="A22" s="69" t="s">
        <v>181</v>
      </c>
      <c r="B22" s="45">
        <v>18</v>
      </c>
      <c r="C22" s="70">
        <f t="shared" si="0"/>
        <v>7.0481291680873865E-7</v>
      </c>
      <c r="D22" s="46">
        <v>158</v>
      </c>
      <c r="E22" s="133">
        <v>0</v>
      </c>
      <c r="F22" s="70">
        <f t="shared" si="1"/>
        <v>0</v>
      </c>
      <c r="G22" s="134">
        <v>0</v>
      </c>
      <c r="H22" s="133">
        <v>0</v>
      </c>
      <c r="I22" s="134">
        <v>0</v>
      </c>
    </row>
    <row r="23" spans="1:9" ht="24.9" customHeight="1">
      <c r="A23" s="69" t="s">
        <v>147</v>
      </c>
      <c r="B23" s="45">
        <v>2</v>
      </c>
      <c r="C23" s="70">
        <f t="shared" si="0"/>
        <v>7.8312546312082078E-8</v>
      </c>
      <c r="D23" s="46">
        <v>31</v>
      </c>
      <c r="E23" s="45">
        <v>2</v>
      </c>
      <c r="F23" s="70">
        <f t="shared" si="1"/>
        <v>7.8812183748872542E-8</v>
      </c>
      <c r="G23" s="46">
        <v>66</v>
      </c>
      <c r="H23" s="83">
        <f>SUM(B23/E23-1)</f>
        <v>0</v>
      </c>
      <c r="I23" s="84">
        <f>SUM(D23/G23-1)</f>
        <v>-0.53030303030303028</v>
      </c>
    </row>
    <row r="24" spans="1:9" ht="24" customHeight="1">
      <c r="A24" s="69" t="s">
        <v>110</v>
      </c>
      <c r="B24" s="133">
        <v>0</v>
      </c>
      <c r="C24" s="70">
        <f t="shared" si="0"/>
        <v>0</v>
      </c>
      <c r="D24" s="134">
        <v>0</v>
      </c>
      <c r="E24" s="45">
        <v>39009</v>
      </c>
      <c r="F24" s="70">
        <f t="shared" si="1"/>
        <v>1.5371922379298845E-3</v>
      </c>
      <c r="G24" s="46">
        <v>109375</v>
      </c>
      <c r="H24" s="83">
        <f>SUM(B24/E24-1)</f>
        <v>-1</v>
      </c>
      <c r="I24" s="84">
        <f>SUM(D24/G24-1)</f>
        <v>-1</v>
      </c>
    </row>
    <row r="25" spans="1:9" ht="20.25" customHeight="1">
      <c r="A25" s="69" t="s">
        <v>146</v>
      </c>
      <c r="B25" s="133">
        <v>0</v>
      </c>
      <c r="C25" s="70">
        <f t="shared" si="0"/>
        <v>0</v>
      </c>
      <c r="D25" s="134">
        <v>0</v>
      </c>
      <c r="E25" s="45">
        <v>223</v>
      </c>
      <c r="F25" s="70">
        <f t="shared" si="1"/>
        <v>8.7875584879992882E-6</v>
      </c>
      <c r="G25" s="46">
        <v>6680</v>
      </c>
      <c r="H25" s="83">
        <f>SUM(B25/E25-1)</f>
        <v>-1</v>
      </c>
      <c r="I25" s="84">
        <f>SUM(D25/G25-1)</f>
        <v>-1</v>
      </c>
    </row>
    <row r="26" spans="1:9" ht="24.9" customHeight="1">
      <c r="A26" s="69" t="s">
        <v>173</v>
      </c>
      <c r="B26" s="45">
        <v>580</v>
      </c>
      <c r="C26" s="70">
        <f t="shared" ref="C26:C27" si="4">B26/$B$27</f>
        <v>2.2710638430503801E-5</v>
      </c>
      <c r="D26" s="46">
        <v>748</v>
      </c>
      <c r="E26" s="133">
        <v>0</v>
      </c>
      <c r="F26" s="70">
        <f t="shared" ref="F26:F27" si="5">E26/$E$27</f>
        <v>0</v>
      </c>
      <c r="G26" s="134">
        <v>0</v>
      </c>
      <c r="H26" s="133">
        <v>0</v>
      </c>
      <c r="I26" s="134">
        <v>0</v>
      </c>
    </row>
    <row r="27" spans="1:9" ht="24.9" customHeight="1" thickBot="1">
      <c r="A27" s="35" t="s">
        <v>35</v>
      </c>
      <c r="B27" s="47">
        <f>SUM(B4:B26)</f>
        <v>25538692</v>
      </c>
      <c r="C27" s="135">
        <f t="shared" si="4"/>
        <v>1</v>
      </c>
      <c r="D27" s="47">
        <f t="shared" ref="D27:G27" si="6">SUM(D4:D26)</f>
        <v>51995879</v>
      </c>
      <c r="E27" s="47">
        <f t="shared" si="6"/>
        <v>25376787</v>
      </c>
      <c r="F27" s="135">
        <f t="shared" si="5"/>
        <v>1</v>
      </c>
      <c r="G27" s="47">
        <f t="shared" si="6"/>
        <v>56802358</v>
      </c>
      <c r="H27" s="85">
        <f t="shared" ref="H27" si="7">SUM(B27/E27-1)</f>
        <v>6.3800433049305827E-3</v>
      </c>
      <c r="I27" s="86">
        <f t="shared" ref="I27" si="8">SUM(D27/G27-1)</f>
        <v>-8.4617596332884681E-2</v>
      </c>
    </row>
    <row r="28" spans="1:9" ht="24.9" customHeight="1" thickTop="1"/>
  </sheetData>
  <sortState xmlns:xlrd2="http://schemas.microsoft.com/office/spreadsheetml/2017/richdata2" ref="A4:I25">
    <sortCondition descending="1" ref="B4:B25"/>
    <sortCondition descending="1" ref="E4:E25"/>
  </sortState>
  <mergeCells count="5">
    <mergeCell ref="A1:I1"/>
    <mergeCell ref="A2:A3"/>
    <mergeCell ref="B2:D2"/>
    <mergeCell ref="E2:G2"/>
    <mergeCell ref="H2:I2"/>
  </mergeCells>
  <phoneticPr fontId="3" type="noConversion"/>
  <printOptions horizontalCentered="1"/>
  <pageMargins left="0.35433070866141736" right="0.35433070866141736" top="0.59055118110236227" bottom="0.39370078740157483" header="0.51181102362204722" footer="0.51181102362204722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3"/>
    <pageSetUpPr fitToPage="1"/>
  </sheetPr>
  <dimension ref="A1:I32"/>
  <sheetViews>
    <sheetView zoomScaleNormal="100" workbookViewId="0">
      <selection activeCell="C3" sqref="C3"/>
    </sheetView>
  </sheetViews>
  <sheetFormatPr defaultColWidth="8.88671875" defaultRowHeight="15.6"/>
  <cols>
    <col min="1" max="1" width="13.5546875" style="3" bestFit="1" customWidth="1"/>
    <col min="2" max="2" width="14.33203125" style="5" bestFit="1" customWidth="1"/>
    <col min="3" max="3" width="10.6640625" style="5" customWidth="1"/>
    <col min="4" max="5" width="14.33203125" style="5" bestFit="1" customWidth="1"/>
    <col min="6" max="6" width="10" style="5" customWidth="1"/>
    <col min="7" max="7" width="14.33203125" style="5" bestFit="1" customWidth="1"/>
    <col min="8" max="8" width="11.109375" style="5" customWidth="1"/>
    <col min="9" max="9" width="9.77734375" style="5" bestFit="1" customWidth="1"/>
    <col min="10" max="16384" width="8.88671875" style="3"/>
  </cols>
  <sheetData>
    <row r="1" spans="1:9" ht="36.75" customHeight="1" thickBot="1">
      <c r="A1" s="151" t="s">
        <v>192</v>
      </c>
      <c r="B1" s="151"/>
      <c r="C1" s="151"/>
      <c r="D1" s="151"/>
      <c r="E1" s="151"/>
      <c r="F1" s="151"/>
      <c r="G1" s="151"/>
      <c r="H1" s="151"/>
      <c r="I1" s="151"/>
    </row>
    <row r="2" spans="1:9" ht="24" customHeight="1" thickTop="1">
      <c r="A2" s="184" t="s">
        <v>36</v>
      </c>
      <c r="B2" s="186" t="s">
        <v>193</v>
      </c>
      <c r="C2" s="187"/>
      <c r="D2" s="188"/>
      <c r="E2" s="186" t="s">
        <v>160</v>
      </c>
      <c r="F2" s="187"/>
      <c r="G2" s="188"/>
      <c r="H2" s="186" t="s">
        <v>37</v>
      </c>
      <c r="I2" s="188"/>
    </row>
    <row r="3" spans="1:9" ht="28.8">
      <c r="A3" s="185"/>
      <c r="B3" s="79" t="s">
        <v>38</v>
      </c>
      <c r="C3" s="14" t="s">
        <v>45</v>
      </c>
      <c r="D3" s="80" t="s">
        <v>39</v>
      </c>
      <c r="E3" s="79" t="s">
        <v>38</v>
      </c>
      <c r="F3" s="14" t="s">
        <v>45</v>
      </c>
      <c r="G3" s="80" t="s">
        <v>39</v>
      </c>
      <c r="H3" s="79" t="s">
        <v>40</v>
      </c>
      <c r="I3" s="80" t="s">
        <v>41</v>
      </c>
    </row>
    <row r="4" spans="1:9" ht="24" customHeight="1">
      <c r="A4" s="69" t="s">
        <v>97</v>
      </c>
      <c r="B4" s="45">
        <v>27546544</v>
      </c>
      <c r="C4" s="70">
        <f>B4/$B$29</f>
        <v>0.84810621062815639</v>
      </c>
      <c r="D4" s="46">
        <v>54699061</v>
      </c>
      <c r="E4" s="45">
        <v>32744697</v>
      </c>
      <c r="F4" s="70">
        <f>E4/$E$29</f>
        <v>0.93036878830312886</v>
      </c>
      <c r="G4" s="46">
        <v>72081188</v>
      </c>
      <c r="H4" s="83">
        <f t="shared" ref="H4:H16" si="0">SUM(B4/E4-1)</f>
        <v>-0.1587479340547876</v>
      </c>
      <c r="I4" s="84">
        <f t="shared" ref="I4:I16" si="1">SUM(D4/G4-1)</f>
        <v>-0.24114651107026708</v>
      </c>
    </row>
    <row r="5" spans="1:9" ht="24" customHeight="1">
      <c r="A5" s="69" t="s">
        <v>98</v>
      </c>
      <c r="B5" s="45">
        <v>3349758</v>
      </c>
      <c r="C5" s="70">
        <f t="shared" ref="C5:C29" si="2">B5/$B$29</f>
        <v>0.10313274013253176</v>
      </c>
      <c r="D5" s="46">
        <v>7764202</v>
      </c>
      <c r="E5" s="45">
        <v>1684674</v>
      </c>
      <c r="F5" s="70">
        <f t="shared" ref="F5:F29" si="3">E5/$E$29</f>
        <v>4.7866318874955092E-2</v>
      </c>
      <c r="G5" s="46">
        <v>4292459</v>
      </c>
      <c r="H5" s="83">
        <f t="shared" si="0"/>
        <v>0.98837163748001089</v>
      </c>
      <c r="I5" s="84">
        <f t="shared" si="1"/>
        <v>0.80880050339444121</v>
      </c>
    </row>
    <row r="6" spans="1:9" ht="24" customHeight="1">
      <c r="A6" s="69" t="s">
        <v>104</v>
      </c>
      <c r="B6" s="45">
        <v>1170688</v>
      </c>
      <c r="C6" s="70">
        <f t="shared" si="2"/>
        <v>3.6043278732455698E-2</v>
      </c>
      <c r="D6" s="46">
        <v>2503286</v>
      </c>
      <c r="E6" s="45">
        <v>65093</v>
      </c>
      <c r="F6" s="70">
        <f t="shared" si="3"/>
        <v>1.849474909998879E-3</v>
      </c>
      <c r="G6" s="46">
        <v>113292</v>
      </c>
      <c r="H6" s="83">
        <f t="shared" si="0"/>
        <v>16.984852441890833</v>
      </c>
      <c r="I6" s="84">
        <f t="shared" si="1"/>
        <v>21.09587614306394</v>
      </c>
    </row>
    <row r="7" spans="1:9" ht="24" customHeight="1">
      <c r="A7" s="69" t="s">
        <v>99</v>
      </c>
      <c r="B7" s="45">
        <v>110814</v>
      </c>
      <c r="C7" s="70">
        <f t="shared" si="2"/>
        <v>3.4117543610751506E-3</v>
      </c>
      <c r="D7" s="46">
        <v>363577</v>
      </c>
      <c r="E7" s="45">
        <v>219179</v>
      </c>
      <c r="F7" s="70">
        <f t="shared" si="3"/>
        <v>6.227490840776187E-3</v>
      </c>
      <c r="G7" s="46">
        <v>781994</v>
      </c>
      <c r="H7" s="83">
        <f t="shared" si="0"/>
        <v>-0.49441324214454851</v>
      </c>
      <c r="I7" s="84">
        <f t="shared" si="1"/>
        <v>-0.53506420765376717</v>
      </c>
    </row>
    <row r="8" spans="1:9" ht="24" customHeight="1">
      <c r="A8" s="69" t="s">
        <v>111</v>
      </c>
      <c r="B8" s="45">
        <v>110681</v>
      </c>
      <c r="C8" s="70">
        <f t="shared" si="2"/>
        <v>3.4076595415575535E-3</v>
      </c>
      <c r="D8" s="46">
        <v>203647</v>
      </c>
      <c r="E8" s="45">
        <v>554</v>
      </c>
      <c r="F8" s="70">
        <f t="shared" si="3"/>
        <v>1.5740695622253991E-5</v>
      </c>
      <c r="G8" s="46">
        <v>4036</v>
      </c>
      <c r="H8" s="83">
        <f t="shared" si="0"/>
        <v>198.78519855595667</v>
      </c>
      <c r="I8" s="84">
        <f t="shared" si="1"/>
        <v>49.457631318136769</v>
      </c>
    </row>
    <row r="9" spans="1:9" ht="24" customHeight="1">
      <c r="A9" s="69" t="s">
        <v>101</v>
      </c>
      <c r="B9" s="45">
        <v>84100</v>
      </c>
      <c r="C9" s="70">
        <f t="shared" si="2"/>
        <v>2.5892806122549514E-3</v>
      </c>
      <c r="D9" s="46">
        <v>277806</v>
      </c>
      <c r="E9" s="45">
        <v>61652</v>
      </c>
      <c r="F9" s="70">
        <f t="shared" si="3"/>
        <v>1.7517064377314134E-3</v>
      </c>
      <c r="G9" s="46">
        <v>214319</v>
      </c>
      <c r="H9" s="83">
        <f t="shared" si="0"/>
        <v>0.36410822033348467</v>
      </c>
      <c r="I9" s="84">
        <f t="shared" si="1"/>
        <v>0.29622665279326621</v>
      </c>
    </row>
    <row r="10" spans="1:9" ht="24" customHeight="1">
      <c r="A10" s="69" t="s">
        <v>102</v>
      </c>
      <c r="B10" s="45">
        <v>54476</v>
      </c>
      <c r="C10" s="70">
        <f t="shared" si="2"/>
        <v>1.6772134439143962E-3</v>
      </c>
      <c r="D10" s="46">
        <v>175788</v>
      </c>
      <c r="E10" s="45">
        <v>215568</v>
      </c>
      <c r="F10" s="70">
        <f t="shared" si="3"/>
        <v>6.1248921911517115E-3</v>
      </c>
      <c r="G10" s="46">
        <v>631601</v>
      </c>
      <c r="H10" s="83">
        <f t="shared" si="0"/>
        <v>-0.74729087805240102</v>
      </c>
      <c r="I10" s="84">
        <f t="shared" si="1"/>
        <v>-0.72167871805142803</v>
      </c>
    </row>
    <row r="11" spans="1:9" ht="24" customHeight="1">
      <c r="A11" s="69" t="s">
        <v>112</v>
      </c>
      <c r="B11" s="45">
        <v>18915</v>
      </c>
      <c r="C11" s="70">
        <f t="shared" si="2"/>
        <v>5.8235722688231158E-4</v>
      </c>
      <c r="D11" s="46">
        <v>111546</v>
      </c>
      <c r="E11" s="45">
        <v>43047</v>
      </c>
      <c r="F11" s="70">
        <f t="shared" si="3"/>
        <v>1.223086145218714E-3</v>
      </c>
      <c r="G11" s="46">
        <v>114568</v>
      </c>
      <c r="H11" s="83">
        <f t="shared" si="0"/>
        <v>-0.56059655725137647</v>
      </c>
      <c r="I11" s="84">
        <f t="shared" si="1"/>
        <v>-2.6377347950562124E-2</v>
      </c>
    </row>
    <row r="12" spans="1:9" ht="24" customHeight="1">
      <c r="A12" s="69" t="s">
        <v>107</v>
      </c>
      <c r="B12" s="45">
        <v>10487</v>
      </c>
      <c r="C12" s="70">
        <f t="shared" si="2"/>
        <v>3.2287497955669055E-4</v>
      </c>
      <c r="D12" s="46">
        <v>91922</v>
      </c>
      <c r="E12" s="45">
        <v>8651</v>
      </c>
      <c r="F12" s="70">
        <f t="shared" si="3"/>
        <v>2.4579920185581098E-4</v>
      </c>
      <c r="G12" s="46">
        <v>69859</v>
      </c>
      <c r="H12" s="83">
        <f t="shared" si="0"/>
        <v>0.21222980002311864</v>
      </c>
      <c r="I12" s="84">
        <f t="shared" si="1"/>
        <v>0.31582186976624338</v>
      </c>
    </row>
    <row r="13" spans="1:9" ht="24" customHeight="1">
      <c r="A13" s="69" t="s">
        <v>108</v>
      </c>
      <c r="B13" s="45">
        <v>8418</v>
      </c>
      <c r="C13" s="70">
        <f t="shared" si="2"/>
        <v>2.5917436615888439E-4</v>
      </c>
      <c r="D13" s="46">
        <v>103717</v>
      </c>
      <c r="E13" s="45">
        <v>11125</v>
      </c>
      <c r="F13" s="70">
        <f t="shared" si="3"/>
        <v>3.1609248880428819E-4</v>
      </c>
      <c r="G13" s="46">
        <v>105789</v>
      </c>
      <c r="H13" s="83">
        <f t="shared" si="0"/>
        <v>-0.24332584269662927</v>
      </c>
      <c r="I13" s="84">
        <f t="shared" si="1"/>
        <v>-1.9586157350953259E-2</v>
      </c>
    </row>
    <row r="14" spans="1:9" ht="24" customHeight="1">
      <c r="A14" s="69" t="s">
        <v>103</v>
      </c>
      <c r="B14" s="45">
        <v>7605</v>
      </c>
      <c r="C14" s="70">
        <f t="shared" si="2"/>
        <v>2.3414362730319742E-4</v>
      </c>
      <c r="D14" s="46">
        <v>75617</v>
      </c>
      <c r="E14" s="45">
        <v>5417</v>
      </c>
      <c r="F14" s="70">
        <f t="shared" si="3"/>
        <v>1.5391218084070374E-4</v>
      </c>
      <c r="G14" s="46">
        <v>38451</v>
      </c>
      <c r="H14" s="83">
        <f t="shared" si="0"/>
        <v>0.40391360531659593</v>
      </c>
      <c r="I14" s="84">
        <f t="shared" si="1"/>
        <v>0.96658084315102344</v>
      </c>
    </row>
    <row r="15" spans="1:9" ht="24" customHeight="1">
      <c r="A15" s="69" t="s">
        <v>105</v>
      </c>
      <c r="B15" s="45">
        <v>2502</v>
      </c>
      <c r="C15" s="70">
        <f t="shared" si="2"/>
        <v>7.7031867917501636E-5</v>
      </c>
      <c r="D15" s="46">
        <v>58837</v>
      </c>
      <c r="E15" s="45">
        <v>3810</v>
      </c>
      <c r="F15" s="70">
        <f t="shared" si="3"/>
        <v>1.082527984129742E-4</v>
      </c>
      <c r="G15" s="46">
        <v>19667</v>
      </c>
      <c r="H15" s="83">
        <f t="shared" si="0"/>
        <v>-0.3433070866141732</v>
      </c>
      <c r="I15" s="84">
        <f t="shared" si="1"/>
        <v>1.9916611582854529</v>
      </c>
    </row>
    <row r="16" spans="1:9" ht="24" customHeight="1">
      <c r="A16" s="69" t="s">
        <v>100</v>
      </c>
      <c r="B16" s="45">
        <v>1814</v>
      </c>
      <c r="C16" s="70">
        <f t="shared" si="2"/>
        <v>5.5849643646022372E-5</v>
      </c>
      <c r="D16" s="46">
        <v>3818</v>
      </c>
      <c r="E16" s="45">
        <v>81126</v>
      </c>
      <c r="F16" s="70">
        <f t="shared" si="3"/>
        <v>2.3050174603808254E-3</v>
      </c>
      <c r="G16" s="46">
        <v>149987</v>
      </c>
      <c r="H16" s="83">
        <f t="shared" si="0"/>
        <v>-0.97763972092793927</v>
      </c>
      <c r="I16" s="84">
        <f t="shared" si="1"/>
        <v>-0.97454446051991173</v>
      </c>
    </row>
    <row r="17" spans="1:9" ht="24" customHeight="1">
      <c r="A17" s="69" t="s">
        <v>176</v>
      </c>
      <c r="B17" s="45">
        <v>852</v>
      </c>
      <c r="C17" s="70">
        <f t="shared" si="2"/>
        <v>2.6231475405959791E-5</v>
      </c>
      <c r="D17" s="46">
        <v>2990</v>
      </c>
      <c r="E17" s="45">
        <v>0</v>
      </c>
      <c r="F17" s="70">
        <f t="shared" si="3"/>
        <v>0</v>
      </c>
      <c r="G17" s="46">
        <v>0</v>
      </c>
      <c r="H17" s="45">
        <v>0</v>
      </c>
      <c r="I17" s="46">
        <v>0</v>
      </c>
    </row>
    <row r="18" spans="1:9" ht="24" customHeight="1">
      <c r="A18" s="69" t="s">
        <v>106</v>
      </c>
      <c r="B18" s="45">
        <v>631</v>
      </c>
      <c r="C18" s="70">
        <f t="shared" si="2"/>
        <v>1.9427301621080548E-5</v>
      </c>
      <c r="D18" s="46">
        <v>16056</v>
      </c>
      <c r="E18" s="45">
        <v>1317</v>
      </c>
      <c r="F18" s="70">
        <f t="shared" si="3"/>
        <v>3.7419668112831236E-5</v>
      </c>
      <c r="G18" s="46">
        <v>32383</v>
      </c>
      <c r="H18" s="83">
        <f>SUM(B18/E18-1)</f>
        <v>-0.52088078967350038</v>
      </c>
      <c r="I18" s="84">
        <f>SUM(D18/G18-1)</f>
        <v>-0.50418429422845312</v>
      </c>
    </row>
    <row r="19" spans="1:9" ht="24" customHeight="1">
      <c r="A19" s="69" t="s">
        <v>170</v>
      </c>
      <c r="B19" s="45">
        <v>516</v>
      </c>
      <c r="C19" s="70">
        <f t="shared" si="2"/>
        <v>1.5886668203609452E-5</v>
      </c>
      <c r="D19" s="46">
        <v>3620</v>
      </c>
      <c r="E19" s="45">
        <v>0</v>
      </c>
      <c r="F19" s="70">
        <f t="shared" si="3"/>
        <v>0</v>
      </c>
      <c r="G19" s="46">
        <v>0</v>
      </c>
      <c r="H19" s="45">
        <v>0</v>
      </c>
      <c r="I19" s="46">
        <v>0</v>
      </c>
    </row>
    <row r="20" spans="1:9" ht="24" customHeight="1">
      <c r="A20" s="69" t="s">
        <v>109</v>
      </c>
      <c r="B20" s="45">
        <v>455</v>
      </c>
      <c r="C20" s="70">
        <f t="shared" si="2"/>
        <v>1.4008593086516085E-5</v>
      </c>
      <c r="D20" s="46">
        <v>9124</v>
      </c>
      <c r="E20" s="45">
        <v>186</v>
      </c>
      <c r="F20" s="70">
        <f t="shared" si="3"/>
        <v>5.2847822847278744E-6</v>
      </c>
      <c r="G20" s="46">
        <v>4061</v>
      </c>
      <c r="H20" s="83">
        <f>SUM(B20/E20-1)</f>
        <v>1.446236559139785</v>
      </c>
      <c r="I20" s="84">
        <f>SUM(D20/G20-1)</f>
        <v>1.2467372568332924</v>
      </c>
    </row>
    <row r="21" spans="1:9" ht="24" customHeight="1">
      <c r="A21" s="69" t="s">
        <v>67</v>
      </c>
      <c r="B21" s="45">
        <v>121</v>
      </c>
      <c r="C21" s="70">
        <f t="shared" si="2"/>
        <v>3.7253621175130691E-6</v>
      </c>
      <c r="D21" s="46">
        <v>4453</v>
      </c>
      <c r="E21" s="45">
        <v>0</v>
      </c>
      <c r="F21" s="70">
        <f t="shared" si="3"/>
        <v>0</v>
      </c>
      <c r="G21" s="46">
        <v>0</v>
      </c>
      <c r="H21" s="45">
        <v>0</v>
      </c>
      <c r="I21" s="46">
        <v>0</v>
      </c>
    </row>
    <row r="22" spans="1:9" ht="24" customHeight="1">
      <c r="A22" s="69" t="s">
        <v>155</v>
      </c>
      <c r="B22" s="45">
        <v>87</v>
      </c>
      <c r="C22" s="70">
        <f t="shared" si="2"/>
        <v>2.6785661506085702E-6</v>
      </c>
      <c r="D22" s="46">
        <v>2482</v>
      </c>
      <c r="E22" s="45">
        <v>40</v>
      </c>
      <c r="F22" s="70">
        <f t="shared" si="3"/>
        <v>1.1365123192963171E-6</v>
      </c>
      <c r="G22" s="46">
        <v>256</v>
      </c>
      <c r="H22" s="83">
        <f>SUM(B22/E22-1)</f>
        <v>1.1749999999999998</v>
      </c>
      <c r="I22" s="84">
        <f>SUM(D22/G22-1)</f>
        <v>8.6953125</v>
      </c>
    </row>
    <row r="23" spans="1:9" ht="24" customHeight="1">
      <c r="A23" s="69" t="s">
        <v>181</v>
      </c>
      <c r="B23" s="45">
        <v>18</v>
      </c>
      <c r="C23" s="70">
        <f t="shared" si="2"/>
        <v>5.5418610012591113E-7</v>
      </c>
      <c r="D23" s="46">
        <v>158</v>
      </c>
      <c r="E23" s="45">
        <v>0</v>
      </c>
      <c r="F23" s="70">
        <f t="shared" si="3"/>
        <v>0</v>
      </c>
      <c r="G23" s="46">
        <v>0</v>
      </c>
      <c r="H23" s="45">
        <v>0</v>
      </c>
      <c r="I23" s="46">
        <v>0</v>
      </c>
    </row>
    <row r="24" spans="1:9" ht="24" customHeight="1">
      <c r="A24" s="69" t="s">
        <v>147</v>
      </c>
      <c r="B24" s="45">
        <v>2</v>
      </c>
      <c r="C24" s="70">
        <f t="shared" si="2"/>
        <v>6.1576233347323458E-8</v>
      </c>
      <c r="D24" s="46">
        <v>31</v>
      </c>
      <c r="E24" s="45">
        <v>2</v>
      </c>
      <c r="F24" s="70">
        <f t="shared" si="3"/>
        <v>5.6825615964815852E-8</v>
      </c>
      <c r="G24" s="46">
        <v>66</v>
      </c>
      <c r="H24" s="83">
        <f>SUM(B24/E24-1)</f>
        <v>0</v>
      </c>
      <c r="I24" s="84">
        <f>SUM(D24/G24-1)</f>
        <v>-0.53030303030303028</v>
      </c>
    </row>
    <row r="25" spans="1:9" ht="24" customHeight="1">
      <c r="A25" s="69" t="s">
        <v>110</v>
      </c>
      <c r="B25" s="45">
        <v>0</v>
      </c>
      <c r="C25" s="70">
        <f t="shared" si="2"/>
        <v>0</v>
      </c>
      <c r="D25" s="46">
        <v>0</v>
      </c>
      <c r="E25" s="45">
        <v>39009</v>
      </c>
      <c r="F25" s="70">
        <f t="shared" si="3"/>
        <v>1.1083552265857507E-3</v>
      </c>
      <c r="G25" s="46">
        <v>109375</v>
      </c>
      <c r="H25" s="83">
        <f>SUM(B25/E25-1)</f>
        <v>-1</v>
      </c>
      <c r="I25" s="84">
        <f>SUM(D25/G25-1)</f>
        <v>-1</v>
      </c>
    </row>
    <row r="26" spans="1:9" ht="24" customHeight="1">
      <c r="A26" s="69" t="s">
        <v>158</v>
      </c>
      <c r="B26" s="45">
        <v>0</v>
      </c>
      <c r="C26" s="70">
        <f t="shared" si="2"/>
        <v>0</v>
      </c>
      <c r="D26" s="46">
        <v>0</v>
      </c>
      <c r="E26" s="45">
        <v>10025</v>
      </c>
      <c r="F26" s="70">
        <f t="shared" si="3"/>
        <v>2.8483840002363947E-4</v>
      </c>
      <c r="G26" s="46">
        <v>25610</v>
      </c>
      <c r="H26" s="83">
        <f>SUM(B26/E26-1)</f>
        <v>-1</v>
      </c>
      <c r="I26" s="84">
        <f>SUM(D26/G26-1)</f>
        <v>-1</v>
      </c>
    </row>
    <row r="27" spans="1:9" ht="24" customHeight="1">
      <c r="A27" s="69" t="s">
        <v>146</v>
      </c>
      <c r="B27" s="45">
        <v>0</v>
      </c>
      <c r="C27" s="70">
        <f t="shared" si="2"/>
        <v>0</v>
      </c>
      <c r="D27" s="46">
        <v>0</v>
      </c>
      <c r="E27" s="45">
        <v>223</v>
      </c>
      <c r="F27" s="70">
        <f t="shared" si="3"/>
        <v>6.3360561800769674E-6</v>
      </c>
      <c r="G27" s="46">
        <v>6680</v>
      </c>
      <c r="H27" s="83">
        <f>SUM(B27/E27-1)</f>
        <v>-1</v>
      </c>
      <c r="I27" s="84">
        <f>SUM(D27/G27-1)</f>
        <v>-1</v>
      </c>
    </row>
    <row r="28" spans="1:9" ht="24" customHeight="1">
      <c r="A28" s="69" t="s">
        <v>173</v>
      </c>
      <c r="B28" s="45">
        <v>580</v>
      </c>
      <c r="C28" s="70">
        <f t="shared" si="2"/>
        <v>1.7857107670723803E-5</v>
      </c>
      <c r="D28" s="46">
        <v>748</v>
      </c>
      <c r="E28" s="45">
        <v>0</v>
      </c>
      <c r="F28" s="70">
        <f t="shared" si="3"/>
        <v>0</v>
      </c>
      <c r="G28" s="46">
        <v>0</v>
      </c>
      <c r="H28" s="45">
        <v>0</v>
      </c>
      <c r="I28" s="46">
        <v>0</v>
      </c>
    </row>
    <row r="29" spans="1:9" ht="24" customHeight="1" thickBot="1">
      <c r="A29" s="11" t="s">
        <v>35</v>
      </c>
      <c r="B29" s="136">
        <v>32480064</v>
      </c>
      <c r="C29" s="137">
        <f t="shared" si="2"/>
        <v>1</v>
      </c>
      <c r="D29" s="138">
        <v>66472488</v>
      </c>
      <c r="E29" s="136">
        <v>35195395</v>
      </c>
      <c r="F29" s="137">
        <f t="shared" si="3"/>
        <v>1</v>
      </c>
      <c r="G29" s="138">
        <v>78795640</v>
      </c>
      <c r="H29" s="139">
        <f>SUM(B29/E29-1)</f>
        <v>-7.7150178311679696E-2</v>
      </c>
      <c r="I29" s="140">
        <f>SUM(D29/G29-1)</f>
        <v>-0.15639383092770109</v>
      </c>
    </row>
    <row r="30" spans="1:9" ht="24" customHeight="1">
      <c r="B30" s="4"/>
      <c r="C30" s="4"/>
      <c r="D30" s="4"/>
      <c r="E30" s="4"/>
      <c r="F30" s="4"/>
      <c r="G30" s="4"/>
    </row>
    <row r="31" spans="1:9" ht="20.25" customHeight="1"/>
    <row r="32" spans="1:9" ht="20.25" customHeight="1"/>
  </sheetData>
  <sortState xmlns:xlrd2="http://schemas.microsoft.com/office/spreadsheetml/2017/richdata2" ref="A4:I27">
    <sortCondition descending="1" ref="B4:B27"/>
    <sortCondition descending="1" ref="E4:E27"/>
  </sortState>
  <mergeCells count="5">
    <mergeCell ref="A1:I1"/>
    <mergeCell ref="A2:A3"/>
    <mergeCell ref="B2:D2"/>
    <mergeCell ref="E2:G2"/>
    <mergeCell ref="H2:I2"/>
  </mergeCells>
  <phoneticPr fontId="3" type="noConversion"/>
  <printOptions horizontalCentered="1"/>
  <pageMargins left="0.15748031496062992" right="0.15748031496062992" top="0.78740157480314965" bottom="0.59055118110236227" header="0.51181102362204722" footer="0.51181102362204722"/>
  <pageSetup paperSize="9" scale="98" fitToHeight="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3"/>
    <pageSetUpPr fitToPage="1"/>
  </sheetPr>
  <dimension ref="A1:I31"/>
  <sheetViews>
    <sheetView tabSelected="1" zoomScaleNormal="100" workbookViewId="0">
      <selection activeCell="M10" sqref="M10"/>
    </sheetView>
  </sheetViews>
  <sheetFormatPr defaultColWidth="8.88671875" defaultRowHeight="24.75" customHeight="1"/>
  <cols>
    <col min="1" max="1" width="13.5546875" style="12" bestFit="1" customWidth="1"/>
    <col min="2" max="2" width="14.33203125" style="16" bestFit="1" customWidth="1"/>
    <col min="3" max="3" width="9.44140625" style="16" customWidth="1"/>
    <col min="4" max="4" width="12.88671875" style="16" customWidth="1"/>
    <col min="5" max="5" width="14.33203125" style="16" bestFit="1" customWidth="1"/>
    <col min="6" max="6" width="9.5546875" style="16" customWidth="1"/>
    <col min="7" max="7" width="14.33203125" style="16" customWidth="1"/>
    <col min="8" max="8" width="12.33203125" style="16" customWidth="1"/>
    <col min="9" max="9" width="10.21875" style="16" bestFit="1" customWidth="1"/>
    <col min="10" max="16384" width="8.88671875" style="12"/>
  </cols>
  <sheetData>
    <row r="1" spans="1:9" ht="36.75" customHeight="1" thickBot="1">
      <c r="A1" s="151" t="s">
        <v>194</v>
      </c>
      <c r="B1" s="151"/>
      <c r="C1" s="151"/>
      <c r="D1" s="151"/>
      <c r="E1" s="151"/>
      <c r="F1" s="151"/>
      <c r="G1" s="151"/>
      <c r="H1" s="151"/>
      <c r="I1" s="151"/>
    </row>
    <row r="2" spans="1:9" ht="23.4" customHeight="1" thickTop="1">
      <c r="A2" s="189" t="s">
        <v>42</v>
      </c>
      <c r="B2" s="174" t="s">
        <v>195</v>
      </c>
      <c r="C2" s="175"/>
      <c r="D2" s="176"/>
      <c r="E2" s="174" t="s">
        <v>162</v>
      </c>
      <c r="F2" s="175"/>
      <c r="G2" s="176"/>
      <c r="H2" s="174" t="s">
        <v>43</v>
      </c>
      <c r="I2" s="176"/>
    </row>
    <row r="3" spans="1:9" ht="31.8" customHeight="1">
      <c r="A3" s="190"/>
      <c r="B3" s="37" t="s">
        <v>44</v>
      </c>
      <c r="C3" s="14" t="s">
        <v>45</v>
      </c>
      <c r="D3" s="38" t="s">
        <v>46</v>
      </c>
      <c r="E3" s="37" t="s">
        <v>44</v>
      </c>
      <c r="F3" s="14" t="s">
        <v>45</v>
      </c>
      <c r="G3" s="38" t="s">
        <v>46</v>
      </c>
      <c r="H3" s="37" t="s">
        <v>47</v>
      </c>
      <c r="I3" s="38" t="s">
        <v>48</v>
      </c>
    </row>
    <row r="4" spans="1:9" ht="24" customHeight="1">
      <c r="A4" s="69" t="s">
        <v>97</v>
      </c>
      <c r="B4" s="43">
        <v>30957108</v>
      </c>
      <c r="C4" s="141">
        <f>B4/$B$30</f>
        <v>0.83892348582183063</v>
      </c>
      <c r="D4" s="44">
        <v>60830147</v>
      </c>
      <c r="E4" s="43">
        <v>36645835</v>
      </c>
      <c r="F4" s="141">
        <f>E4/$E$30</f>
        <v>0.93018964572372542</v>
      </c>
      <c r="G4" s="44">
        <v>80537162</v>
      </c>
      <c r="H4" s="83">
        <f>SUM(B4/E4-1)</f>
        <v>-0.1552352948159047</v>
      </c>
      <c r="I4" s="84">
        <f>SUM(D4/G4-1)</f>
        <v>-0.24469467896075103</v>
      </c>
    </row>
    <row r="5" spans="1:9" ht="24" customHeight="1">
      <c r="A5" s="69" t="s">
        <v>98</v>
      </c>
      <c r="B5" s="43">
        <v>4087997</v>
      </c>
      <c r="C5" s="141">
        <f>B5/$B$30</f>
        <v>0.11078285133317964</v>
      </c>
      <c r="D5" s="44">
        <v>9640219</v>
      </c>
      <c r="E5" s="43">
        <v>1847889</v>
      </c>
      <c r="F5" s="141">
        <f>E5/$E$30</f>
        <v>4.6905390864931014E-2</v>
      </c>
      <c r="G5" s="44">
        <v>4697939</v>
      </c>
      <c r="H5" s="83">
        <f>SUM(B5/E5-1)</f>
        <v>1.2122524675453992</v>
      </c>
      <c r="I5" s="84">
        <f>SUM(D5/G5-1)</f>
        <v>1.052010253858128</v>
      </c>
    </row>
    <row r="6" spans="1:9" ht="24" customHeight="1">
      <c r="A6" s="69" t="s">
        <v>104</v>
      </c>
      <c r="B6" s="43">
        <v>1422084</v>
      </c>
      <c r="C6" s="141">
        <f>B6/$B$30</f>
        <v>3.8537826802537631E-2</v>
      </c>
      <c r="D6" s="44">
        <v>3007198</v>
      </c>
      <c r="E6" s="43">
        <v>67433</v>
      </c>
      <c r="F6" s="141">
        <f>E6/$E$30</f>
        <v>1.7116673253614763E-3</v>
      </c>
      <c r="G6" s="44">
        <v>134919</v>
      </c>
      <c r="H6" s="83">
        <f>SUM(B6/E6-1)</f>
        <v>20.088843741194964</v>
      </c>
      <c r="I6" s="84">
        <f>SUM(D6/G6-1)</f>
        <v>21.288914089194257</v>
      </c>
    </row>
    <row r="7" spans="1:9" ht="24" customHeight="1">
      <c r="A7" s="69" t="s">
        <v>99</v>
      </c>
      <c r="B7" s="43">
        <v>110814</v>
      </c>
      <c r="C7" s="141">
        <f>B7/$B$30</f>
        <v>3.0030087809836867E-3</v>
      </c>
      <c r="D7" s="44">
        <v>363577</v>
      </c>
      <c r="E7" s="43">
        <v>273521</v>
      </c>
      <c r="F7" s="141">
        <f>E7/$E$30</f>
        <v>6.9428463586107148E-3</v>
      </c>
      <c r="G7" s="44">
        <v>915438</v>
      </c>
      <c r="H7" s="83">
        <f>SUM(B7/E7-1)</f>
        <v>-0.59486108927650894</v>
      </c>
      <c r="I7" s="84">
        <f>SUM(D7/G7-1)</f>
        <v>-0.60283820422573675</v>
      </c>
    </row>
    <row r="8" spans="1:9" ht="24" customHeight="1">
      <c r="A8" s="69" t="s">
        <v>111</v>
      </c>
      <c r="B8" s="43">
        <v>110681</v>
      </c>
      <c r="C8" s="141">
        <f>B8/$B$30</f>
        <v>2.9994045417371042E-3</v>
      </c>
      <c r="D8" s="44">
        <v>203647</v>
      </c>
      <c r="E8" s="43">
        <v>554</v>
      </c>
      <c r="F8" s="141">
        <f>E8/$E$30</f>
        <v>1.406230922916462E-5</v>
      </c>
      <c r="G8" s="44">
        <v>4036</v>
      </c>
      <c r="H8" s="83">
        <f>SUM(B8/E8-1)</f>
        <v>198.78519855595667</v>
      </c>
      <c r="I8" s="84">
        <f>SUM(D8/G8-1)</f>
        <v>49.457631318136769</v>
      </c>
    </row>
    <row r="9" spans="1:9" ht="24" customHeight="1">
      <c r="A9" s="69" t="s">
        <v>101</v>
      </c>
      <c r="B9" s="43">
        <v>84100</v>
      </c>
      <c r="C9" s="141">
        <f>B9/$B$30</f>
        <v>2.2790715837414772E-3</v>
      </c>
      <c r="D9" s="44">
        <v>277806</v>
      </c>
      <c r="E9" s="43">
        <v>61652</v>
      </c>
      <c r="F9" s="141">
        <f>E9/$E$30</f>
        <v>1.5649268747228468E-3</v>
      </c>
      <c r="G9" s="44">
        <v>214319</v>
      </c>
      <c r="H9" s="83">
        <f>SUM(B9/E9-1)</f>
        <v>0.36410822033348467</v>
      </c>
      <c r="I9" s="84">
        <f>SUM(D9/G9-1)</f>
        <v>0.29622665279326621</v>
      </c>
    </row>
    <row r="10" spans="1:9" ht="24" customHeight="1">
      <c r="A10" s="69" t="s">
        <v>102</v>
      </c>
      <c r="B10" s="43">
        <v>72302</v>
      </c>
      <c r="C10" s="141">
        <f>B10/$B$30</f>
        <v>1.9593511729806929E-3</v>
      </c>
      <c r="D10" s="44">
        <v>230425</v>
      </c>
      <c r="E10" s="43">
        <v>233394</v>
      </c>
      <c r="F10" s="141">
        <f>E10/$E$30</f>
        <v>5.9242935022231899E-3</v>
      </c>
      <c r="G10" s="44">
        <v>685497</v>
      </c>
      <c r="H10" s="83">
        <f>SUM(B10/E10-1)</f>
        <v>-0.69021482985852245</v>
      </c>
      <c r="I10" s="84">
        <f>SUM(D10/G10-1)</f>
        <v>-0.66385702636189503</v>
      </c>
    </row>
    <row r="11" spans="1:9" ht="24" customHeight="1">
      <c r="A11" s="69" t="s">
        <v>112</v>
      </c>
      <c r="B11" s="43">
        <v>18915</v>
      </c>
      <c r="C11" s="141">
        <f>B11/$B$30</f>
        <v>5.1258785976777694E-4</v>
      </c>
      <c r="D11" s="44">
        <v>111546</v>
      </c>
      <c r="E11" s="43">
        <v>44451</v>
      </c>
      <c r="F11" s="141">
        <f>E11/$E$30</f>
        <v>1.1283099414180443E-3</v>
      </c>
      <c r="G11" s="44">
        <v>124086</v>
      </c>
      <c r="H11" s="83">
        <f>SUM(B11/E11-1)</f>
        <v>-0.57447526489842748</v>
      </c>
      <c r="I11" s="84">
        <f>SUM(D11/G11-1)</f>
        <v>-0.10105894299115126</v>
      </c>
    </row>
    <row r="12" spans="1:9" ht="24" customHeight="1">
      <c r="A12" s="69" t="s">
        <v>108</v>
      </c>
      <c r="B12" s="43">
        <v>10783</v>
      </c>
      <c r="C12" s="141">
        <f>B12/$B$30</f>
        <v>2.9221437440528358E-4</v>
      </c>
      <c r="D12" s="44">
        <v>119990</v>
      </c>
      <c r="E12" s="43">
        <v>11191</v>
      </c>
      <c r="F12" s="141">
        <f>E12/$E$30</f>
        <v>2.8406372307505641E-4</v>
      </c>
      <c r="G12" s="44">
        <v>106225</v>
      </c>
      <c r="H12" s="83">
        <f>SUM(B12/E12-1)</f>
        <v>-3.6457867929586274E-2</v>
      </c>
      <c r="I12" s="84">
        <f>SUM(D12/G12-1)</f>
        <v>0.12958343139562256</v>
      </c>
    </row>
    <row r="13" spans="1:9" ht="24" customHeight="1">
      <c r="A13" s="69" t="s">
        <v>107</v>
      </c>
      <c r="B13" s="43">
        <v>10526</v>
      </c>
      <c r="C13" s="141">
        <f>B13/$B$30</f>
        <v>2.8524979180098443E-4</v>
      </c>
      <c r="D13" s="44">
        <v>93080</v>
      </c>
      <c r="E13" s="43">
        <v>10358</v>
      </c>
      <c r="F13" s="141">
        <f>E13/$E$30</f>
        <v>2.6291949277199847E-4</v>
      </c>
      <c r="G13" s="44">
        <v>81749</v>
      </c>
      <c r="H13" s="83">
        <f>SUM(B13/E13-1)</f>
        <v>1.6219347364356151E-2</v>
      </c>
      <c r="I13" s="84">
        <f>SUM(D13/G13-1)</f>
        <v>0.13860720008807448</v>
      </c>
    </row>
    <row r="14" spans="1:9" ht="24" customHeight="1">
      <c r="A14" s="69" t="s">
        <v>103</v>
      </c>
      <c r="B14" s="43">
        <v>7605</v>
      </c>
      <c r="C14" s="141">
        <f>B14/$B$30</f>
        <v>2.0609202609219899E-4</v>
      </c>
      <c r="D14" s="44">
        <v>75617</v>
      </c>
      <c r="E14" s="43">
        <v>14574</v>
      </c>
      <c r="F14" s="141">
        <f>E14/$E$30</f>
        <v>3.6993518899972055E-4</v>
      </c>
      <c r="G14" s="44">
        <v>112319</v>
      </c>
      <c r="H14" s="83">
        <f>SUM(B14/E14-1)</f>
        <v>-0.47818032111980235</v>
      </c>
      <c r="I14" s="84">
        <f>SUM(D14/G14-1)</f>
        <v>-0.32676572975186746</v>
      </c>
    </row>
    <row r="15" spans="1:9" ht="24" customHeight="1">
      <c r="A15" s="69" t="s">
        <v>105</v>
      </c>
      <c r="B15" s="43">
        <v>2502</v>
      </c>
      <c r="C15" s="141">
        <f>B15/$B$30</f>
        <v>6.7803057104889137E-5</v>
      </c>
      <c r="D15" s="44">
        <v>58837</v>
      </c>
      <c r="E15" s="43">
        <v>3810</v>
      </c>
      <c r="F15" s="141">
        <f>E15/$E$30</f>
        <v>9.6710104987576183E-5</v>
      </c>
      <c r="G15" s="44">
        <v>19667</v>
      </c>
      <c r="H15" s="83">
        <f>SUM(B15/E15-1)</f>
        <v>-0.3433070866141732</v>
      </c>
      <c r="I15" s="84">
        <f>SUM(D15/G15-1)</f>
        <v>1.9916611582854529</v>
      </c>
    </row>
    <row r="16" spans="1:9" ht="24" customHeight="1">
      <c r="A16" s="69" t="s">
        <v>100</v>
      </c>
      <c r="B16" s="43">
        <v>1814</v>
      </c>
      <c r="C16" s="141">
        <f>B16/$B$30</f>
        <v>4.9158571378204989E-5</v>
      </c>
      <c r="D16" s="44">
        <v>3818</v>
      </c>
      <c r="E16" s="43">
        <v>121768</v>
      </c>
      <c r="F16" s="141">
        <f>E16/$E$30</f>
        <v>3.090865108694797E-3</v>
      </c>
      <c r="G16" s="44">
        <v>236401</v>
      </c>
      <c r="H16" s="83">
        <f>SUM(B16/E16-1)</f>
        <v>-0.98510281847447601</v>
      </c>
      <c r="I16" s="84">
        <f>SUM(D16/G16-1)</f>
        <v>-0.98384947610204698</v>
      </c>
    </row>
    <row r="17" spans="1:9" ht="24" customHeight="1">
      <c r="A17" s="69" t="s">
        <v>170</v>
      </c>
      <c r="B17" s="43">
        <v>1014</v>
      </c>
      <c r="C17" s="141">
        <f>B17/$B$30</f>
        <v>2.7478936812293199E-5</v>
      </c>
      <c r="D17" s="44">
        <v>7094</v>
      </c>
      <c r="E17" s="89">
        <v>0</v>
      </c>
      <c r="F17" s="141">
        <f>E17/$E$30</f>
        <v>0</v>
      </c>
      <c r="G17" s="90">
        <v>0</v>
      </c>
      <c r="H17" s="89">
        <v>0</v>
      </c>
      <c r="I17" s="90">
        <v>0</v>
      </c>
    </row>
    <row r="18" spans="1:9" ht="24" customHeight="1">
      <c r="A18" s="69" t="s">
        <v>176</v>
      </c>
      <c r="B18" s="43">
        <v>852</v>
      </c>
      <c r="C18" s="141">
        <f>B18/$B$30</f>
        <v>2.308881081269606E-5</v>
      </c>
      <c r="D18" s="44">
        <v>2990</v>
      </c>
      <c r="E18" s="89">
        <v>0</v>
      </c>
      <c r="F18" s="141">
        <f>E18/$E$30</f>
        <v>0</v>
      </c>
      <c r="G18" s="90">
        <v>0</v>
      </c>
      <c r="H18" s="89">
        <v>0</v>
      </c>
      <c r="I18" s="90">
        <v>0</v>
      </c>
    </row>
    <row r="19" spans="1:9" ht="24" customHeight="1">
      <c r="A19" s="69" t="s">
        <v>106</v>
      </c>
      <c r="B19" s="43">
        <v>631</v>
      </c>
      <c r="C19" s="141">
        <f>B19/$B$30</f>
        <v>1.7099811763862926E-5</v>
      </c>
      <c r="D19" s="44">
        <v>16056</v>
      </c>
      <c r="E19" s="43">
        <v>2239</v>
      </c>
      <c r="F19" s="141">
        <f>E19/$E$30</f>
        <v>5.6833051198735711E-5</v>
      </c>
      <c r="G19" s="44">
        <v>51575</v>
      </c>
      <c r="H19" s="83">
        <f>SUM(B19/E19-1)</f>
        <v>-0.71817775792764627</v>
      </c>
      <c r="I19" s="84">
        <f>SUM(D19/G19-1)</f>
        <v>-0.68868637905962193</v>
      </c>
    </row>
    <row r="20" spans="1:9" ht="24" customHeight="1">
      <c r="A20" s="69" t="s">
        <v>109</v>
      </c>
      <c r="B20" s="43">
        <v>455</v>
      </c>
      <c r="C20" s="141">
        <f>B20/$B$30</f>
        <v>1.2330292159362333E-5</v>
      </c>
      <c r="D20" s="44">
        <v>9124</v>
      </c>
      <c r="E20" s="43">
        <v>186</v>
      </c>
      <c r="F20" s="141">
        <f>E20/$E$30</f>
        <v>4.7212807159289161E-6</v>
      </c>
      <c r="G20" s="44">
        <v>4061</v>
      </c>
      <c r="H20" s="83">
        <f>SUM(B20/E20-1)</f>
        <v>1.446236559139785</v>
      </c>
      <c r="I20" s="84">
        <f>SUM(D20/G20-1)</f>
        <v>1.2467372568332924</v>
      </c>
    </row>
    <row r="21" spans="1:9" ht="24" customHeight="1">
      <c r="A21" s="69" t="s">
        <v>67</v>
      </c>
      <c r="B21" s="43">
        <v>121</v>
      </c>
      <c r="C21" s="141">
        <f>B21/$B$30</f>
        <v>3.2790447280941586E-6</v>
      </c>
      <c r="D21" s="44">
        <v>4453</v>
      </c>
      <c r="E21" s="43">
        <v>234</v>
      </c>
      <c r="F21" s="141">
        <f>E21/$E$30</f>
        <v>5.9396757393944423E-6</v>
      </c>
      <c r="G21" s="44">
        <v>2060</v>
      </c>
      <c r="H21" s="83">
        <f>SUM(B21/E21-1)</f>
        <v>-0.48290598290598286</v>
      </c>
      <c r="I21" s="84">
        <f>SUM(D21/G21-1)</f>
        <v>1.1616504854368932</v>
      </c>
    </row>
    <row r="22" spans="1:9" ht="24" customHeight="1">
      <c r="A22" s="69" t="s">
        <v>155</v>
      </c>
      <c r="B22" s="43">
        <v>87</v>
      </c>
      <c r="C22" s="141">
        <f>B22/$B$30</f>
        <v>2.3576602590429076E-6</v>
      </c>
      <c r="D22" s="44">
        <v>2482</v>
      </c>
      <c r="E22" s="43">
        <v>40</v>
      </c>
      <c r="F22" s="141">
        <f>E22/$E$30</f>
        <v>1.0153291862212721E-6</v>
      </c>
      <c r="G22" s="44">
        <v>256</v>
      </c>
      <c r="H22" s="83">
        <f>SUM(B22/E22-1)</f>
        <v>1.1749999999999998</v>
      </c>
      <c r="I22" s="84">
        <f>SUM(D22/G22-1)</f>
        <v>8.6953125</v>
      </c>
    </row>
    <row r="23" spans="1:9" ht="24" customHeight="1">
      <c r="A23" s="69" t="s">
        <v>181</v>
      </c>
      <c r="B23" s="43">
        <v>18</v>
      </c>
      <c r="C23" s="141">
        <f>B23/$B$30</f>
        <v>4.8779177773301537E-7</v>
      </c>
      <c r="D23" s="44">
        <v>158</v>
      </c>
      <c r="E23" s="89">
        <v>0</v>
      </c>
      <c r="F23" s="141">
        <f>E23/$E$30</f>
        <v>0</v>
      </c>
      <c r="G23" s="90">
        <v>0</v>
      </c>
      <c r="H23" s="89">
        <v>0</v>
      </c>
      <c r="I23" s="90">
        <v>0</v>
      </c>
    </row>
    <row r="24" spans="1:9" ht="24" customHeight="1">
      <c r="A24" s="69" t="s">
        <v>147</v>
      </c>
      <c r="B24" s="43">
        <v>2</v>
      </c>
      <c r="C24" s="141">
        <f>B24/$B$30</f>
        <v>5.4199086414779483E-8</v>
      </c>
      <c r="D24" s="44">
        <v>31</v>
      </c>
      <c r="E24" s="43">
        <v>2</v>
      </c>
      <c r="F24" s="141">
        <f>E24/$E$30</f>
        <v>5.0766459311063609E-8</v>
      </c>
      <c r="G24" s="44">
        <v>66</v>
      </c>
      <c r="H24" s="83">
        <f>SUM(B24/E24-1)</f>
        <v>0</v>
      </c>
      <c r="I24" s="84">
        <f>SUM(D24/G24-1)</f>
        <v>-0.53030303030303028</v>
      </c>
    </row>
    <row r="25" spans="1:9" ht="24" customHeight="1">
      <c r="A25" s="69" t="s">
        <v>110</v>
      </c>
      <c r="B25" s="89">
        <v>0</v>
      </c>
      <c r="C25" s="141">
        <f>B25/$B$30</f>
        <v>0</v>
      </c>
      <c r="D25" s="90">
        <v>0</v>
      </c>
      <c r="E25" s="43">
        <v>39009</v>
      </c>
      <c r="F25" s="141">
        <f>E25/$E$30</f>
        <v>9.9017440563264024E-4</v>
      </c>
      <c r="G25" s="44">
        <v>109375</v>
      </c>
      <c r="H25" s="83">
        <f>SUM(B25/E25-1)</f>
        <v>-1</v>
      </c>
      <c r="I25" s="84">
        <f>SUM(D25/G25-1)</f>
        <v>-1</v>
      </c>
    </row>
    <row r="26" spans="1:9" ht="24" customHeight="1">
      <c r="A26" s="69" t="s">
        <v>158</v>
      </c>
      <c r="B26" s="89">
        <v>0</v>
      </c>
      <c r="C26" s="141">
        <f>B26/$B$30</f>
        <v>0</v>
      </c>
      <c r="D26" s="90">
        <v>0</v>
      </c>
      <c r="E26" s="43">
        <v>10025</v>
      </c>
      <c r="F26" s="141">
        <f>E26/$E$30</f>
        <v>2.5446687729670632E-4</v>
      </c>
      <c r="G26" s="44">
        <v>25610</v>
      </c>
      <c r="H26" s="83">
        <f>SUM(B26/E26-1)</f>
        <v>-1</v>
      </c>
      <c r="I26" s="84">
        <f>SUM(D26/G26-1)</f>
        <v>-1</v>
      </c>
    </row>
    <row r="27" spans="1:9" ht="24" customHeight="1">
      <c r="A27" s="69" t="s">
        <v>163</v>
      </c>
      <c r="B27" s="89">
        <v>0</v>
      </c>
      <c r="C27" s="141">
        <f>B27/$B$30</f>
        <v>0</v>
      </c>
      <c r="D27" s="90">
        <v>0</v>
      </c>
      <c r="E27" s="43">
        <v>7702</v>
      </c>
      <c r="F27" s="141">
        <f>E27/$E$30</f>
        <v>1.9550163480690596E-4</v>
      </c>
      <c r="G27" s="44">
        <v>95089</v>
      </c>
      <c r="H27" s="83">
        <f>SUM(B27/E27-1)</f>
        <v>-1</v>
      </c>
      <c r="I27" s="84">
        <f>SUM(D27/G27-1)</f>
        <v>-1</v>
      </c>
    </row>
    <row r="28" spans="1:9" ht="24" customHeight="1">
      <c r="A28" s="69" t="s">
        <v>146</v>
      </c>
      <c r="B28" s="89">
        <v>0</v>
      </c>
      <c r="C28" s="141">
        <f>B28/$B$30</f>
        <v>0</v>
      </c>
      <c r="D28" s="90">
        <v>0</v>
      </c>
      <c r="E28" s="43">
        <v>223</v>
      </c>
      <c r="F28" s="141">
        <f>E28/$E$30</f>
        <v>5.6604602131835925E-6</v>
      </c>
      <c r="G28" s="44">
        <v>6680</v>
      </c>
      <c r="H28" s="83">
        <f>SUM(B28/E28-1)</f>
        <v>-1</v>
      </c>
      <c r="I28" s="84">
        <f>SUM(D28/G28-1)</f>
        <v>-1</v>
      </c>
    </row>
    <row r="29" spans="1:9" ht="24" customHeight="1">
      <c r="A29" s="69" t="s">
        <v>173</v>
      </c>
      <c r="B29" s="43">
        <v>580</v>
      </c>
      <c r="C29" s="141">
        <f t="shared" ref="C5:C30" si="0">B29/$B$30</f>
        <v>1.5717735060286051E-5</v>
      </c>
      <c r="D29" s="44">
        <v>748</v>
      </c>
      <c r="E29" s="89">
        <v>0</v>
      </c>
      <c r="F29" s="141">
        <f t="shared" ref="F5:F30" si="1">E29/$E$30</f>
        <v>0</v>
      </c>
      <c r="G29" s="90">
        <v>0</v>
      </c>
      <c r="H29" s="89">
        <v>0</v>
      </c>
      <c r="I29" s="90">
        <v>0</v>
      </c>
    </row>
    <row r="30" spans="1:9" ht="24" customHeight="1" thickBot="1">
      <c r="A30" s="11" t="s">
        <v>59</v>
      </c>
      <c r="B30" s="142">
        <v>36900991</v>
      </c>
      <c r="C30" s="143">
        <f t="shared" si="0"/>
        <v>1</v>
      </c>
      <c r="D30" s="144">
        <v>75059045</v>
      </c>
      <c r="E30" s="142">
        <v>39396090</v>
      </c>
      <c r="F30" s="143">
        <f t="shared" si="1"/>
        <v>1</v>
      </c>
      <c r="G30" s="144">
        <v>88164529</v>
      </c>
      <c r="H30" s="145">
        <f>SUM(B30/E30-1)</f>
        <v>-6.3333670930287744E-2</v>
      </c>
      <c r="I30" s="146">
        <f>SUM(D30/G30-1)</f>
        <v>-0.14864803508449531</v>
      </c>
    </row>
    <row r="31" spans="1:9" ht="33" customHeight="1">
      <c r="B31" s="12"/>
      <c r="C31" s="12"/>
      <c r="D31" s="12"/>
    </row>
  </sheetData>
  <sortState xmlns:xlrd2="http://schemas.microsoft.com/office/spreadsheetml/2017/richdata2" ref="A4:I28">
    <sortCondition descending="1" ref="B4:B28"/>
    <sortCondition descending="1" ref="E4:E28"/>
  </sortState>
  <mergeCells count="5">
    <mergeCell ref="A1:I1"/>
    <mergeCell ref="A2:A3"/>
    <mergeCell ref="B2:D2"/>
    <mergeCell ref="E2:G2"/>
    <mergeCell ref="H2:I2"/>
  </mergeCells>
  <phoneticPr fontId="7" type="noConversion"/>
  <pageMargins left="0.74803149606299213" right="0.74803149606299213" top="0.98425196850393704" bottom="0.98425196850393704" header="0.51181102362204722" footer="0.51181102362204722"/>
  <pageSetup paperSize="9" scale="84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113.01</vt:lpstr>
      <vt:lpstr>113.02</vt:lpstr>
      <vt:lpstr>113.03</vt:lpstr>
      <vt:lpstr>113.04</vt:lpstr>
      <vt:lpstr>113.05</vt:lpstr>
      <vt:lpstr>113.06</vt:lpstr>
      <vt:lpstr>113.07</vt:lpstr>
      <vt:lpstr>113.08 </vt:lpstr>
      <vt:lpstr>113.09</vt:lpstr>
      <vt:lpstr>112.10</vt:lpstr>
      <vt:lpstr>112.11</vt:lpstr>
      <vt:lpstr>112.12</vt:lpstr>
    </vt:vector>
  </TitlesOfParts>
  <Company>tcsai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tcsai</dc:creator>
  <cp:lastModifiedBy>宏一 陳</cp:lastModifiedBy>
  <cp:lastPrinted>2023-06-12T05:16:25Z</cp:lastPrinted>
  <dcterms:created xsi:type="dcterms:W3CDTF">2007-06-25T02:24:51Z</dcterms:created>
  <dcterms:modified xsi:type="dcterms:W3CDTF">2024-12-19T08:03:29Z</dcterms:modified>
</cp:coreProperties>
</file>