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7C4A8998-6164-4046-9079-07D7455715BF}" xr6:coauthVersionLast="47" xr6:coauthVersionMax="47" xr10:uidLastSave="{00000000-0000-0000-0000-000000000000}"/>
  <bookViews>
    <workbookView xWindow="-108" yWindow="-108" windowWidth="23256" windowHeight="12576" tabRatio="751" activeTab="8" xr2:uid="{00000000-000D-0000-FFFF-FFFF00000000}"/>
  </bookViews>
  <sheets>
    <sheet name="113.01" sheetId="12" r:id="rId1"/>
    <sheet name="113.02" sheetId="13" r:id="rId2"/>
    <sheet name="113.03" sheetId="14" r:id="rId3"/>
    <sheet name="113.04" sheetId="15" r:id="rId4"/>
    <sheet name="113.05" sheetId="16" r:id="rId5"/>
    <sheet name="113.06" sheetId="17" r:id="rId6"/>
    <sheet name="113.07" sheetId="18" r:id="rId7"/>
    <sheet name="113.08" sheetId="31" r:id="rId8"/>
    <sheet name="113.09" sheetId="32" r:id="rId9"/>
    <sheet name="112.10" sheetId="33" r:id="rId10"/>
    <sheet name="112.11" sheetId="25" r:id="rId11"/>
    <sheet name="112.12" sheetId="11" r:id="rId12"/>
  </sheets>
  <calcPr calcId="191029"/>
  <fileRecoveryPr autoRecover="0"/>
</workbook>
</file>

<file path=xl/calcChain.xml><?xml version="1.0" encoding="utf-8"?>
<calcChain xmlns="http://schemas.openxmlformats.org/spreadsheetml/2006/main">
  <c r="H5" i="32" l="1"/>
  <c r="I5" i="32"/>
  <c r="H6" i="32"/>
  <c r="I6" i="32"/>
  <c r="H9" i="32"/>
  <c r="I9" i="32"/>
  <c r="H8" i="32"/>
  <c r="I8" i="32"/>
  <c r="H15" i="32"/>
  <c r="I15" i="32"/>
  <c r="H16" i="32"/>
  <c r="I16" i="32"/>
  <c r="H17" i="32"/>
  <c r="I17" i="32"/>
  <c r="H10" i="32"/>
  <c r="I10" i="32"/>
  <c r="H18" i="32"/>
  <c r="I18" i="32"/>
  <c r="H19" i="32"/>
  <c r="I19" i="32"/>
  <c r="I14" i="32"/>
  <c r="E20" i="31"/>
  <c r="C20" i="31"/>
  <c r="D5" i="31" s="1"/>
  <c r="I15" i="31"/>
  <c r="J15" i="31"/>
  <c r="I16" i="31"/>
  <c r="J16" i="31"/>
  <c r="I17" i="31"/>
  <c r="J17" i="31"/>
  <c r="I18" i="31"/>
  <c r="J18" i="31"/>
  <c r="J19" i="31"/>
  <c r="I5" i="18"/>
  <c r="J5" i="18"/>
  <c r="I7" i="18"/>
  <c r="J7" i="18"/>
  <c r="I8" i="18"/>
  <c r="J8" i="18"/>
  <c r="I10" i="18"/>
  <c r="J10" i="18"/>
  <c r="I14" i="18"/>
  <c r="J14" i="18"/>
  <c r="I15" i="18"/>
  <c r="J15" i="18"/>
  <c r="I16" i="18"/>
  <c r="J16" i="18"/>
  <c r="I17" i="18"/>
  <c r="J17" i="18"/>
  <c r="I18" i="18"/>
  <c r="J18" i="18"/>
  <c r="J19" i="18"/>
  <c r="I12" i="15"/>
  <c r="J12" i="15"/>
  <c r="I13" i="15"/>
  <c r="J13" i="15"/>
  <c r="I8" i="15"/>
  <c r="J8" i="15"/>
  <c r="I14" i="16"/>
  <c r="J14" i="16"/>
  <c r="I15" i="16"/>
  <c r="J15" i="16"/>
  <c r="I6" i="17"/>
  <c r="J6" i="17"/>
  <c r="I7" i="17"/>
  <c r="J7" i="17"/>
  <c r="I8" i="17"/>
  <c r="J8" i="17"/>
  <c r="J12" i="17"/>
  <c r="I13" i="17"/>
  <c r="J13" i="17"/>
  <c r="I14" i="17"/>
  <c r="J14" i="17"/>
  <c r="I15" i="17"/>
  <c r="J15" i="17"/>
  <c r="I16" i="17"/>
  <c r="J16" i="17"/>
  <c r="G5" i="14"/>
  <c r="G6" i="14"/>
  <c r="G7" i="14"/>
  <c r="G8" i="14"/>
  <c r="G9" i="14"/>
  <c r="G10" i="14"/>
  <c r="G11" i="14"/>
  <c r="G12" i="14"/>
  <c r="G13" i="14"/>
  <c r="G14" i="14"/>
  <c r="G4" i="14"/>
  <c r="D5" i="14"/>
  <c r="D6" i="14"/>
  <c r="D7" i="14"/>
  <c r="D8" i="14"/>
  <c r="D9" i="14"/>
  <c r="D10" i="14"/>
  <c r="D11" i="14"/>
  <c r="D12" i="14"/>
  <c r="D13" i="14"/>
  <c r="D14" i="14"/>
  <c r="I6" i="14"/>
  <c r="J6" i="14"/>
  <c r="I5" i="14"/>
  <c r="J5" i="14"/>
  <c r="I10" i="14"/>
  <c r="J10" i="14"/>
  <c r="I11" i="14"/>
  <c r="J11" i="14"/>
  <c r="I12" i="14"/>
  <c r="J12" i="14"/>
  <c r="I8" i="14"/>
  <c r="J8" i="14"/>
  <c r="I13" i="14"/>
  <c r="J13" i="14"/>
  <c r="H14" i="14"/>
  <c r="F14" i="14"/>
  <c r="G5" i="13"/>
  <c r="G6" i="13"/>
  <c r="G7" i="13"/>
  <c r="G8" i="13"/>
  <c r="G9" i="13"/>
  <c r="G10" i="13"/>
  <c r="G11" i="13"/>
  <c r="G12" i="13"/>
  <c r="I10" i="13"/>
  <c r="J10" i="13"/>
  <c r="I8" i="13"/>
  <c r="J8" i="13"/>
  <c r="I11" i="13"/>
  <c r="J11" i="13"/>
  <c r="H12" i="13"/>
  <c r="F12" i="13"/>
  <c r="G4" i="13" s="1"/>
  <c r="D5" i="12"/>
  <c r="D6" i="12"/>
  <c r="D7" i="12"/>
  <c r="D8" i="12"/>
  <c r="D9" i="12"/>
  <c r="D10" i="12"/>
  <c r="G5" i="12"/>
  <c r="G6" i="12"/>
  <c r="G7" i="12"/>
  <c r="G8" i="12"/>
  <c r="G9" i="12"/>
  <c r="G10" i="12"/>
  <c r="G4" i="12"/>
  <c r="D4" i="12"/>
  <c r="J4" i="12"/>
  <c r="I4" i="12"/>
  <c r="H10" i="12"/>
  <c r="F10" i="12"/>
  <c r="H18" i="25"/>
  <c r="I18" i="25"/>
  <c r="I16" i="25"/>
  <c r="H19" i="25"/>
  <c r="D21" i="25"/>
  <c r="I21" i="25" s="1"/>
  <c r="B21" i="25"/>
  <c r="C5" i="25" s="1"/>
  <c r="F13" i="25"/>
  <c r="F5" i="25"/>
  <c r="F4" i="25"/>
  <c r="H10" i="11"/>
  <c r="I10" i="11"/>
  <c r="H12" i="11"/>
  <c r="I12" i="11"/>
  <c r="I16" i="11"/>
  <c r="H18" i="11"/>
  <c r="I18" i="11"/>
  <c r="H19" i="11"/>
  <c r="I19" i="11"/>
  <c r="H20" i="11"/>
  <c r="C5" i="11"/>
  <c r="C12" i="11"/>
  <c r="C6" i="11"/>
  <c r="C7" i="11"/>
  <c r="C10" i="11"/>
  <c r="C8" i="11"/>
  <c r="C9" i="11"/>
  <c r="C18" i="11"/>
  <c r="C19" i="11"/>
  <c r="C20" i="11"/>
  <c r="C16" i="11"/>
  <c r="C11" i="11"/>
  <c r="C17" i="11"/>
  <c r="C15" i="11"/>
  <c r="C13" i="11"/>
  <c r="C14" i="11"/>
  <c r="C21" i="11"/>
  <c r="C4" i="11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4" i="33"/>
  <c r="H5" i="33"/>
  <c r="I5" i="33"/>
  <c r="H6" i="33"/>
  <c r="I6" i="33"/>
  <c r="H7" i="33"/>
  <c r="I7" i="33"/>
  <c r="H8" i="33"/>
  <c r="I8" i="33"/>
  <c r="H9" i="33"/>
  <c r="I9" i="33"/>
  <c r="H10" i="33"/>
  <c r="I10" i="33"/>
  <c r="H16" i="33"/>
  <c r="I16" i="33"/>
  <c r="H17" i="33"/>
  <c r="I17" i="33"/>
  <c r="H18" i="33"/>
  <c r="I18" i="33"/>
  <c r="H19" i="33"/>
  <c r="I20" i="33"/>
  <c r="I6" i="16"/>
  <c r="J6" i="16"/>
  <c r="I7" i="15"/>
  <c r="J7" i="15"/>
  <c r="I4" i="13"/>
  <c r="J4" i="13"/>
  <c r="I9" i="13"/>
  <c r="J9" i="13"/>
  <c r="I6" i="13"/>
  <c r="J6" i="13"/>
  <c r="J5" i="13"/>
  <c r="I5" i="13"/>
  <c r="I5" i="12"/>
  <c r="J5" i="12"/>
  <c r="I9" i="12"/>
  <c r="J9" i="12"/>
  <c r="J6" i="12"/>
  <c r="I6" i="12"/>
  <c r="H5" i="11"/>
  <c r="I5" i="11"/>
  <c r="H6" i="11"/>
  <c r="I6" i="11"/>
  <c r="H7" i="11"/>
  <c r="I7" i="11"/>
  <c r="H8" i="11"/>
  <c r="I8" i="11"/>
  <c r="H9" i="11"/>
  <c r="I9" i="11"/>
  <c r="H21" i="11"/>
  <c r="I21" i="11"/>
  <c r="H5" i="25"/>
  <c r="I5" i="25"/>
  <c r="H11" i="25"/>
  <c r="I11" i="25"/>
  <c r="H6" i="25"/>
  <c r="I6" i="25"/>
  <c r="H7" i="25"/>
  <c r="I7" i="25"/>
  <c r="H9" i="25"/>
  <c r="I9" i="25"/>
  <c r="H10" i="25"/>
  <c r="I10" i="25"/>
  <c r="H8" i="25"/>
  <c r="I8" i="25"/>
  <c r="H17" i="25"/>
  <c r="I17" i="25"/>
  <c r="H21" i="25"/>
  <c r="D21" i="33"/>
  <c r="I21" i="33" s="1"/>
  <c r="B21" i="33"/>
  <c r="H21" i="33" s="1"/>
  <c r="I6" i="31"/>
  <c r="J6" i="31"/>
  <c r="I9" i="31"/>
  <c r="J9" i="31"/>
  <c r="I14" i="31"/>
  <c r="J14" i="31"/>
  <c r="I8" i="31"/>
  <c r="J8" i="31"/>
  <c r="I5" i="31"/>
  <c r="J5" i="31"/>
  <c r="I7" i="16"/>
  <c r="J7" i="16"/>
  <c r="I13" i="16"/>
  <c r="J13" i="16"/>
  <c r="I8" i="16"/>
  <c r="J8" i="16"/>
  <c r="I12" i="16"/>
  <c r="J12" i="16"/>
  <c r="I6" i="15"/>
  <c r="J6" i="15"/>
  <c r="I11" i="15"/>
  <c r="J11" i="15"/>
  <c r="I10" i="15"/>
  <c r="J10" i="15"/>
  <c r="D20" i="31" l="1"/>
  <c r="D12" i="31"/>
  <c r="D13" i="31"/>
  <c r="D11" i="31"/>
  <c r="D7" i="31"/>
  <c r="D17" i="31"/>
  <c r="D15" i="31"/>
  <c r="D6" i="31"/>
  <c r="D16" i="31"/>
  <c r="D8" i="31"/>
  <c r="D10" i="31"/>
  <c r="D14" i="31"/>
  <c r="D19" i="31"/>
  <c r="D9" i="31"/>
  <c r="D4" i="31"/>
  <c r="D18" i="31"/>
  <c r="F12" i="25"/>
  <c r="F11" i="25"/>
  <c r="F7" i="25"/>
  <c r="F9" i="25"/>
  <c r="F10" i="25"/>
  <c r="F17" i="25"/>
  <c r="F6" i="25"/>
  <c r="F14" i="25"/>
  <c r="F15" i="25"/>
  <c r="F16" i="25"/>
  <c r="F20" i="25"/>
  <c r="F8" i="25"/>
  <c r="C21" i="25"/>
  <c r="C20" i="25"/>
  <c r="C16" i="25"/>
  <c r="C15" i="25"/>
  <c r="C14" i="25"/>
  <c r="C12" i="25"/>
  <c r="F18" i="25"/>
  <c r="F21" i="25"/>
  <c r="C8" i="25"/>
  <c r="F19" i="25"/>
  <c r="C4" i="25"/>
  <c r="C7" i="25"/>
  <c r="C17" i="25"/>
  <c r="C10" i="25"/>
  <c r="C9" i="25"/>
  <c r="C13" i="25"/>
  <c r="C6" i="25"/>
  <c r="C19" i="25"/>
  <c r="C11" i="25"/>
  <c r="C18" i="25"/>
  <c r="I4" i="17"/>
  <c r="E10" i="12" l="1"/>
  <c r="J10" i="12" s="1"/>
  <c r="C10" i="12"/>
  <c r="I10" i="12" l="1"/>
  <c r="H4" i="11"/>
  <c r="C20" i="18" l="1"/>
  <c r="D5" i="18" l="1"/>
  <c r="D18" i="18"/>
  <c r="D4" i="18"/>
  <c r="D7" i="18"/>
  <c r="D6" i="18"/>
  <c r="D10" i="18"/>
  <c r="D11" i="18"/>
  <c r="D20" i="18"/>
  <c r="D14" i="18"/>
  <c r="D9" i="18"/>
  <c r="D8" i="18"/>
  <c r="D13" i="18"/>
  <c r="D15" i="18"/>
  <c r="D12" i="18"/>
  <c r="D16" i="18"/>
  <c r="D19" i="18"/>
  <c r="D17" i="18"/>
  <c r="I20" i="18"/>
  <c r="I4" i="15"/>
  <c r="C14" i="15"/>
  <c r="D7" i="15" l="1"/>
  <c r="D5" i="15"/>
  <c r="D6" i="15"/>
  <c r="D9" i="15"/>
  <c r="D10" i="15"/>
  <c r="D11" i="15"/>
  <c r="D14" i="15"/>
  <c r="D12" i="15"/>
  <c r="D4" i="15"/>
  <c r="D13" i="15"/>
  <c r="D8" i="15"/>
  <c r="I14" i="15"/>
  <c r="E14" i="14"/>
  <c r="J14" i="14" s="1"/>
  <c r="C14" i="14"/>
  <c r="D4" i="14" s="1"/>
  <c r="E12" i="13"/>
  <c r="J12" i="13" s="1"/>
  <c r="C12" i="13"/>
  <c r="I14" i="14" l="1"/>
  <c r="D6" i="13"/>
  <c r="D7" i="13"/>
  <c r="D9" i="13"/>
  <c r="D8" i="13"/>
  <c r="D10" i="13"/>
  <c r="D11" i="13"/>
  <c r="D12" i="13"/>
  <c r="D5" i="13"/>
  <c r="D4" i="13"/>
  <c r="I12" i="13"/>
  <c r="E17" i="17" l="1"/>
  <c r="J17" i="17" s="1"/>
  <c r="E16" i="16"/>
  <c r="J16" i="16" s="1"/>
  <c r="I4" i="25" l="1"/>
  <c r="H4" i="25"/>
  <c r="D20" i="32"/>
  <c r="I20" i="32" s="1"/>
  <c r="B20" i="32"/>
  <c r="I4" i="33"/>
  <c r="H4" i="33"/>
  <c r="I4" i="32"/>
  <c r="H4" i="32"/>
  <c r="J20" i="31"/>
  <c r="J4" i="31"/>
  <c r="I4" i="31"/>
  <c r="C16" i="16"/>
  <c r="E14" i="15"/>
  <c r="J14" i="15" s="1"/>
  <c r="I4" i="11"/>
  <c r="E20" i="18"/>
  <c r="J20" i="18" s="1"/>
  <c r="J4" i="18"/>
  <c r="I4" i="18"/>
  <c r="C17" i="17"/>
  <c r="J4" i="17"/>
  <c r="J4" i="15"/>
  <c r="J4" i="16"/>
  <c r="I4" i="16"/>
  <c r="J4" i="14"/>
  <c r="I4" i="14"/>
  <c r="C6" i="32" l="1"/>
  <c r="C19" i="32"/>
  <c r="C20" i="32"/>
  <c r="C9" i="32"/>
  <c r="C7" i="32"/>
  <c r="C8" i="32"/>
  <c r="C11" i="32"/>
  <c r="C14" i="32"/>
  <c r="C15" i="32"/>
  <c r="C13" i="32"/>
  <c r="C16" i="32"/>
  <c r="C12" i="32"/>
  <c r="C10" i="32"/>
  <c r="C5" i="32"/>
  <c r="C18" i="32"/>
  <c r="C4" i="32"/>
  <c r="C17" i="32"/>
  <c r="D10" i="16"/>
  <c r="D11" i="16"/>
  <c r="D9" i="16"/>
  <c r="D12" i="16"/>
  <c r="D5" i="16"/>
  <c r="D13" i="16"/>
  <c r="D4" i="16"/>
  <c r="D6" i="16"/>
  <c r="D14" i="16"/>
  <c r="D7" i="16"/>
  <c r="D15" i="16"/>
  <c r="D8" i="16"/>
  <c r="D16" i="16"/>
  <c r="D6" i="17"/>
  <c r="D5" i="17"/>
  <c r="D7" i="17"/>
  <c r="D9" i="17"/>
  <c r="D11" i="17"/>
  <c r="D13" i="17"/>
  <c r="D10" i="17"/>
  <c r="D14" i="17"/>
  <c r="D12" i="17"/>
  <c r="D8" i="17"/>
  <c r="D17" i="17"/>
  <c r="D15" i="17"/>
  <c r="D4" i="17"/>
  <c r="D16" i="17"/>
  <c r="I16" i="16"/>
  <c r="H20" i="32"/>
  <c r="I20" i="31"/>
  <c r="I17" i="17"/>
</calcChain>
</file>

<file path=xl/sharedStrings.xml><?xml version="1.0" encoding="utf-8"?>
<sst xmlns="http://schemas.openxmlformats.org/spreadsheetml/2006/main" count="336" uniqueCount="162">
  <si>
    <r>
      <rPr>
        <sz val="13"/>
        <color indexed="8"/>
        <rFont val="微軟正黑體"/>
        <family val="2"/>
        <charset val="136"/>
      </rPr>
      <t>澳大利亞</t>
    </r>
    <phoneticPr fontId="2" type="noConversion"/>
  </si>
  <si>
    <r>
      <rPr>
        <sz val="13"/>
        <color indexed="8"/>
        <rFont val="微軟正黑體"/>
        <family val="2"/>
        <charset val="136"/>
      </rPr>
      <t>南非　　　</t>
    </r>
    <phoneticPr fontId="2" type="noConversion"/>
  </si>
  <si>
    <r>
      <rPr>
        <sz val="13"/>
        <color indexed="8"/>
        <rFont val="微軟正黑體"/>
        <family val="2"/>
        <charset val="136"/>
      </rPr>
      <t>印度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</si>
  <si>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巴西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</si>
  <si>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墨西哥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</si>
  <si>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土耳其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</si>
  <si>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象牙海岸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</si>
  <si>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阿根廷</t>
    </r>
    <phoneticPr fontId="2" type="noConversion"/>
  </si>
  <si>
    <r>
      <rPr>
        <sz val="13"/>
        <color indexed="8"/>
        <rFont val="微軟正黑體"/>
        <family val="2"/>
        <charset val="136"/>
      </rPr>
      <t>中國大陸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</si>
  <si>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</si>
  <si>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rFont val="微軟正黑體"/>
        <family val="2"/>
        <charset val="136"/>
      </rPr>
      <t>澳洲</t>
    </r>
    <phoneticPr fontId="2" type="noConversion"/>
  </si>
  <si>
    <r>
      <rPr>
        <sz val="13"/>
        <rFont val="微軟正黑體"/>
        <family val="2"/>
        <charset val="136"/>
      </rPr>
      <t>南非　　　</t>
    </r>
    <phoneticPr fontId="2" type="noConversion"/>
  </si>
  <si>
    <r>
      <rPr>
        <sz val="13"/>
        <rFont val="微軟正黑體"/>
        <family val="2"/>
        <charset val="136"/>
      </rPr>
      <t>巴西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</si>
  <si>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印度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</si>
  <si>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墨西哥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</si>
  <si>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土耳其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</si>
  <si>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象牙海岸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</si>
  <si>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阿根廷</t>
    </r>
    <phoneticPr fontId="2" type="noConversion"/>
  </si>
  <si>
    <r>
      <rPr>
        <sz val="13"/>
        <rFont val="微軟正黑體"/>
        <family val="2"/>
        <charset val="136"/>
      </rPr>
      <t>中國大陸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</si>
  <si>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</si>
  <si>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r>
      <rPr>
        <sz val="13"/>
        <rFont val="微軟正黑體"/>
        <family val="2"/>
        <charset val="136"/>
      </rPr>
      <t>澳大利亞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</si>
  <si>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</si>
  <si>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</si>
  <si>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</si>
  <si>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微軟正黑體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</si>
  <si>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</si>
  <si>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</si>
  <si>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</si>
  <si>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國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微軟正黑體"/>
        <family val="2"/>
        <charset val="136"/>
      </rPr>
      <t>名</t>
    </r>
    <phoneticPr fontId="2" type="noConversion"/>
  </si>
  <si>
    <r>
      <rPr>
        <b/>
        <sz val="12"/>
        <color indexed="8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</si>
  <si>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(KG)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</si>
  <si>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數量占
比重</t>
    </r>
    <r>
      <rPr>
        <b/>
        <sz val="12"/>
        <color indexed="8"/>
        <rFont val="Times New Roman"/>
        <family val="1"/>
      </rPr>
      <t>%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</si>
  <si>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(US$)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</si>
  <si>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</si>
  <si>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</si>
  <si>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theme="1"/>
        <rFont val="微軟正黑體"/>
        <family val="2"/>
        <charset val="136"/>
      </rPr>
      <t>數量占
比重</t>
    </r>
    <r>
      <rPr>
        <b/>
        <sz val="12"/>
        <color theme="1"/>
        <rFont val="Times New Roman"/>
        <family val="1"/>
      </rPr>
      <t>%</t>
    </r>
  </si>
  <si>
    <r>
      <rPr>
        <sz val="13"/>
        <rFont val="微軟正黑體"/>
        <family val="2"/>
        <charset val="136"/>
      </rPr>
      <t>南非</t>
    </r>
    <phoneticPr fontId="2" type="noConversion"/>
  </si>
  <si>
    <r>
      <rPr>
        <b/>
        <sz val="11"/>
        <color indexed="8"/>
        <rFont val="微軟正黑體"/>
        <family val="2"/>
        <charset val="136"/>
      </rPr>
      <t>數量占
比重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</si>
  <si>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rPr>
        <sz val="13"/>
        <rFont val="微軟正黑體"/>
        <family val="2"/>
        <charset val="136"/>
      </rPr>
      <t>美國</t>
    </r>
    <phoneticPr fontId="2" type="noConversion"/>
  </si>
  <si>
    <r>
      <rPr>
        <sz val="13"/>
        <rFont val="微軟正黑體"/>
        <family val="2"/>
        <charset val="136"/>
      </rPr>
      <t>墨西哥　　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</si>
  <si>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</si>
  <si>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</si>
  <si>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</si>
  <si>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美國</t>
    </r>
    <phoneticPr fontId="2" type="noConversion"/>
  </si>
  <si>
    <r>
      <rPr>
        <sz val="12"/>
        <rFont val="微軟正黑體"/>
        <family val="2"/>
        <charset val="136"/>
      </rPr>
      <t>澳洲</t>
    </r>
    <phoneticPr fontId="2" type="noConversion"/>
  </si>
  <si>
    <r>
      <rPr>
        <sz val="12"/>
        <rFont val="微軟正黑體"/>
        <family val="2"/>
        <charset val="136"/>
      </rPr>
      <t>南非　　　</t>
    </r>
    <phoneticPr fontId="2" type="noConversion"/>
  </si>
  <si>
    <r>
      <rPr>
        <sz val="12"/>
        <rFont val="微軟正黑體"/>
        <family val="2"/>
        <charset val="136"/>
      </rPr>
      <t>阿根廷</t>
    </r>
    <phoneticPr fontId="2" type="noConversion"/>
  </si>
  <si>
    <r>
      <rPr>
        <sz val="12"/>
        <rFont val="微軟正黑體"/>
        <family val="2"/>
        <charset val="136"/>
      </rPr>
      <t>中國大陸</t>
    </r>
    <phoneticPr fontId="2" type="noConversion"/>
  </si>
  <si>
    <r>
      <rPr>
        <sz val="12"/>
        <rFont val="微軟正黑體"/>
        <family val="2"/>
        <charset val="136"/>
      </rPr>
      <t>西班牙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</si>
  <si>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</si>
  <si>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</si>
  <si>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color indexed="8"/>
        <rFont val="微軟正黑體"/>
        <family val="2"/>
        <charset val="136"/>
      </rPr>
      <t>數量占
比重</t>
    </r>
    <r>
      <rPr>
        <sz val="11"/>
        <color indexed="8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</si>
  <si>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</si>
  <si>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</si>
  <si>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</si>
  <si>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印度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</si>
  <si>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巴西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</si>
  <si>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墨西哥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</si>
  <si>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土耳其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</si>
  <si>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象牙海岸　</t>
    </r>
    <r>
      <rPr>
        <sz val="12"/>
        <rFont val="Times New Roman"/>
        <family val="1"/>
      </rPr>
      <t xml:space="preserve">  </t>
    </r>
    <phoneticPr fontId="2" type="noConversion"/>
  </si>
  <si>
    <r>
      <rPr>
        <b/>
        <sz val="14"/>
        <rFont val="微軟正黑體"/>
        <family val="2"/>
        <charset val="136"/>
      </rPr>
      <t>總計</t>
    </r>
    <phoneticPr fontId="2" type="noConversion"/>
  </si>
  <si>
    <r>
      <rPr>
        <b/>
        <sz val="12.5"/>
        <rFont val="Microsoft JhengHei Light"/>
        <family val="2"/>
        <charset val="136"/>
      </rPr>
      <t>排序</t>
    </r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</si>
  <si>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</si>
  <si>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</si>
  <si>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</si>
  <si>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color indexed="8"/>
        <rFont val="Microsoft JhengHei Light"/>
        <family val="2"/>
        <charset val="136"/>
      </rPr>
      <t>數量占
比重</t>
    </r>
    <r>
      <rPr>
        <b/>
        <sz val="12.5"/>
        <color indexed="8"/>
        <rFont val="Times New Roman"/>
        <family val="1"/>
      </rPr>
      <t>%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</si>
  <si>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</si>
  <si>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</si>
  <si>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</si>
  <si>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</si>
  <si>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阿根廷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</si>
  <si>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南非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</si>
  <si>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美國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</si>
  <si>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巴西　　　</t>
    </r>
    <phoneticPr fontId="2" type="noConversion"/>
  </si>
  <si>
    <r>
      <rPr>
        <b/>
        <sz val="12.5"/>
        <rFont val="Microsoft JhengHei Light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</si>
  <si>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</si>
  <si>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細明體"/>
        <family val="3"/>
        <charset val="136"/>
      </rPr>
      <t>計</t>
    </r>
  </si>
  <si>
    <r>
      <rPr>
        <b/>
        <sz val="12.5"/>
        <rFont val="微軟正黑體"/>
        <family val="2"/>
        <charset val="136"/>
      </rPr>
      <t>排序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</si>
  <si>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</si>
  <si>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</si>
  <si>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</si>
  <si>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</si>
  <si>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</si>
  <si>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</si>
  <si>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</si>
  <si>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</si>
  <si>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sz val="12.5"/>
        <rFont val="Microsoft JhengHei Light"/>
        <family val="2"/>
        <charset val="136"/>
      </rPr>
      <t>美國</t>
    </r>
    <phoneticPr fontId="2" type="noConversion"/>
  </si>
  <si>
    <r>
      <rPr>
        <sz val="12.5"/>
        <rFont val="Microsoft JhengHei Light"/>
        <family val="2"/>
        <charset val="136"/>
      </rPr>
      <t>巴西　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</si>
  <si>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南非　　　</t>
    </r>
    <phoneticPr fontId="2" type="noConversion"/>
  </si>
  <si>
    <r>
      <rPr>
        <sz val="12.5"/>
        <rFont val="Microsoft JhengHei Light"/>
        <family val="2"/>
        <charset val="136"/>
      </rPr>
      <t>印度　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</si>
  <si>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墨西哥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</si>
  <si>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土耳其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</si>
  <si>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b/>
        <sz val="12.5"/>
        <rFont val="Microsoft JhengHei 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icrosoft JhengHei Light"/>
        <family val="2"/>
        <charset val="136"/>
      </rPr>
      <t>計</t>
    </r>
    <phoneticPr fontId="2" type="noConversion"/>
  </si>
  <si>
    <t>澳洲　　　</t>
    <phoneticPr fontId="2" type="noConversion"/>
  </si>
  <si>
    <t>西班牙　　</t>
    <phoneticPr fontId="2" type="noConversion"/>
  </si>
  <si>
    <r>
      <rPr>
        <b/>
        <sz val="13"/>
        <rFont val="微軟正黑體"/>
        <family val="2"/>
        <charset val="136"/>
      </rPr>
      <t>國</t>
    </r>
    <r>
      <rPr>
        <b/>
        <sz val="13"/>
        <rFont val="Times New Roman"/>
        <family val="1"/>
      </rPr>
      <t xml:space="preserve">   </t>
    </r>
    <r>
      <rPr>
        <b/>
        <sz val="13"/>
        <rFont val="微軟正黑體"/>
        <family val="2"/>
        <charset val="136"/>
      </rPr>
      <t>名</t>
    </r>
    <phoneticPr fontId="2" type="noConversion"/>
  </si>
  <si>
    <t>海地　　　</t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</si>
  <si>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</si>
  <si>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</si>
  <si>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rPr>
        <b/>
        <sz val="13"/>
        <color indexed="8"/>
        <rFont val="微軟正黑體"/>
        <family val="2"/>
        <charset val="136"/>
      </rPr>
      <t>總計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</si>
  <si>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</si>
  <si>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</si>
  <si>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t>比利時　　</t>
    <phoneticPr fontId="2" type="noConversion"/>
  </si>
  <si>
    <t>印尼　　　</t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</si>
  <si>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</si>
  <si>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</si>
  <si>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</si>
  <si>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</si>
  <si>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</si>
  <si>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義大利　　</t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</si>
  <si>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</si>
  <si>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</si>
  <si>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多哥　　　</t>
    <phoneticPr fontId="2" type="noConversion"/>
  </si>
  <si>
    <t>坦尚尼亞　</t>
    <phoneticPr fontId="2" type="noConversion"/>
  </si>
  <si>
    <t>48,790,581</t>
  </si>
  <si>
    <t>96,941,406</t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</si>
  <si>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</si>
  <si>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</si>
  <si>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t>坦尚尼亞</t>
    <phoneticPr fontId="2" type="noConversion"/>
  </si>
  <si>
    <t>多哥</t>
    <phoneticPr fontId="2" type="noConversion"/>
  </si>
  <si>
    <t>比利時</t>
    <phoneticPr fontId="2" type="noConversion"/>
  </si>
  <si>
    <t>印尼</t>
    <phoneticPr fontId="2" type="noConversion"/>
  </si>
  <si>
    <t>義大利</t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</si>
  <si>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</si>
  <si>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</si>
  <si>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</si>
  <si>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6"/>
        <color indexed="8"/>
        <rFont val="微軟正黑體"/>
        <family val="2"/>
        <charset val="136"/>
      </rPr>
      <t>年</t>
    </r>
    <r>
      <rPr>
        <sz val="16"/>
        <color indexed="8"/>
        <rFont val="Times New Roman"/>
        <family val="1"/>
      </rPr>
      <t>1-11</t>
    </r>
    <r>
      <rPr>
        <sz val="16"/>
        <color indexed="8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</si>
  <si>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</si>
  <si>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rPr>
        <sz val="13"/>
        <color indexed="8"/>
        <rFont val="微軟正黑體"/>
        <family val="2"/>
        <charset val="136"/>
      </rPr>
      <t>美國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</si>
  <si>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</si>
  <si>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</si>
  <si>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</si>
  <si>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</si>
  <si>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</si>
  <si>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</si>
  <si>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t>土耳其</t>
    <phoneticPr fontId="2" type="noConversion"/>
  </si>
  <si>
    <t>印度</t>
    <phoneticPr fontId="2" type="noConversion"/>
  </si>
  <si>
    <t>南非</t>
    <phoneticPr fontId="2" type="noConversion"/>
  </si>
  <si>
    <t>巴西</t>
    <phoneticPr fontId="2" type="noConversion"/>
  </si>
  <si>
    <t>澳洲</t>
    <phoneticPr fontId="2" type="noConversion"/>
  </si>
  <si>
    <t>美國</t>
    <phoneticPr fontId="2" type="noConversion"/>
  </si>
  <si>
    <t>墨西哥</t>
    <phoneticPr fontId="2" type="noConversion"/>
  </si>
  <si>
    <t>中國大陸</t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</si>
  <si>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</si>
  <si>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德國　　　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</si>
  <si>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</si>
  <si>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</si>
  <si>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</si>
  <si>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1-4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</si>
  <si>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</si>
  <si>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</si>
  <si>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</si>
  <si>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t>德國</t>
    <phoneticPr fontId="2" type="noConversion"/>
  </si>
  <si>
    <t>荷蘭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</si>
  <si>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</si>
  <si>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</si>
  <si>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rPr>
        <b/>
        <sz val="12"/>
        <rFont val="Microsoft JhengHei Light"/>
        <family val="2"/>
        <charset val="136"/>
      </rPr>
      <t>排序</t>
    </r>
    <phoneticPr fontId="2" type="noConversion"/>
  </si>
  <si>
    <r>
      <rPr>
        <sz val="12"/>
        <rFont val="微軟正黑體"/>
        <family val="2"/>
        <charset val="136"/>
      </rPr>
      <t>澳大利亞</t>
    </r>
    <phoneticPr fontId="2" type="noConversion"/>
  </si>
  <si>
    <r>
      <rPr>
        <b/>
        <sz val="12"/>
        <rFont val="微軟正黑體"/>
        <family val="2"/>
        <charset val="136"/>
      </rPr>
      <t>總計</t>
    </r>
    <phoneticPr fontId="2" type="noConversion"/>
  </si>
  <si>
    <t>荷蘭　　　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</si>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</sst>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</numFmts>
  <fonts count="5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微軟正黑體"/>
      <family val="2"/>
      <charset val="136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3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1"/>
      <color theme="1"/>
      <name val="Times New Roman"/>
      <family val="1"/>
    </font>
    <font>
      <b/>
      <sz val="11"/>
      <color indexed="8"/>
      <name val="微軟正黑體"/>
      <family val="2"/>
      <charset val="136"/>
    </font>
    <font>
      <b/>
      <sz val="11"/>
      <color indexed="8"/>
      <name val="Times New Roman"/>
      <family val="1"/>
    </font>
    <font>
      <sz val="10"/>
      <color rgb="FF00339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4"/>
      <name val="微軟正黑體"/>
      <family val="2"/>
      <charset val="136"/>
    </font>
    <font>
      <b/>
      <sz val="12.5"/>
      <name val="Times New Roman"/>
      <family val="1"/>
    </font>
    <font>
      <b/>
      <sz val="12.5"/>
      <name val="Microsoft JhengHei Light"/>
      <family val="2"/>
      <charset val="136"/>
    </font>
    <font>
      <b/>
      <sz val="12.5"/>
      <color theme="1"/>
      <name val="Times New Roman"/>
      <family val="1"/>
    </font>
    <font>
      <b/>
      <sz val="12.5"/>
      <color indexed="8"/>
      <name val="Microsoft JhengHei Light"/>
      <family val="2"/>
      <charset val="136"/>
    </font>
    <font>
      <b/>
      <sz val="12.5"/>
      <color indexed="8"/>
      <name val="Times New Roman"/>
      <family val="1"/>
    </font>
    <font>
      <sz val="12.5"/>
      <name val="Times New Roman"/>
      <family val="1"/>
    </font>
    <font>
      <sz val="12.5"/>
      <name val="Microsoft JhengHei Light"/>
      <family val="2"/>
      <charset val="136"/>
    </font>
    <font>
      <sz val="12.5"/>
      <name val="Times New Roman"/>
      <family val="2"/>
    </font>
    <font>
      <b/>
      <sz val="12.5"/>
      <name val="細明體"/>
      <family val="3"/>
      <charset val="136"/>
    </font>
    <font>
      <b/>
      <sz val="12"/>
      <name val="新細明體"/>
      <family val="1"/>
      <charset val="136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3"/>
      <name val="新細明體"/>
      <family val="1"/>
      <charset val="136"/>
    </font>
    <font>
      <b/>
      <sz val="13"/>
      <color indexed="8"/>
      <name val="微軟正黑體"/>
      <family val="2"/>
      <charset val="136"/>
    </font>
    <font>
      <b/>
      <sz val="13"/>
      <color theme="1"/>
      <name val="Times New Roman"/>
      <family val="1"/>
    </font>
    <font>
      <sz val="12.5"/>
      <name val="新細明體"/>
      <family val="1"/>
      <charset val="136"/>
    </font>
    <font>
      <b/>
      <sz val="12"/>
      <name val="Microsoft JhengHei Light"/>
      <family val="2"/>
      <charset val="136"/>
    </font>
    <font>
      <sz val="12"/>
      <name val="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1" fillId="0" borderId="0" xfId="0" applyFont="1"/>
    <xf numFmtId="0" fontId="15" fillId="0" borderId="9" xfId="0" applyFont="1" applyBorder="1" applyAlignment="1">
      <alignment vertical="center"/>
    </xf>
    <xf numFmtId="177" fontId="15" fillId="0" borderId="4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wrapText="1"/>
    </xf>
    <xf numFmtId="176" fontId="15" fillId="0" borderId="4" xfId="2" applyNumberFormat="1" applyFont="1" applyBorder="1" applyAlignment="1">
      <alignment horizontal="right" vertical="center"/>
    </xf>
    <xf numFmtId="176" fontId="15" fillId="0" borderId="5" xfId="2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6" fillId="2" borderId="11" xfId="1" applyNumberFormat="1" applyFont="1" applyFill="1" applyBorder="1" applyAlignment="1">
      <alignment horizontal="center" vertical="center"/>
    </xf>
    <xf numFmtId="177" fontId="16" fillId="2" borderId="7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right" vertical="center"/>
    </xf>
    <xf numFmtId="177" fontId="16" fillId="2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5" xfId="2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177" fontId="12" fillId="0" borderId="4" xfId="1" applyNumberFormat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right" vertical="center"/>
    </xf>
    <xf numFmtId="176" fontId="12" fillId="0" borderId="5" xfId="2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76" fontId="16" fillId="2" borderId="5" xfId="2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8" fillId="2" borderId="2" xfId="0" applyFont="1" applyFill="1" applyBorder="1" applyAlignment="1">
      <alignment horizontal="center" vertical="center"/>
    </xf>
    <xf numFmtId="177" fontId="12" fillId="0" borderId="3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right" vertical="center"/>
    </xf>
    <xf numFmtId="0" fontId="16" fillId="2" borderId="23" xfId="0" applyFont="1" applyFill="1" applyBorder="1" applyAlignment="1">
      <alignment horizontal="center" vertical="center"/>
    </xf>
    <xf numFmtId="176" fontId="16" fillId="2" borderId="25" xfId="1" applyNumberFormat="1" applyFont="1" applyFill="1" applyBorder="1" applyAlignment="1">
      <alignment horizontal="center" vertical="center"/>
    </xf>
    <xf numFmtId="177" fontId="16" fillId="2" borderId="26" xfId="0" applyNumberFormat="1" applyFont="1" applyFill="1" applyBorder="1" applyAlignment="1">
      <alignment horizontal="center" vertical="center"/>
    </xf>
    <xf numFmtId="177" fontId="16" fillId="2" borderId="27" xfId="0" applyNumberFormat="1" applyFont="1" applyFill="1" applyBorder="1" applyAlignment="1">
      <alignment horizontal="center" vertical="center"/>
    </xf>
    <xf numFmtId="176" fontId="16" fillId="2" borderId="24" xfId="2" applyNumberFormat="1" applyFont="1" applyFill="1" applyBorder="1" applyAlignment="1">
      <alignment horizontal="right" vertical="center"/>
    </xf>
    <xf numFmtId="176" fontId="16" fillId="2" borderId="26" xfId="2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wrapText="1"/>
    </xf>
    <xf numFmtId="43" fontId="10" fillId="0" borderId="0" xfId="0" applyNumberFormat="1" applyFont="1"/>
    <xf numFmtId="10" fontId="10" fillId="0" borderId="0" xfId="0" applyNumberFormat="1" applyFont="1"/>
    <xf numFmtId="0" fontId="10" fillId="2" borderId="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77" fontId="31" fillId="2" borderId="11" xfId="1" applyNumberFormat="1" applyFont="1" applyFill="1" applyBorder="1" applyAlignment="1">
      <alignment horizontal="center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0" fontId="33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77" fontId="38" fillId="0" borderId="4" xfId="1" applyNumberFormat="1" applyFont="1" applyBorder="1" applyAlignment="1">
      <alignment horizontal="right" vertical="center" indent="1"/>
    </xf>
    <xf numFmtId="177" fontId="38" fillId="0" borderId="5" xfId="1" applyNumberFormat="1" applyFont="1" applyBorder="1" applyAlignment="1">
      <alignment horizontal="right" vertical="center" indent="1"/>
    </xf>
    <xf numFmtId="176" fontId="38" fillId="0" borderId="4" xfId="2" applyNumberFormat="1" applyFont="1" applyBorder="1" applyAlignment="1">
      <alignment horizontal="right" vertical="center"/>
    </xf>
    <xf numFmtId="176" fontId="38" fillId="0" borderId="5" xfId="2" applyNumberFormat="1" applyFont="1" applyBorder="1" applyAlignment="1">
      <alignment horizontal="right" vertical="center"/>
    </xf>
    <xf numFmtId="177" fontId="33" fillId="2" borderId="7" xfId="0" applyNumberFormat="1" applyFont="1" applyFill="1" applyBorder="1" applyAlignment="1">
      <alignment horizontal="right" vertical="center" indent="1"/>
    </xf>
    <xf numFmtId="177" fontId="33" fillId="2" borderId="8" xfId="0" applyNumberFormat="1" applyFont="1" applyFill="1" applyBorder="1" applyAlignment="1">
      <alignment horizontal="right" vertical="center" indent="1"/>
    </xf>
    <xf numFmtId="0" fontId="33" fillId="2" borderId="1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176" fontId="33" fillId="2" borderId="7" xfId="2" applyNumberFormat="1" applyFont="1" applyFill="1" applyBorder="1" applyAlignment="1">
      <alignment horizontal="right" vertical="center"/>
    </xf>
    <xf numFmtId="176" fontId="33" fillId="2" borderId="8" xfId="2" applyNumberFormat="1" applyFont="1" applyFill="1" applyBorder="1" applyAlignment="1">
      <alignment horizontal="right" vertical="center"/>
    </xf>
    <xf numFmtId="0" fontId="38" fillId="0" borderId="4" xfId="0" applyFont="1" applyBorder="1" applyAlignment="1">
      <alignment horizontal="center"/>
    </xf>
    <xf numFmtId="176" fontId="38" fillId="0" borderId="1" xfId="1" applyNumberFormat="1" applyFont="1" applyBorder="1" applyAlignment="1">
      <alignment horizontal="center" vertical="center"/>
    </xf>
    <xf numFmtId="176" fontId="38" fillId="0" borderId="4" xfId="2" applyNumberFormat="1" applyFont="1" applyBorder="1" applyAlignment="1">
      <alignment vertical="center"/>
    </xf>
    <xf numFmtId="176" fontId="38" fillId="0" borderId="5" xfId="2" applyNumberFormat="1" applyFont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176" fontId="33" fillId="2" borderId="7" xfId="2" applyNumberFormat="1" applyFont="1" applyFill="1" applyBorder="1" applyAlignment="1">
      <alignment vertical="center"/>
    </xf>
    <xf numFmtId="176" fontId="33" fillId="2" borderId="8" xfId="2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33" fillId="2" borderId="7" xfId="0" applyFont="1" applyFill="1" applyBorder="1"/>
    <xf numFmtId="0" fontId="16" fillId="2" borderId="30" xfId="0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177" fontId="10" fillId="0" borderId="35" xfId="1" applyNumberFormat="1" applyFont="1" applyBorder="1" applyAlignment="1">
      <alignment horizontal="center" vertical="center"/>
    </xf>
    <xf numFmtId="177" fontId="10" fillId="0" borderId="34" xfId="1" applyNumberFormat="1" applyFont="1" applyBorder="1" applyAlignment="1">
      <alignment horizontal="center" vertical="center"/>
    </xf>
    <xf numFmtId="3" fontId="10" fillId="0" borderId="35" xfId="0" applyNumberFormat="1" applyFont="1" applyBorder="1" applyAlignment="1">
      <alignment horizontal="right" vertical="center" wrapText="1"/>
    </xf>
    <xf numFmtId="177" fontId="18" fillId="2" borderId="36" xfId="0" applyNumberFormat="1" applyFont="1" applyFill="1" applyBorder="1" applyAlignment="1">
      <alignment horizontal="center" vertical="center"/>
    </xf>
    <xf numFmtId="176" fontId="18" fillId="2" borderId="37" xfId="1" applyNumberFormat="1" applyFont="1" applyFill="1" applyBorder="1" applyAlignment="1">
      <alignment horizontal="center" vertical="center"/>
    </xf>
    <xf numFmtId="177" fontId="18" fillId="2" borderId="38" xfId="0" applyNumberFormat="1" applyFont="1" applyFill="1" applyBorder="1" applyAlignment="1">
      <alignment horizontal="center" vertical="center"/>
    </xf>
    <xf numFmtId="176" fontId="10" fillId="0" borderId="34" xfId="2" applyNumberFormat="1" applyFont="1" applyBorder="1" applyAlignment="1">
      <alignment horizontal="right" vertical="center"/>
    </xf>
    <xf numFmtId="176" fontId="10" fillId="0" borderId="35" xfId="2" applyNumberFormat="1" applyFont="1" applyBorder="1" applyAlignment="1">
      <alignment horizontal="right" vertical="center"/>
    </xf>
    <xf numFmtId="176" fontId="18" fillId="2" borderId="34" xfId="2" applyNumberFormat="1" applyFont="1" applyFill="1" applyBorder="1" applyAlignment="1">
      <alignment horizontal="right" vertical="center"/>
    </xf>
    <xf numFmtId="176" fontId="18" fillId="2" borderId="35" xfId="2" applyNumberFormat="1" applyFont="1" applyFill="1" applyBorder="1" applyAlignment="1">
      <alignment horizontal="right" vertical="center"/>
    </xf>
    <xf numFmtId="177" fontId="18" fillId="2" borderId="36" xfId="1" applyNumberFormat="1" applyFont="1" applyFill="1" applyBorder="1" applyAlignment="1">
      <alignment horizontal="center" vertical="center"/>
    </xf>
    <xf numFmtId="177" fontId="18" fillId="2" borderId="38" xfId="1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177" fontId="12" fillId="0" borderId="34" xfId="1" applyNumberFormat="1" applyFont="1" applyBorder="1" applyAlignment="1">
      <alignment horizontal="center" vertical="center"/>
    </xf>
    <xf numFmtId="177" fontId="12" fillId="0" borderId="35" xfId="1" applyNumberFormat="1" applyFont="1" applyBorder="1" applyAlignment="1">
      <alignment horizontal="center" vertical="center"/>
    </xf>
    <xf numFmtId="176" fontId="16" fillId="2" borderId="37" xfId="1" applyNumberFormat="1" applyFont="1" applyFill="1" applyBorder="1" applyAlignment="1">
      <alignment horizontal="center" vertical="center"/>
    </xf>
    <xf numFmtId="177" fontId="16" fillId="2" borderId="36" xfId="0" applyNumberFormat="1" applyFont="1" applyFill="1" applyBorder="1" applyAlignment="1">
      <alignment horizontal="center" vertical="center"/>
    </xf>
    <xf numFmtId="177" fontId="16" fillId="2" borderId="38" xfId="0" applyNumberFormat="1" applyFont="1" applyFill="1" applyBorder="1" applyAlignment="1">
      <alignment horizontal="center" vertical="center"/>
    </xf>
    <xf numFmtId="176" fontId="12" fillId="0" borderId="34" xfId="2" applyNumberFormat="1" applyFont="1" applyFill="1" applyBorder="1" applyAlignment="1">
      <alignment horizontal="right" vertical="center"/>
    </xf>
    <xf numFmtId="176" fontId="12" fillId="0" borderId="35" xfId="2" applyNumberFormat="1" applyFont="1" applyFill="1" applyBorder="1" applyAlignment="1">
      <alignment horizontal="right" vertical="center"/>
    </xf>
    <xf numFmtId="176" fontId="16" fillId="2" borderId="36" xfId="2" applyNumberFormat="1" applyFont="1" applyFill="1" applyBorder="1" applyAlignment="1">
      <alignment horizontal="right" vertical="center"/>
    </xf>
    <xf numFmtId="176" fontId="16" fillId="2" borderId="38" xfId="2" applyNumberFormat="1" applyFont="1" applyFill="1" applyBorder="1" applyAlignment="1">
      <alignment horizontal="right" vertical="center"/>
    </xf>
    <xf numFmtId="176" fontId="16" fillId="2" borderId="1" xfId="2" applyNumberFormat="1" applyFont="1" applyFill="1" applyBorder="1" applyAlignment="1">
      <alignment horizontal="center" vertical="center"/>
    </xf>
    <xf numFmtId="176" fontId="16" fillId="2" borderId="4" xfId="2" applyNumberFormat="1" applyFont="1" applyFill="1" applyBorder="1" applyAlignment="1">
      <alignment horizontal="right" vertical="center"/>
    </xf>
    <xf numFmtId="177" fontId="47" fillId="2" borderId="7" xfId="1" applyNumberFormat="1" applyFont="1" applyFill="1" applyBorder="1" applyAlignment="1">
      <alignment horizontal="center" vertical="center"/>
    </xf>
    <xf numFmtId="176" fontId="47" fillId="2" borderId="6" xfId="1" applyNumberFormat="1" applyFont="1" applyFill="1" applyBorder="1" applyAlignment="1">
      <alignment horizontal="center" vertical="center"/>
    </xf>
    <xf numFmtId="3" fontId="47" fillId="2" borderId="8" xfId="0" applyNumberFormat="1" applyFont="1" applyFill="1" applyBorder="1" applyAlignment="1">
      <alignment horizontal="right" vertical="center" wrapText="1"/>
    </xf>
    <xf numFmtId="176" fontId="47" fillId="2" borderId="7" xfId="2" applyNumberFormat="1" applyFont="1" applyFill="1" applyBorder="1" applyAlignment="1">
      <alignment horizontal="right" vertical="center"/>
    </xf>
    <xf numFmtId="176" fontId="47" fillId="2" borderId="8" xfId="2" applyNumberFormat="1" applyFont="1" applyFill="1" applyBorder="1" applyAlignment="1">
      <alignment horizontal="right" vertical="center"/>
    </xf>
    <xf numFmtId="176" fontId="16" fillId="2" borderId="4" xfId="1" applyNumberFormat="1" applyFont="1" applyFill="1" applyBorder="1" applyAlignment="1">
      <alignment horizontal="right" vertical="center"/>
    </xf>
    <xf numFmtId="176" fontId="16" fillId="2" borderId="5" xfId="1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176" fontId="12" fillId="0" borderId="6" xfId="1" applyNumberFormat="1" applyFont="1" applyBorder="1" applyAlignment="1">
      <alignment horizontal="center" vertical="center"/>
    </xf>
    <xf numFmtId="41" fontId="10" fillId="0" borderId="35" xfId="0" applyNumberFormat="1" applyFont="1" applyBorder="1" applyAlignment="1">
      <alignment horizontal="center" vertical="center" wrapText="1"/>
    </xf>
    <xf numFmtId="176" fontId="38" fillId="0" borderId="41" xfId="1" applyNumberFormat="1" applyFont="1" applyBorder="1" applyAlignment="1">
      <alignment horizontal="right" vertical="center" indent="1"/>
    </xf>
    <xf numFmtId="176" fontId="33" fillId="2" borderId="41" xfId="1" applyNumberFormat="1" applyFont="1" applyFill="1" applyBorder="1" applyAlignment="1">
      <alignment horizontal="right" vertical="center" indent="1"/>
    </xf>
    <xf numFmtId="177" fontId="38" fillId="0" borderId="40" xfId="1" applyNumberFormat="1" applyFont="1" applyBorder="1" applyAlignment="1">
      <alignment horizontal="right" vertical="center" indent="1"/>
    </xf>
    <xf numFmtId="0" fontId="48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8" fillId="3" borderId="2" xfId="0" applyFont="1" applyFill="1" applyBorder="1" applyAlignment="1">
      <alignment horizontal="left" vertical="center" wrapText="1"/>
    </xf>
    <xf numFmtId="0" fontId="48" fillId="3" borderId="2" xfId="0" applyFont="1" applyFill="1" applyBorder="1" applyAlignment="1">
      <alignment horizontal="left" vertical="center" wrapText="1"/>
    </xf>
    <xf numFmtId="0" fontId="48" fillId="0" borderId="2" xfId="0" applyFont="1" applyBorder="1" applyAlignment="1">
      <alignment vertical="center" wrapText="1"/>
    </xf>
    <xf numFmtId="0" fontId="33" fillId="2" borderId="4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177" fontId="38" fillId="0" borderId="34" xfId="1" applyNumberFormat="1" applyFont="1" applyBorder="1" applyAlignment="1">
      <alignment horizontal="center" vertical="center"/>
    </xf>
    <xf numFmtId="177" fontId="38" fillId="0" borderId="35" xfId="1" applyNumberFormat="1" applyFont="1" applyBorder="1" applyAlignment="1">
      <alignment horizontal="center" vertical="center"/>
    </xf>
    <xf numFmtId="177" fontId="33" fillId="2" borderId="36" xfId="1" applyNumberFormat="1" applyFont="1" applyFill="1" applyBorder="1" applyAlignment="1">
      <alignment horizontal="center" vertical="center"/>
    </xf>
    <xf numFmtId="176" fontId="33" fillId="2" borderId="37" xfId="1" applyNumberFormat="1" applyFont="1" applyFill="1" applyBorder="1" applyAlignment="1">
      <alignment horizontal="center" vertical="center"/>
    </xf>
    <xf numFmtId="177" fontId="33" fillId="2" borderId="38" xfId="1" applyNumberFormat="1" applyFont="1" applyFill="1" applyBorder="1" applyAlignment="1">
      <alignment horizontal="center" vertical="center"/>
    </xf>
    <xf numFmtId="176" fontId="38" fillId="0" borderId="34" xfId="2" applyNumberFormat="1" applyFont="1" applyBorder="1" applyAlignment="1">
      <alignment horizontal="right" vertical="center"/>
    </xf>
    <xf numFmtId="176" fontId="38" fillId="0" borderId="35" xfId="2" applyNumberFormat="1" applyFont="1" applyBorder="1" applyAlignment="1">
      <alignment horizontal="right" vertical="center"/>
    </xf>
    <xf numFmtId="176" fontId="33" fillId="2" borderId="36" xfId="2" applyNumberFormat="1" applyFont="1" applyFill="1" applyBorder="1" applyAlignment="1">
      <alignment horizontal="right" vertical="center"/>
    </xf>
    <xf numFmtId="176" fontId="33" fillId="2" borderId="38" xfId="2" applyNumberFormat="1" applyFont="1" applyFill="1" applyBorder="1" applyAlignment="1">
      <alignment horizontal="right" vertical="center"/>
    </xf>
    <xf numFmtId="176" fontId="16" fillId="2" borderId="1" xfId="1" applyNumberFormat="1" applyFont="1" applyFill="1" applyBorder="1" applyAlignment="1">
      <alignment horizontal="center" vertical="center"/>
    </xf>
    <xf numFmtId="176" fontId="18" fillId="2" borderId="1" xfId="1" applyNumberFormat="1" applyFont="1" applyFill="1" applyBorder="1" applyAlignment="1">
      <alignment horizontal="center" vertical="center"/>
    </xf>
    <xf numFmtId="177" fontId="18" fillId="2" borderId="34" xfId="1" applyNumberFormat="1" applyFont="1" applyFill="1" applyBorder="1" applyAlignment="1">
      <alignment horizontal="center" vertical="center"/>
    </xf>
    <xf numFmtId="3" fontId="18" fillId="2" borderId="35" xfId="0" applyNumberFormat="1" applyFont="1" applyFill="1" applyBorder="1" applyAlignment="1">
      <alignment horizontal="right" vertical="center" wrapText="1"/>
    </xf>
    <xf numFmtId="176" fontId="10" fillId="0" borderId="2" xfId="1" applyNumberFormat="1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45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45" fillId="0" borderId="44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45" fillId="0" borderId="44" xfId="0" applyFont="1" applyBorder="1" applyAlignment="1">
      <alignment horizontal="center" vertical="center"/>
    </xf>
    <xf numFmtId="0" fontId="12" fillId="0" borderId="44" xfId="0" applyFont="1" applyBorder="1" applyAlignment="1">
      <alignment vertical="center" wrapText="1"/>
    </xf>
    <xf numFmtId="0" fontId="45" fillId="0" borderId="44" xfId="0" applyFont="1" applyBorder="1" applyAlignment="1">
      <alignment vertical="center" wrapText="1"/>
    </xf>
    <xf numFmtId="0" fontId="50" fillId="0" borderId="41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176" fontId="10" fillId="0" borderId="1" xfId="2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right" vertical="center" wrapText="1"/>
    </xf>
    <xf numFmtId="176" fontId="10" fillId="0" borderId="3" xfId="2" applyNumberFormat="1" applyFont="1" applyBorder="1" applyAlignment="1">
      <alignment horizontal="right" vertical="center"/>
    </xf>
    <xf numFmtId="176" fontId="10" fillId="0" borderId="5" xfId="2" applyNumberFormat="1" applyFont="1" applyBorder="1" applyAlignment="1">
      <alignment horizontal="right" vertical="center"/>
    </xf>
    <xf numFmtId="177" fontId="10" fillId="0" borderId="4" xfId="1" applyNumberFormat="1" applyFont="1" applyBorder="1" applyAlignment="1">
      <alignment horizontal="center" vertical="center" wrapText="1"/>
    </xf>
    <xf numFmtId="177" fontId="10" fillId="0" borderId="5" xfId="1" applyNumberFormat="1" applyFont="1" applyBorder="1" applyAlignment="1">
      <alignment horizontal="center" vertical="center" wrapText="1"/>
    </xf>
    <xf numFmtId="177" fontId="10" fillId="0" borderId="3" xfId="1" applyNumberFormat="1" applyFont="1" applyBorder="1" applyAlignment="1">
      <alignment horizontal="center" vertical="center" wrapText="1"/>
    </xf>
    <xf numFmtId="176" fontId="10" fillId="0" borderId="4" xfId="2" applyNumberFormat="1" applyFont="1" applyBorder="1" applyAlignment="1">
      <alignment horizontal="right" vertical="center"/>
    </xf>
    <xf numFmtId="177" fontId="10" fillId="0" borderId="19" xfId="1" applyNumberFormat="1" applyFont="1" applyBorder="1" applyAlignment="1">
      <alignment horizontal="center" vertical="center" wrapText="1"/>
    </xf>
    <xf numFmtId="176" fontId="10" fillId="0" borderId="45" xfId="2" applyNumberFormat="1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18" fillId="2" borderId="7" xfId="1" applyNumberFormat="1" applyFont="1" applyFill="1" applyBorder="1" applyAlignment="1">
      <alignment horizontal="center" vertical="center" wrapText="1"/>
    </xf>
    <xf numFmtId="176" fontId="18" fillId="2" borderId="6" xfId="2" applyNumberFormat="1" applyFont="1" applyFill="1" applyBorder="1" applyAlignment="1">
      <alignment horizontal="center" vertical="center"/>
    </xf>
    <xf numFmtId="177" fontId="18" fillId="2" borderId="8" xfId="1" applyNumberFormat="1" applyFont="1" applyFill="1" applyBorder="1" applyAlignment="1">
      <alignment horizontal="center" vertical="center" wrapText="1"/>
    </xf>
    <xf numFmtId="176" fontId="18" fillId="2" borderId="3" xfId="2" applyNumberFormat="1" applyFont="1" applyFill="1" applyBorder="1" applyAlignment="1">
      <alignment horizontal="right" vertical="center"/>
    </xf>
    <xf numFmtId="176" fontId="18" fillId="2" borderId="5" xfId="2" applyNumberFormat="1" applyFont="1" applyFill="1" applyBorder="1" applyAlignment="1">
      <alignment horizontal="right" vertical="center"/>
    </xf>
    <xf numFmtId="0" fontId="45" fillId="0" borderId="9" xfId="0" applyFont="1" applyBorder="1" applyAlignment="1">
      <alignment vertical="center" wrapText="1"/>
    </xf>
    <xf numFmtId="0" fontId="33" fillId="2" borderId="1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1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6"/>
  <sheetViews>
    <sheetView workbookViewId="0">
      <selection activeCell="M8" sqref="M8"/>
    </sheetView>
  </sheetViews>
  <sheetFormatPr defaultColWidth="9" defaultRowHeight="15.6"/>
  <cols>
    <col min="1" max="1" width="6.44140625" style="3" bestFit="1" customWidth="1"/>
    <col min="2" max="2" width="9.6640625" style="3" bestFit="1" customWidth="1"/>
    <col min="3" max="3" width="14.88671875" style="19" bestFit="1" customWidth="1"/>
    <col min="4" max="4" width="11" style="19" bestFit="1" customWidth="1"/>
    <col min="5" max="6" width="14.88671875" style="19" bestFit="1" customWidth="1"/>
    <col min="7" max="7" width="11" style="19" bestFit="1" customWidth="1"/>
    <col min="8" max="8" width="14.88671875" style="19" bestFit="1" customWidth="1"/>
    <col min="9" max="10" width="10.21875" style="19" bestFit="1" customWidth="1"/>
    <col min="11" max="16384" width="9" style="3"/>
  </cols>
  <sheetData>
    <row r="1" spans="1:11" s="18" customFormat="1" ht="36.75" customHeight="1" thickBot="1">
      <c r="B1" s="188" t="s">
        <v>133</v>
      </c>
      <c r="C1" s="188"/>
      <c r="D1" s="188"/>
      <c r="E1" s="188"/>
      <c r="F1" s="188"/>
      <c r="G1" s="188"/>
      <c r="H1" s="188"/>
      <c r="I1" s="188"/>
      <c r="J1" s="188"/>
    </row>
    <row r="2" spans="1:11" ht="26.7" customHeight="1">
      <c r="A2" s="184" t="s">
        <v>61</v>
      </c>
      <c r="B2" s="189" t="s">
        <v>62</v>
      </c>
      <c r="C2" s="184" t="s">
        <v>134</v>
      </c>
      <c r="D2" s="191"/>
      <c r="E2" s="189"/>
      <c r="F2" s="184" t="s">
        <v>104</v>
      </c>
      <c r="G2" s="191"/>
      <c r="H2" s="189"/>
      <c r="I2" s="184" t="s">
        <v>63</v>
      </c>
      <c r="J2" s="189"/>
    </row>
    <row r="3" spans="1:11" ht="33.6">
      <c r="A3" s="185"/>
      <c r="B3" s="190"/>
      <c r="C3" s="66" t="s">
        <v>64</v>
      </c>
      <c r="D3" s="75" t="s">
        <v>74</v>
      </c>
      <c r="E3" s="68" t="s">
        <v>66</v>
      </c>
      <c r="F3" s="66" t="s">
        <v>64</v>
      </c>
      <c r="G3" s="75" t="s">
        <v>74</v>
      </c>
      <c r="H3" s="68" t="s">
        <v>66</v>
      </c>
      <c r="I3" s="66" t="s">
        <v>67</v>
      </c>
      <c r="J3" s="68" t="s">
        <v>68</v>
      </c>
    </row>
    <row r="4" spans="1:11" ht="25.05" customHeight="1">
      <c r="A4" s="126">
        <v>1</v>
      </c>
      <c r="B4" s="76" t="s">
        <v>72</v>
      </c>
      <c r="C4" s="69">
        <v>1842952</v>
      </c>
      <c r="D4" s="129">
        <f>C4/$C$10</f>
        <v>0.632219904365244</v>
      </c>
      <c r="E4" s="70">
        <v>3299100</v>
      </c>
      <c r="F4" s="69">
        <v>57744</v>
      </c>
      <c r="G4" s="129">
        <f>F4/$F$10</f>
        <v>1.4651616856565431E-2</v>
      </c>
      <c r="H4" s="70">
        <v>99100</v>
      </c>
      <c r="I4" s="71">
        <f>SUM(C4/F4-1)</f>
        <v>30.915904682737601</v>
      </c>
      <c r="J4" s="72">
        <f>SUM(E4/H4-1)</f>
        <v>32.290615539858727</v>
      </c>
      <c r="K4" s="58"/>
    </row>
    <row r="5" spans="1:11" ht="25.05" customHeight="1">
      <c r="A5" s="126">
        <v>2</v>
      </c>
      <c r="B5" s="125" t="s">
        <v>75</v>
      </c>
      <c r="C5" s="69">
        <v>357872</v>
      </c>
      <c r="D5" s="129">
        <f t="shared" ref="D5:D10" si="0">C5/$C$10</f>
        <v>0.12276706154853657</v>
      </c>
      <c r="E5" s="70">
        <v>661900</v>
      </c>
      <c r="F5" s="69">
        <v>3615298</v>
      </c>
      <c r="G5" s="129">
        <f t="shared" ref="G5:G10" si="1">F5/$F$10</f>
        <v>0.91732407035029251</v>
      </c>
      <c r="H5" s="70">
        <v>7614800</v>
      </c>
      <c r="I5" s="71">
        <f>SUM(C5/F5-1)</f>
        <v>-0.90101175615398787</v>
      </c>
      <c r="J5" s="72">
        <f>SUM(E5/H5-1)</f>
        <v>-0.91307716551977725</v>
      </c>
      <c r="K5" s="58"/>
    </row>
    <row r="6" spans="1:11" ht="25.05" customHeight="1">
      <c r="A6" s="126">
        <v>3</v>
      </c>
      <c r="B6" s="76" t="s">
        <v>71</v>
      </c>
      <c r="C6" s="69">
        <v>328777</v>
      </c>
      <c r="D6" s="129">
        <f t="shared" si="0"/>
        <v>0.11278609724913714</v>
      </c>
      <c r="E6" s="70">
        <v>582500</v>
      </c>
      <c r="F6" s="69">
        <v>65338</v>
      </c>
      <c r="G6" s="129">
        <f t="shared" si="1"/>
        <v>1.6578472952588529E-2</v>
      </c>
      <c r="H6" s="70">
        <v>132400</v>
      </c>
      <c r="I6" s="71">
        <f>SUM(C6/F6-1)</f>
        <v>4.0319415960084486</v>
      </c>
      <c r="J6" s="72">
        <f>SUM(E6/H6-1)</f>
        <v>3.3995468277945617</v>
      </c>
    </row>
    <row r="7" spans="1:11" ht="25.05" customHeight="1">
      <c r="A7" s="126">
        <v>4</v>
      </c>
      <c r="B7" s="76" t="s">
        <v>73</v>
      </c>
      <c r="C7" s="69">
        <v>319041</v>
      </c>
      <c r="D7" s="129">
        <f t="shared" si="0"/>
        <v>0.10944618769701642</v>
      </c>
      <c r="E7" s="70">
        <v>638800</v>
      </c>
      <c r="F7" s="69">
        <v>0</v>
      </c>
      <c r="G7" s="129">
        <f t="shared" si="1"/>
        <v>0</v>
      </c>
      <c r="H7" s="70">
        <v>0</v>
      </c>
      <c r="I7" s="69">
        <v>0</v>
      </c>
      <c r="J7" s="70">
        <v>0</v>
      </c>
    </row>
    <row r="8" spans="1:11" ht="25.05" customHeight="1">
      <c r="A8" s="126">
        <v>5</v>
      </c>
      <c r="B8" s="76" t="s">
        <v>135</v>
      </c>
      <c r="C8" s="69">
        <v>66407</v>
      </c>
      <c r="D8" s="129">
        <f t="shared" si="0"/>
        <v>2.2780749140065913E-2</v>
      </c>
      <c r="E8" s="70">
        <v>135100</v>
      </c>
      <c r="F8" s="69">
        <v>0</v>
      </c>
      <c r="G8" s="129">
        <f t="shared" si="1"/>
        <v>0</v>
      </c>
      <c r="H8" s="70">
        <v>0</v>
      </c>
      <c r="I8" s="69">
        <v>0</v>
      </c>
      <c r="J8" s="70">
        <v>0</v>
      </c>
    </row>
    <row r="9" spans="1:11" ht="25.05" customHeight="1">
      <c r="A9" s="126">
        <v>6</v>
      </c>
      <c r="B9" s="76" t="s">
        <v>70</v>
      </c>
      <c r="C9" s="69">
        <v>0</v>
      </c>
      <c r="D9" s="129">
        <f t="shared" si="0"/>
        <v>0</v>
      </c>
      <c r="E9" s="70">
        <v>0</v>
      </c>
      <c r="F9" s="69">
        <v>202755</v>
      </c>
      <c r="G9" s="129">
        <f t="shared" si="1"/>
        <v>5.1445839840553544E-2</v>
      </c>
      <c r="H9" s="70">
        <v>363900</v>
      </c>
      <c r="I9" s="71">
        <f>SUM(C9/F9-1)</f>
        <v>-1</v>
      </c>
      <c r="J9" s="72">
        <f>SUM(E9/H9-1)</f>
        <v>-1</v>
      </c>
    </row>
    <row r="10" spans="1:11" ht="28.2" customHeight="1" thickBot="1">
      <c r="A10" s="186" t="s">
        <v>76</v>
      </c>
      <c r="B10" s="187"/>
      <c r="C10" s="73">
        <f>SUM(C4:C9)</f>
        <v>2915049</v>
      </c>
      <c r="D10" s="130">
        <f t="shared" si="0"/>
        <v>1</v>
      </c>
      <c r="E10" s="74">
        <f>SUM(E4:E9)</f>
        <v>5317400</v>
      </c>
      <c r="F10" s="73">
        <f>SUM(F4:F9)</f>
        <v>3941135</v>
      </c>
      <c r="G10" s="130">
        <f t="shared" si="1"/>
        <v>1</v>
      </c>
      <c r="H10" s="74">
        <f>SUM(H4:H9)</f>
        <v>8210200</v>
      </c>
      <c r="I10" s="77">
        <f>SUM(C10/F10-1)</f>
        <v>-0.26035291863891996</v>
      </c>
      <c r="J10" s="78">
        <f>SUM(E10/H10-1)</f>
        <v>-0.35234220847238795</v>
      </c>
    </row>
    <row r="11" spans="1:11">
      <c r="I11" s="20"/>
      <c r="J11" s="20"/>
    </row>
    <row r="12" spans="1:11">
      <c r="I12" s="20"/>
      <c r="J12" s="20"/>
    </row>
    <row r="13" spans="1:11">
      <c r="I13" s="20"/>
      <c r="J13" s="20"/>
    </row>
    <row r="14" spans="1:11">
      <c r="I14" s="20"/>
      <c r="J14" s="20"/>
    </row>
    <row r="15" spans="1:11">
      <c r="I15" s="20"/>
      <c r="J15" s="20"/>
    </row>
    <row r="16" spans="1:11">
      <c r="I16" s="20"/>
      <c r="J16" s="20"/>
    </row>
    <row r="17" spans="9:10">
      <c r="I17" s="20"/>
      <c r="J17" s="20"/>
    </row>
    <row r="18" spans="9:10">
      <c r="I18" s="20"/>
      <c r="J18" s="20"/>
    </row>
    <row r="19" spans="9:10">
      <c r="I19" s="20"/>
      <c r="J19" s="20"/>
    </row>
    <row r="20" spans="9:10">
      <c r="I20" s="20"/>
      <c r="J20" s="20"/>
    </row>
    <row r="21" spans="9:10">
      <c r="I21" s="20"/>
      <c r="J21" s="20"/>
    </row>
    <row r="22" spans="9:10">
      <c r="I22" s="20"/>
      <c r="J22" s="20"/>
    </row>
    <row r="23" spans="9:10">
      <c r="I23" s="20"/>
      <c r="J23" s="20"/>
    </row>
    <row r="24" spans="9:10">
      <c r="I24" s="20"/>
      <c r="J24" s="20"/>
    </row>
    <row r="25" spans="9:10">
      <c r="I25" s="20"/>
      <c r="J25" s="20"/>
    </row>
    <row r="26" spans="9:10">
      <c r="I26" s="20"/>
      <c r="J26" s="20"/>
    </row>
  </sheetData>
  <sortState xmlns:xlrd2="http://schemas.microsoft.com/office/spreadsheetml/2017/richdata2" ref="B4:J9">
    <sortCondition descending="1" ref="C4:C9"/>
  </sortState>
  <mergeCells count="7">
    <mergeCell ref="A2:A3"/>
    <mergeCell ref="A10:B10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  <pageSetUpPr fitToPage="1"/>
  </sheetPr>
  <dimension ref="A1:I38"/>
  <sheetViews>
    <sheetView workbookViewId="0">
      <selection activeCell="G10" sqref="G10"/>
    </sheetView>
  </sheetViews>
  <sheetFormatPr defaultColWidth="8.88671875" defaultRowHeight="15.6"/>
  <cols>
    <col min="1" max="1" width="12.6640625" style="3" customWidth="1"/>
    <col min="2" max="2" width="14.6640625" style="19" bestFit="1" customWidth="1"/>
    <col min="3" max="3" width="10.10937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8" width="11" style="19" customWidth="1"/>
    <col min="9" max="9" width="11.21875" style="19" customWidth="1"/>
    <col min="10" max="16384" width="8.88671875" style="3"/>
  </cols>
  <sheetData>
    <row r="1" spans="1:9" s="18" customFormat="1" ht="36.75" customHeight="1" thickBot="1">
      <c r="A1" s="188" t="s">
        <v>110</v>
      </c>
      <c r="B1" s="188"/>
      <c r="C1" s="188"/>
      <c r="D1" s="188"/>
      <c r="E1" s="188"/>
      <c r="F1" s="188"/>
      <c r="G1" s="188"/>
      <c r="H1" s="188"/>
      <c r="I1" s="188"/>
    </row>
    <row r="2" spans="1:9" ht="27" customHeight="1">
      <c r="A2" s="200" t="s">
        <v>21</v>
      </c>
      <c r="B2" s="211" t="s">
        <v>111</v>
      </c>
      <c r="C2" s="220"/>
      <c r="D2" s="219"/>
      <c r="E2" s="211" t="s">
        <v>97</v>
      </c>
      <c r="F2" s="220"/>
      <c r="G2" s="219"/>
      <c r="H2" s="211" t="s">
        <v>22</v>
      </c>
      <c r="I2" s="219"/>
    </row>
    <row r="3" spans="1:9" ht="30" customHeight="1">
      <c r="A3" s="218"/>
      <c r="B3" s="38" t="s">
        <v>23</v>
      </c>
      <c r="C3" s="39" t="s">
        <v>24</v>
      </c>
      <c r="D3" s="40" t="s">
        <v>25</v>
      </c>
      <c r="E3" s="38" t="s">
        <v>23</v>
      </c>
      <c r="F3" s="39" t="s">
        <v>24</v>
      </c>
      <c r="G3" s="40" t="s">
        <v>25</v>
      </c>
      <c r="H3" s="38" t="s">
        <v>26</v>
      </c>
      <c r="I3" s="40" t="s">
        <v>27</v>
      </c>
    </row>
    <row r="4" spans="1:9" ht="25.05" customHeight="1">
      <c r="A4" s="21" t="s">
        <v>9</v>
      </c>
      <c r="B4" s="22">
        <v>33575207</v>
      </c>
      <c r="C4" s="23">
        <f>B4/$B$21</f>
        <v>0.76618205313525922</v>
      </c>
      <c r="D4" s="24">
        <v>66437400</v>
      </c>
      <c r="E4" s="22">
        <v>23760694</v>
      </c>
      <c r="F4" s="23">
        <v>0.58740076498804084</v>
      </c>
      <c r="G4" s="24">
        <v>70412900</v>
      </c>
      <c r="H4" s="25">
        <f>SUM(B4/E4-1)</f>
        <v>0.41305666408565345</v>
      </c>
      <c r="I4" s="26">
        <f>SUM(D4/G4-1)</f>
        <v>-5.6459824833233641E-2</v>
      </c>
    </row>
    <row r="5" spans="1:9" ht="25.05" customHeight="1">
      <c r="A5" s="21" t="s">
        <v>10</v>
      </c>
      <c r="B5" s="22">
        <v>4503850</v>
      </c>
      <c r="C5" s="23">
        <f t="shared" ref="C5:C21" si="0">B5/$B$21</f>
        <v>0.10277729754616963</v>
      </c>
      <c r="D5" s="24">
        <v>9281700</v>
      </c>
      <c r="E5" s="22">
        <v>6293373</v>
      </c>
      <c r="F5" s="23">
        <v>0.15558182410644578</v>
      </c>
      <c r="G5" s="24">
        <v>18101400</v>
      </c>
      <c r="H5" s="25">
        <f t="shared" ref="H5:H19" si="1">SUM(B5/E5-1)</f>
        <v>-0.28435037935936736</v>
      </c>
      <c r="I5" s="26">
        <f t="shared" ref="I5:I20" si="2">SUM(D5/G5-1)</f>
        <v>-0.48723855613377975</v>
      </c>
    </row>
    <row r="6" spans="1:9" ht="25.05" customHeight="1">
      <c r="A6" s="27" t="s">
        <v>12</v>
      </c>
      <c r="B6" s="22">
        <v>2818614</v>
      </c>
      <c r="C6" s="23">
        <f t="shared" si="0"/>
        <v>6.4320421360791177E-2</v>
      </c>
      <c r="D6" s="24">
        <v>5301900</v>
      </c>
      <c r="E6" s="22">
        <v>1683433</v>
      </c>
      <c r="F6" s="23">
        <v>4.1617043340826346E-2</v>
      </c>
      <c r="G6" s="24">
        <v>4479000</v>
      </c>
      <c r="H6" s="25">
        <f t="shared" si="1"/>
        <v>0.67432502511237447</v>
      </c>
      <c r="I6" s="26">
        <f t="shared" si="2"/>
        <v>0.18372404554588084</v>
      </c>
    </row>
    <row r="7" spans="1:9" ht="25.05" customHeight="1">
      <c r="A7" s="21" t="s">
        <v>14</v>
      </c>
      <c r="B7" s="22">
        <v>1515635</v>
      </c>
      <c r="C7" s="23">
        <f t="shared" si="0"/>
        <v>3.4586602432671781E-2</v>
      </c>
      <c r="D7" s="24">
        <v>2774400</v>
      </c>
      <c r="E7" s="22">
        <v>1248895</v>
      </c>
      <c r="F7" s="23">
        <v>3.0874598123680194E-2</v>
      </c>
      <c r="G7" s="24">
        <v>3321300</v>
      </c>
      <c r="H7" s="25">
        <f t="shared" si="1"/>
        <v>0.21358080543200186</v>
      </c>
      <c r="I7" s="26">
        <f t="shared" si="2"/>
        <v>-0.16466443862343061</v>
      </c>
    </row>
    <row r="8" spans="1:9" ht="25.05" customHeight="1">
      <c r="A8" s="21" t="s">
        <v>15</v>
      </c>
      <c r="B8" s="22">
        <v>475311</v>
      </c>
      <c r="C8" s="23">
        <f t="shared" si="0"/>
        <v>1.0846537978389029E-2</v>
      </c>
      <c r="D8" s="24">
        <v>1172300</v>
      </c>
      <c r="E8" s="22">
        <v>456082</v>
      </c>
      <c r="F8" s="23">
        <v>1.1275045909739658E-2</v>
      </c>
      <c r="G8" s="24">
        <v>1773100</v>
      </c>
      <c r="H8" s="25">
        <f t="shared" si="1"/>
        <v>4.2161278015795389E-2</v>
      </c>
      <c r="I8" s="26">
        <f t="shared" si="2"/>
        <v>-0.33884157689921601</v>
      </c>
    </row>
    <row r="9" spans="1:9" ht="25.05" customHeight="1">
      <c r="A9" s="21" t="s">
        <v>13</v>
      </c>
      <c r="B9" s="22">
        <v>420158</v>
      </c>
      <c r="C9" s="23">
        <f t="shared" si="0"/>
        <v>9.587953369318147E-3</v>
      </c>
      <c r="D9" s="24">
        <v>1459700</v>
      </c>
      <c r="E9" s="22">
        <v>990621</v>
      </c>
      <c r="F9" s="23">
        <v>2.4489669081770842E-2</v>
      </c>
      <c r="G9" s="24">
        <v>1912700</v>
      </c>
      <c r="H9" s="25">
        <f t="shared" si="1"/>
        <v>-0.57586402872541576</v>
      </c>
      <c r="I9" s="26">
        <f t="shared" si="2"/>
        <v>-0.23683797772781934</v>
      </c>
    </row>
    <row r="10" spans="1:9" ht="25.05" customHeight="1">
      <c r="A10" s="21" t="s">
        <v>17</v>
      </c>
      <c r="B10" s="22">
        <v>198600</v>
      </c>
      <c r="C10" s="23">
        <f t="shared" si="0"/>
        <v>4.5320273305437097E-3</v>
      </c>
      <c r="D10" s="24">
        <v>340700</v>
      </c>
      <c r="E10" s="22">
        <v>4960415</v>
      </c>
      <c r="F10" s="23">
        <v>0.1226290598102123</v>
      </c>
      <c r="G10" s="24">
        <v>12431600</v>
      </c>
      <c r="H10" s="25">
        <f t="shared" si="1"/>
        <v>-0.95996302728703142</v>
      </c>
      <c r="I10" s="26">
        <f t="shared" si="2"/>
        <v>-0.97259403455709648</v>
      </c>
    </row>
    <row r="11" spans="1:9" ht="25.05" customHeight="1">
      <c r="A11" s="21" t="s">
        <v>113</v>
      </c>
      <c r="B11" s="22">
        <v>101599</v>
      </c>
      <c r="C11" s="23">
        <f t="shared" si="0"/>
        <v>2.3184765596974341E-3</v>
      </c>
      <c r="D11" s="24">
        <v>197500</v>
      </c>
      <c r="E11" s="22">
        <v>0</v>
      </c>
      <c r="F11" s="23">
        <v>0</v>
      </c>
      <c r="G11" s="24">
        <v>0</v>
      </c>
      <c r="H11" s="22">
        <v>0</v>
      </c>
      <c r="I11" s="24">
        <v>0</v>
      </c>
    </row>
    <row r="12" spans="1:9" ht="25.05" customHeight="1">
      <c r="A12" s="21" t="s">
        <v>112</v>
      </c>
      <c r="B12" s="22">
        <v>97978</v>
      </c>
      <c r="C12" s="23">
        <f t="shared" si="0"/>
        <v>2.2358457894864634E-3</v>
      </c>
      <c r="D12" s="24">
        <v>207200</v>
      </c>
      <c r="E12" s="22">
        <v>0</v>
      </c>
      <c r="F12" s="23">
        <v>0</v>
      </c>
      <c r="G12" s="24">
        <v>0</v>
      </c>
      <c r="H12" s="22">
        <v>0</v>
      </c>
      <c r="I12" s="24">
        <v>0</v>
      </c>
    </row>
    <row r="13" spans="1:9" ht="25.05" customHeight="1">
      <c r="A13" s="21" t="s">
        <v>102</v>
      </c>
      <c r="B13" s="22">
        <v>57744</v>
      </c>
      <c r="C13" s="23">
        <f t="shared" si="0"/>
        <v>1.317710907225156E-3</v>
      </c>
      <c r="D13" s="24">
        <v>99100</v>
      </c>
      <c r="E13" s="22">
        <v>0</v>
      </c>
      <c r="F13" s="23">
        <v>0</v>
      </c>
      <c r="G13" s="24">
        <v>0</v>
      </c>
      <c r="H13" s="22">
        <v>0</v>
      </c>
      <c r="I13" s="24">
        <v>0</v>
      </c>
    </row>
    <row r="14" spans="1:9" ht="25.05" customHeight="1">
      <c r="A14" s="21" t="s">
        <v>103</v>
      </c>
      <c r="B14" s="22">
        <v>56752</v>
      </c>
      <c r="C14" s="23">
        <f t="shared" si="0"/>
        <v>1.2950735904482208E-3</v>
      </c>
      <c r="D14" s="24">
        <v>80100</v>
      </c>
      <c r="E14" s="22">
        <v>0</v>
      </c>
      <c r="F14" s="23">
        <v>0</v>
      </c>
      <c r="G14" s="24">
        <v>0</v>
      </c>
      <c r="H14" s="22">
        <v>0</v>
      </c>
      <c r="I14" s="24">
        <v>0</v>
      </c>
    </row>
    <row r="15" spans="1:9" ht="25.05" customHeight="1">
      <c r="A15" s="21" t="s">
        <v>109</v>
      </c>
      <c r="B15" s="22">
        <v>0</v>
      </c>
      <c r="C15" s="23">
        <f t="shared" si="0"/>
        <v>0</v>
      </c>
      <c r="D15" s="24">
        <v>100</v>
      </c>
      <c r="E15" s="22">
        <v>0</v>
      </c>
      <c r="F15" s="23">
        <v>0</v>
      </c>
      <c r="G15" s="24">
        <v>0</v>
      </c>
      <c r="H15" s="22">
        <v>0</v>
      </c>
      <c r="I15" s="24">
        <v>0</v>
      </c>
    </row>
    <row r="16" spans="1:9" ht="25.05" customHeight="1">
      <c r="A16" s="21" t="s">
        <v>11</v>
      </c>
      <c r="B16" s="22">
        <v>0</v>
      </c>
      <c r="C16" s="23">
        <f t="shared" si="0"/>
        <v>0</v>
      </c>
      <c r="D16" s="24">
        <v>0</v>
      </c>
      <c r="E16" s="22">
        <v>742168</v>
      </c>
      <c r="F16" s="23">
        <v>1.8347530208909061E-2</v>
      </c>
      <c r="G16" s="24">
        <v>1698900</v>
      </c>
      <c r="H16" s="25">
        <f t="shared" si="1"/>
        <v>-1</v>
      </c>
      <c r="I16" s="26">
        <f t="shared" si="2"/>
        <v>-1</v>
      </c>
    </row>
    <row r="17" spans="1:9" ht="25.05" customHeight="1">
      <c r="A17" s="21" t="s">
        <v>16</v>
      </c>
      <c r="B17" s="22">
        <v>0</v>
      </c>
      <c r="C17" s="23">
        <f t="shared" si="0"/>
        <v>0</v>
      </c>
      <c r="D17" s="24">
        <v>0</v>
      </c>
      <c r="E17" s="22">
        <v>301776</v>
      </c>
      <c r="F17" s="23">
        <v>7.4603651414824421E-3</v>
      </c>
      <c r="G17" s="24">
        <v>705800</v>
      </c>
      <c r="H17" s="25">
        <f t="shared" si="1"/>
        <v>-1</v>
      </c>
      <c r="I17" s="26">
        <f t="shared" si="2"/>
        <v>-1</v>
      </c>
    </row>
    <row r="18" spans="1:9" ht="25.05" customHeight="1">
      <c r="A18" s="21" t="s">
        <v>96</v>
      </c>
      <c r="B18" s="22">
        <v>0</v>
      </c>
      <c r="C18" s="23">
        <f t="shared" si="0"/>
        <v>0</v>
      </c>
      <c r="D18" s="24">
        <v>0</v>
      </c>
      <c r="E18" s="28">
        <v>13109</v>
      </c>
      <c r="F18" s="23">
        <v>3.2407456736020535E-4</v>
      </c>
      <c r="G18" s="29">
        <v>28000</v>
      </c>
      <c r="H18" s="25">
        <f t="shared" si="1"/>
        <v>-1</v>
      </c>
      <c r="I18" s="26">
        <f t="shared" si="2"/>
        <v>-1</v>
      </c>
    </row>
    <row r="19" spans="1:9" ht="25.05" customHeight="1">
      <c r="A19" s="21" t="s">
        <v>94</v>
      </c>
      <c r="B19" s="22">
        <v>0</v>
      </c>
      <c r="C19" s="23">
        <f t="shared" si="0"/>
        <v>0</v>
      </c>
      <c r="D19" s="24">
        <v>0</v>
      </c>
      <c r="E19" s="22">
        <v>1</v>
      </c>
      <c r="F19" s="23">
        <v>2.4721532333526993E-8</v>
      </c>
      <c r="G19" s="24">
        <v>0</v>
      </c>
      <c r="H19" s="25">
        <f t="shared" si="1"/>
        <v>-1</v>
      </c>
      <c r="I19" s="24">
        <v>0</v>
      </c>
    </row>
    <row r="20" spans="1:9" ht="25.05" customHeight="1">
      <c r="A20" s="21" t="s">
        <v>18</v>
      </c>
      <c r="B20" s="22">
        <v>0</v>
      </c>
      <c r="C20" s="23">
        <f t="shared" si="0"/>
        <v>0</v>
      </c>
      <c r="D20" s="24">
        <v>0</v>
      </c>
      <c r="E20" s="22">
        <v>0</v>
      </c>
      <c r="F20" s="23">
        <v>0</v>
      </c>
      <c r="G20" s="24">
        <v>400</v>
      </c>
      <c r="H20" s="22">
        <v>0</v>
      </c>
      <c r="I20" s="26">
        <f t="shared" si="2"/>
        <v>-1</v>
      </c>
    </row>
    <row r="21" spans="1:9" ht="25.05" customHeight="1" thickBot="1">
      <c r="A21" s="14" t="s">
        <v>19</v>
      </c>
      <c r="B21" s="15">
        <f>SUM(B4:B20)</f>
        <v>43821448</v>
      </c>
      <c r="C21" s="127">
        <f t="shared" si="0"/>
        <v>1</v>
      </c>
      <c r="D21" s="17">
        <f>SUM(D4:D20)</f>
        <v>87352100</v>
      </c>
      <c r="E21" s="15">
        <v>40450567</v>
      </c>
      <c r="F21" s="30">
        <v>1</v>
      </c>
      <c r="G21" s="17">
        <v>114865100</v>
      </c>
      <c r="H21" s="116">
        <f>SUM(B21/E21-1)</f>
        <v>8.3333343633971824E-2</v>
      </c>
      <c r="I21" s="37">
        <f t="shared" ref="I21" si="3">SUM(D21/G21-1)</f>
        <v>-0.23952445085582996</v>
      </c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  <row r="37" spans="8:9">
      <c r="H37" s="20"/>
      <c r="I37" s="20"/>
    </row>
    <row r="38" spans="8:9">
      <c r="H38" s="20"/>
      <c r="I38" s="20"/>
    </row>
  </sheetData>
  <sortState xmlns:xlrd2="http://schemas.microsoft.com/office/spreadsheetml/2017/richdata2" ref="A4:I20">
    <sortCondition descending="1" ref="B4:B20"/>
    <sortCondition descending="1" ref="D4:D20"/>
  </sortState>
  <mergeCells count="5">
    <mergeCell ref="A1:I1"/>
    <mergeCell ref="A2:A3"/>
    <mergeCell ref="B2:D2"/>
    <mergeCell ref="E2:G2"/>
    <mergeCell ref="H2:I2"/>
  </mergeCells>
  <phoneticPr fontId="2" type="noConversion"/>
  <pageMargins left="0.75" right="0.75" top="1" bottom="1" header="0.5" footer="0.5"/>
  <pageSetup paperSize="9" scale="8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I36"/>
  <sheetViews>
    <sheetView workbookViewId="0">
      <selection activeCell="H8" sqref="H8"/>
    </sheetView>
  </sheetViews>
  <sheetFormatPr defaultColWidth="9" defaultRowHeight="15.6"/>
  <cols>
    <col min="1" max="1" width="14.109375" style="6" bestFit="1" customWidth="1"/>
    <col min="2" max="2" width="14.6640625" style="4" bestFit="1" customWidth="1"/>
    <col min="3" max="3" width="9.77734375" style="4" customWidth="1"/>
    <col min="4" max="4" width="14" style="4" bestFit="1" customWidth="1"/>
    <col min="5" max="5" width="14.6640625" style="4" bestFit="1" customWidth="1"/>
    <col min="6" max="6" width="9.6640625" style="4" bestFit="1" customWidth="1"/>
    <col min="7" max="7" width="16" style="4" bestFit="1" customWidth="1"/>
    <col min="8" max="8" width="10.33203125" style="4" bestFit="1" customWidth="1"/>
    <col min="9" max="9" width="10.33203125" style="6" bestFit="1" customWidth="1"/>
    <col min="10" max="16384" width="9" style="3"/>
  </cols>
  <sheetData>
    <row r="1" spans="1:9" ht="35.25" customHeight="1" thickBot="1">
      <c r="A1" s="221" t="s">
        <v>126</v>
      </c>
      <c r="B1" s="221"/>
      <c r="C1" s="221"/>
      <c r="D1" s="221"/>
      <c r="E1" s="221"/>
      <c r="F1" s="221"/>
      <c r="G1" s="221"/>
      <c r="H1" s="221"/>
      <c r="I1" s="221"/>
    </row>
    <row r="2" spans="1:9" ht="25.35" customHeight="1">
      <c r="A2" s="200" t="s">
        <v>28</v>
      </c>
      <c r="B2" s="211" t="s">
        <v>127</v>
      </c>
      <c r="C2" s="201"/>
      <c r="D2" s="219"/>
      <c r="E2" s="211" t="s">
        <v>98</v>
      </c>
      <c r="F2" s="220"/>
      <c r="G2" s="219"/>
      <c r="H2" s="211" t="s">
        <v>29</v>
      </c>
      <c r="I2" s="219"/>
    </row>
    <row r="3" spans="1:9" ht="31.2">
      <c r="A3" s="218"/>
      <c r="B3" s="38" t="s">
        <v>30</v>
      </c>
      <c r="C3" s="39" t="s">
        <v>31</v>
      </c>
      <c r="D3" s="40" t="s">
        <v>32</v>
      </c>
      <c r="E3" s="38" t="s">
        <v>30</v>
      </c>
      <c r="F3" s="39" t="s">
        <v>31</v>
      </c>
      <c r="G3" s="40" t="s">
        <v>32</v>
      </c>
      <c r="H3" s="38" t="s">
        <v>33</v>
      </c>
      <c r="I3" s="40" t="s">
        <v>34</v>
      </c>
    </row>
    <row r="4" spans="1:9" ht="25.05" customHeight="1">
      <c r="A4" s="7" t="s">
        <v>128</v>
      </c>
      <c r="B4" s="8">
        <v>34198650</v>
      </c>
      <c r="C4" s="9">
        <f t="shared" ref="C4:C21" si="0">B4/$B$21</f>
        <v>0.739031592686756</v>
      </c>
      <c r="D4" s="10">
        <v>67617100</v>
      </c>
      <c r="E4" s="8">
        <v>25572857</v>
      </c>
      <c r="F4" s="9">
        <f t="shared" ref="F4:F21" si="1">E4/$B$21</f>
        <v>0.55262851715669059</v>
      </c>
      <c r="G4" s="10">
        <v>75090300</v>
      </c>
      <c r="H4" s="11">
        <f t="shared" ref="H4:H11" si="2">SUM(B4/E4-1)</f>
        <v>0.33730267212615317</v>
      </c>
      <c r="I4" s="12">
        <f t="shared" ref="I4:I11" si="3">SUM(D4/G4-1)</f>
        <v>-9.9522841165902931E-2</v>
      </c>
    </row>
    <row r="5" spans="1:9" ht="25.05" customHeight="1">
      <c r="A5" s="7" t="s">
        <v>0</v>
      </c>
      <c r="B5" s="8">
        <v>6065745</v>
      </c>
      <c r="C5" s="9">
        <f t="shared" si="0"/>
        <v>0.13108053061105415</v>
      </c>
      <c r="D5" s="10">
        <v>12567700</v>
      </c>
      <c r="E5" s="8">
        <v>6963171</v>
      </c>
      <c r="F5" s="9">
        <f t="shared" si="1"/>
        <v>0.1504738740938672</v>
      </c>
      <c r="G5" s="10">
        <v>19801400</v>
      </c>
      <c r="H5" s="11">
        <f t="shared" si="2"/>
        <v>-0.12888179824967672</v>
      </c>
      <c r="I5" s="12">
        <f t="shared" si="3"/>
        <v>-0.36531255365782223</v>
      </c>
    </row>
    <row r="6" spans="1:9" ht="25.05" customHeight="1">
      <c r="A6" s="7" t="s">
        <v>3</v>
      </c>
      <c r="B6" s="8">
        <v>2818614</v>
      </c>
      <c r="C6" s="9">
        <f t="shared" si="0"/>
        <v>6.0910146850509835E-2</v>
      </c>
      <c r="D6" s="10">
        <v>5301900</v>
      </c>
      <c r="E6" s="8">
        <v>1780281</v>
      </c>
      <c r="F6" s="9">
        <f t="shared" si="1"/>
        <v>3.8471808181316243E-2</v>
      </c>
      <c r="G6" s="10">
        <v>4782800</v>
      </c>
      <c r="H6" s="11">
        <f t="shared" si="2"/>
        <v>0.58324107261718794</v>
      </c>
      <c r="I6" s="12">
        <f t="shared" si="3"/>
        <v>0.10853474951911024</v>
      </c>
    </row>
    <row r="7" spans="1:9" ht="25.05" customHeight="1">
      <c r="A7" s="7" t="s">
        <v>4</v>
      </c>
      <c r="B7" s="8">
        <v>1515635</v>
      </c>
      <c r="C7" s="9">
        <f t="shared" si="0"/>
        <v>3.2752817669170903E-2</v>
      </c>
      <c r="D7" s="10">
        <v>2774400</v>
      </c>
      <c r="E7" s="8">
        <v>1248895</v>
      </c>
      <c r="F7" s="9">
        <f t="shared" si="1"/>
        <v>2.6988575892572548E-2</v>
      </c>
      <c r="G7" s="10">
        <v>3321300</v>
      </c>
      <c r="H7" s="11">
        <f t="shared" si="2"/>
        <v>0.21358080543200186</v>
      </c>
      <c r="I7" s="12">
        <f t="shared" si="3"/>
        <v>-0.16466443862343061</v>
      </c>
    </row>
    <row r="8" spans="1:9" ht="25.05" customHeight="1">
      <c r="A8" s="7" t="s">
        <v>5</v>
      </c>
      <c r="B8" s="8">
        <v>541673</v>
      </c>
      <c r="C8" s="9">
        <f t="shared" si="0"/>
        <v>1.1705533987611007E-2</v>
      </c>
      <c r="D8" s="10">
        <v>1314600</v>
      </c>
      <c r="E8" s="8">
        <v>456082</v>
      </c>
      <c r="F8" s="9">
        <f t="shared" si="1"/>
        <v>9.8559155655489634E-3</v>
      </c>
      <c r="G8" s="10">
        <v>1773100</v>
      </c>
      <c r="H8" s="11">
        <f t="shared" si="2"/>
        <v>0.18766581448072928</v>
      </c>
      <c r="I8" s="12">
        <f t="shared" si="3"/>
        <v>-0.2585866561389657</v>
      </c>
    </row>
    <row r="9" spans="1:9" ht="25.05" customHeight="1">
      <c r="A9" s="7" t="s">
        <v>2</v>
      </c>
      <c r="B9" s="8">
        <v>420158</v>
      </c>
      <c r="C9" s="9">
        <f t="shared" si="0"/>
        <v>9.0795992216090998E-3</v>
      </c>
      <c r="D9" s="10">
        <v>1459700</v>
      </c>
      <c r="E9" s="8">
        <v>990621</v>
      </c>
      <c r="F9" s="9">
        <f t="shared" si="1"/>
        <v>2.1407284070539243E-2</v>
      </c>
      <c r="G9" s="10">
        <v>1912700</v>
      </c>
      <c r="H9" s="11">
        <f t="shared" si="2"/>
        <v>-0.57586402872541576</v>
      </c>
      <c r="I9" s="12">
        <f t="shared" si="3"/>
        <v>-0.23683797772781934</v>
      </c>
    </row>
    <row r="10" spans="1:9" ht="25.05" customHeight="1">
      <c r="A10" s="7" t="s">
        <v>1</v>
      </c>
      <c r="B10" s="8">
        <v>201784</v>
      </c>
      <c r="C10" s="9">
        <f t="shared" si="0"/>
        <v>4.3605449600701892E-3</v>
      </c>
      <c r="D10" s="10">
        <v>360800</v>
      </c>
      <c r="E10" s="8">
        <v>946115</v>
      </c>
      <c r="F10" s="9">
        <f t="shared" si="1"/>
        <v>2.0445511016219359E-2</v>
      </c>
      <c r="G10" s="10">
        <v>2201600</v>
      </c>
      <c r="H10" s="11">
        <f t="shared" si="2"/>
        <v>-0.78672360125354746</v>
      </c>
      <c r="I10" s="12">
        <f t="shared" si="3"/>
        <v>-0.83611918604651159</v>
      </c>
    </row>
    <row r="11" spans="1:9" ht="25.05" customHeight="1">
      <c r="A11" s="7" t="s">
        <v>7</v>
      </c>
      <c r="B11" s="8">
        <v>198600</v>
      </c>
      <c r="C11" s="9">
        <f t="shared" si="0"/>
        <v>4.2917388349420146E-3</v>
      </c>
      <c r="D11" s="10">
        <v>340700</v>
      </c>
      <c r="E11" s="8">
        <v>4960415</v>
      </c>
      <c r="F11" s="9">
        <f t="shared" si="1"/>
        <v>0.10719438918896725</v>
      </c>
      <c r="G11" s="10">
        <v>12431600</v>
      </c>
      <c r="H11" s="11">
        <f t="shared" si="2"/>
        <v>-0.95996302728703142</v>
      </c>
      <c r="I11" s="12">
        <f t="shared" si="3"/>
        <v>-0.97259403455709648</v>
      </c>
    </row>
    <row r="12" spans="1:9" ht="25.05" customHeight="1">
      <c r="A12" s="7" t="s">
        <v>118</v>
      </c>
      <c r="B12" s="8">
        <v>101599</v>
      </c>
      <c r="C12" s="9">
        <f t="shared" si="0"/>
        <v>2.1955507245280653E-3</v>
      </c>
      <c r="D12" s="10">
        <v>197500</v>
      </c>
      <c r="E12" s="8">
        <v>0</v>
      </c>
      <c r="F12" s="9">
        <f t="shared" si="1"/>
        <v>0</v>
      </c>
      <c r="G12" s="13">
        <v>0</v>
      </c>
      <c r="H12" s="8">
        <v>0</v>
      </c>
      <c r="I12" s="13">
        <v>0</v>
      </c>
    </row>
    <row r="13" spans="1:9" ht="25.05" customHeight="1">
      <c r="A13" s="7" t="s">
        <v>119</v>
      </c>
      <c r="B13" s="8">
        <v>97978</v>
      </c>
      <c r="C13" s="9">
        <f t="shared" si="0"/>
        <v>2.1173010451659051E-3</v>
      </c>
      <c r="D13" s="10">
        <v>207200</v>
      </c>
      <c r="E13" s="8">
        <v>0</v>
      </c>
      <c r="F13" s="9">
        <f t="shared" si="1"/>
        <v>0</v>
      </c>
      <c r="G13" s="13">
        <v>0</v>
      </c>
      <c r="H13" s="8">
        <v>0</v>
      </c>
      <c r="I13" s="13">
        <v>0</v>
      </c>
    </row>
    <row r="14" spans="1:9" ht="25.05" customHeight="1">
      <c r="A14" s="7" t="s">
        <v>120</v>
      </c>
      <c r="B14" s="8">
        <v>57744</v>
      </c>
      <c r="C14" s="9">
        <f t="shared" si="0"/>
        <v>1.2478457567215091E-3</v>
      </c>
      <c r="D14" s="10">
        <v>99100</v>
      </c>
      <c r="E14" s="8">
        <v>0</v>
      </c>
      <c r="F14" s="9">
        <f t="shared" si="1"/>
        <v>0</v>
      </c>
      <c r="G14" s="13">
        <v>0</v>
      </c>
      <c r="H14" s="8">
        <v>0</v>
      </c>
      <c r="I14" s="13">
        <v>0</v>
      </c>
    </row>
    <row r="15" spans="1:9" ht="25.05" customHeight="1">
      <c r="A15" s="7" t="s">
        <v>121</v>
      </c>
      <c r="B15" s="8">
        <v>56752</v>
      </c>
      <c r="C15" s="9">
        <f t="shared" si="0"/>
        <v>1.2264086725107212E-3</v>
      </c>
      <c r="D15" s="10">
        <v>80100</v>
      </c>
      <c r="E15" s="8">
        <v>0</v>
      </c>
      <c r="F15" s="9">
        <f t="shared" si="1"/>
        <v>0</v>
      </c>
      <c r="G15" s="13">
        <v>0</v>
      </c>
      <c r="H15" s="8">
        <v>0</v>
      </c>
      <c r="I15" s="13">
        <v>0</v>
      </c>
    </row>
    <row r="16" spans="1:9" ht="25.05" customHeight="1">
      <c r="A16" s="7" t="s">
        <v>8</v>
      </c>
      <c r="B16" s="8">
        <v>18</v>
      </c>
      <c r="C16" s="9">
        <f t="shared" si="0"/>
        <v>3.8897935059897416E-7</v>
      </c>
      <c r="D16" s="10">
        <v>1100</v>
      </c>
      <c r="E16" s="8">
        <v>0</v>
      </c>
      <c r="F16" s="9">
        <f t="shared" si="1"/>
        <v>0</v>
      </c>
      <c r="G16" s="10">
        <v>400</v>
      </c>
      <c r="H16" s="8">
        <v>0</v>
      </c>
      <c r="I16" s="12">
        <f>SUM(D16/G16-1)</f>
        <v>1.75</v>
      </c>
    </row>
    <row r="17" spans="1:9" ht="25.05" customHeight="1">
      <c r="A17" s="7" t="s">
        <v>6</v>
      </c>
      <c r="B17" s="8">
        <v>0</v>
      </c>
      <c r="C17" s="9">
        <f t="shared" si="0"/>
        <v>0</v>
      </c>
      <c r="D17" s="10">
        <v>0</v>
      </c>
      <c r="E17" s="8">
        <v>301776</v>
      </c>
      <c r="F17" s="9">
        <f t="shared" si="1"/>
        <v>6.5213684725753352E-3</v>
      </c>
      <c r="G17" s="10">
        <v>705800</v>
      </c>
      <c r="H17" s="11">
        <f>SUM(B17/E17-1)</f>
        <v>-1</v>
      </c>
      <c r="I17" s="12">
        <f>SUM(D17/G17-1)</f>
        <v>-1</v>
      </c>
    </row>
    <row r="18" spans="1:9" ht="25.05" customHeight="1">
      <c r="A18" s="7" t="s">
        <v>96</v>
      </c>
      <c r="B18" s="8">
        <v>0</v>
      </c>
      <c r="C18" s="9">
        <f t="shared" si="0"/>
        <v>0</v>
      </c>
      <c r="D18" s="10">
        <v>0</v>
      </c>
      <c r="E18" s="8">
        <v>13109</v>
      </c>
      <c r="F18" s="9">
        <f t="shared" si="1"/>
        <v>2.8328501705566405E-4</v>
      </c>
      <c r="G18" s="10">
        <v>28000</v>
      </c>
      <c r="H18" s="11">
        <f>SUM(B18/E18-1)</f>
        <v>-1</v>
      </c>
      <c r="I18" s="12">
        <f>SUM(D18/G18-1)</f>
        <v>-1</v>
      </c>
    </row>
    <row r="19" spans="1:9" ht="25.05" customHeight="1">
      <c r="A19" s="7" t="s">
        <v>94</v>
      </c>
      <c r="B19" s="8">
        <v>0</v>
      </c>
      <c r="C19" s="9">
        <f t="shared" si="0"/>
        <v>0</v>
      </c>
      <c r="D19" s="10">
        <v>0</v>
      </c>
      <c r="E19" s="8">
        <v>1</v>
      </c>
      <c r="F19" s="9">
        <f t="shared" si="1"/>
        <v>2.1609963922165231E-8</v>
      </c>
      <c r="G19" s="13">
        <v>0</v>
      </c>
      <c r="H19" s="11">
        <f>SUM(B19/E19-1)</f>
        <v>-1</v>
      </c>
      <c r="I19" s="13">
        <v>0</v>
      </c>
    </row>
    <row r="20" spans="1:9" ht="25.05" customHeight="1">
      <c r="A20" s="7" t="s">
        <v>122</v>
      </c>
      <c r="B20" s="8">
        <v>0</v>
      </c>
      <c r="C20" s="9">
        <f t="shared" si="0"/>
        <v>0</v>
      </c>
      <c r="D20" s="10">
        <v>100</v>
      </c>
      <c r="E20" s="8">
        <v>0</v>
      </c>
      <c r="F20" s="9">
        <f t="shared" si="1"/>
        <v>0</v>
      </c>
      <c r="G20" s="13">
        <v>0</v>
      </c>
      <c r="H20" s="8">
        <v>0</v>
      </c>
      <c r="I20" s="13">
        <v>0</v>
      </c>
    </row>
    <row r="21" spans="1:9" ht="25.05" customHeight="1" thickBot="1">
      <c r="A21" s="14" t="s">
        <v>99</v>
      </c>
      <c r="B21" s="117">
        <f>SUM(B4:B20)</f>
        <v>46274950</v>
      </c>
      <c r="C21" s="9">
        <f t="shared" si="0"/>
        <v>1</v>
      </c>
      <c r="D21" s="117">
        <f>SUM(D4:D20)</f>
        <v>92322000</v>
      </c>
      <c r="E21" s="117">
        <v>43233323</v>
      </c>
      <c r="F21" s="118">
        <f t="shared" si="1"/>
        <v>0.93427055026531636</v>
      </c>
      <c r="G21" s="119">
        <v>122049000</v>
      </c>
      <c r="H21" s="120">
        <f>SUM(B21/E21-1)</f>
        <v>7.0353763924184021E-2</v>
      </c>
      <c r="I21" s="121">
        <f t="shared" ref="I21" si="4">SUM(D21/G21-1)</f>
        <v>-0.24356610869404915</v>
      </c>
    </row>
    <row r="22" spans="1:9">
      <c r="H22" s="5"/>
    </row>
    <row r="23" spans="1:9">
      <c r="H23" s="5"/>
    </row>
    <row r="24" spans="1:9">
      <c r="A24" s="3"/>
      <c r="B24" s="3"/>
      <c r="C24" s="3"/>
      <c r="D24" s="3"/>
      <c r="E24" s="3"/>
      <c r="F24" s="3"/>
      <c r="G24" s="3"/>
      <c r="H24" s="5"/>
      <c r="I24" s="3"/>
    </row>
    <row r="25" spans="1:9">
      <c r="A25" s="3"/>
      <c r="B25" s="3"/>
      <c r="C25" s="3"/>
      <c r="D25" s="3"/>
      <c r="E25" s="3"/>
      <c r="F25" s="3"/>
      <c r="G25" s="3"/>
      <c r="H25" s="5"/>
      <c r="I25" s="3"/>
    </row>
    <row r="26" spans="1:9">
      <c r="A26" s="3"/>
      <c r="B26" s="3"/>
      <c r="C26" s="3"/>
      <c r="D26" s="3"/>
      <c r="E26" s="3"/>
      <c r="F26" s="3"/>
      <c r="G26" s="3"/>
      <c r="H26" s="5"/>
      <c r="I26" s="3"/>
    </row>
    <row r="27" spans="1:9">
      <c r="A27" s="3"/>
      <c r="B27" s="3"/>
      <c r="C27" s="3"/>
      <c r="D27" s="3"/>
      <c r="E27" s="3"/>
      <c r="F27" s="3"/>
      <c r="G27" s="3"/>
      <c r="H27" s="5"/>
      <c r="I27" s="3"/>
    </row>
    <row r="28" spans="1:9">
      <c r="A28" s="3"/>
      <c r="B28" s="3"/>
      <c r="C28" s="3"/>
      <c r="D28" s="3"/>
      <c r="E28" s="3"/>
      <c r="F28" s="3"/>
      <c r="G28" s="3"/>
      <c r="H28" s="5"/>
      <c r="I28" s="3"/>
    </row>
    <row r="29" spans="1:9">
      <c r="A29" s="3"/>
      <c r="B29" s="3"/>
      <c r="C29" s="3"/>
      <c r="D29" s="3"/>
      <c r="E29" s="3"/>
      <c r="F29" s="3"/>
      <c r="G29" s="3"/>
      <c r="H29" s="5"/>
      <c r="I29" s="3"/>
    </row>
    <row r="30" spans="1:9">
      <c r="A30" s="3"/>
      <c r="B30" s="3"/>
      <c r="C30" s="3"/>
      <c r="D30" s="3"/>
      <c r="E30" s="3"/>
      <c r="F30" s="3"/>
      <c r="G30" s="3"/>
      <c r="H30" s="5"/>
      <c r="I30" s="3"/>
    </row>
    <row r="31" spans="1:9">
      <c r="A31" s="3"/>
      <c r="B31" s="3"/>
      <c r="C31" s="3"/>
      <c r="D31" s="3"/>
      <c r="E31" s="3"/>
      <c r="F31" s="3"/>
      <c r="G31" s="3"/>
      <c r="H31" s="5"/>
      <c r="I31" s="3"/>
    </row>
    <row r="32" spans="1:9">
      <c r="A32" s="3"/>
      <c r="B32" s="3"/>
      <c r="C32" s="3"/>
      <c r="D32" s="3"/>
      <c r="E32" s="3"/>
      <c r="F32" s="3"/>
      <c r="G32" s="3"/>
      <c r="H32" s="5"/>
      <c r="I32" s="3"/>
    </row>
    <row r="33" spans="8:8" s="3" customFormat="1">
      <c r="H33" s="5"/>
    </row>
    <row r="34" spans="8:8" s="3" customFormat="1">
      <c r="H34" s="5"/>
    </row>
    <row r="35" spans="8:8" s="3" customFormat="1">
      <c r="H35" s="5"/>
    </row>
    <row r="36" spans="8:8" s="3" customFormat="1">
      <c r="H36" s="5"/>
    </row>
  </sheetData>
  <sortState xmlns:xlrd2="http://schemas.microsoft.com/office/spreadsheetml/2017/richdata2" ref="A4:I20">
    <sortCondition descending="1" ref="B4:B20"/>
  </sortState>
  <mergeCells count="5">
    <mergeCell ref="A1:I1"/>
    <mergeCell ref="B2:D2"/>
    <mergeCell ref="E2:G2"/>
    <mergeCell ref="H2:I2"/>
    <mergeCell ref="A2:A3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I22"/>
  <sheetViews>
    <sheetView workbookViewId="0">
      <selection activeCell="L7" sqref="L7"/>
    </sheetView>
  </sheetViews>
  <sheetFormatPr defaultColWidth="9" defaultRowHeight="15.6"/>
  <cols>
    <col min="1" max="1" width="10.44140625" style="1" bestFit="1" customWidth="1"/>
    <col min="2" max="2" width="15.21875" style="2" customWidth="1"/>
    <col min="3" max="3" width="10.109375" style="2" customWidth="1"/>
    <col min="4" max="4" width="14.109375" style="2" customWidth="1"/>
    <col min="5" max="5" width="14.6640625" style="2" bestFit="1" customWidth="1"/>
    <col min="6" max="6" width="9.6640625" style="2" bestFit="1" customWidth="1"/>
    <col min="7" max="7" width="15.21875" style="2" customWidth="1"/>
    <col min="8" max="9" width="10.33203125" style="1" bestFit="1" customWidth="1"/>
    <col min="10" max="10" width="14.88671875" style="1" customWidth="1"/>
    <col min="11" max="16384" width="9" style="1"/>
  </cols>
  <sheetData>
    <row r="1" spans="1:9" ht="35.25" customHeight="1" thickBot="1">
      <c r="A1" s="188" t="s">
        <v>116</v>
      </c>
      <c r="B1" s="188"/>
      <c r="C1" s="188"/>
      <c r="D1" s="188"/>
      <c r="E1" s="188"/>
      <c r="F1" s="188"/>
      <c r="G1" s="188"/>
      <c r="H1" s="188"/>
      <c r="I1" s="188"/>
    </row>
    <row r="2" spans="1:9" ht="26.25" customHeight="1">
      <c r="A2" s="222" t="s">
        <v>49</v>
      </c>
      <c r="B2" s="222" t="s">
        <v>117</v>
      </c>
      <c r="C2" s="224"/>
      <c r="D2" s="225"/>
      <c r="E2" s="226" t="s">
        <v>100</v>
      </c>
      <c r="F2" s="227"/>
      <c r="G2" s="228"/>
      <c r="H2" s="226" t="s">
        <v>42</v>
      </c>
      <c r="I2" s="228"/>
    </row>
    <row r="3" spans="1:9" ht="38.1" customHeight="1">
      <c r="A3" s="223"/>
      <c r="B3" s="59" t="s">
        <v>50</v>
      </c>
      <c r="C3" s="60" t="s">
        <v>51</v>
      </c>
      <c r="D3" s="61" t="s">
        <v>52</v>
      </c>
      <c r="E3" s="59" t="s">
        <v>50</v>
      </c>
      <c r="F3" s="60" t="s">
        <v>51</v>
      </c>
      <c r="G3" s="61" t="s">
        <v>52</v>
      </c>
      <c r="H3" s="59" t="s">
        <v>53</v>
      </c>
      <c r="I3" s="61" t="s">
        <v>54</v>
      </c>
    </row>
    <row r="4" spans="1:9" ht="24.9" customHeight="1">
      <c r="A4" s="62" t="s">
        <v>43</v>
      </c>
      <c r="B4" s="22">
        <v>35460590</v>
      </c>
      <c r="C4" s="23">
        <f t="shared" ref="C4:C20" si="0">B4/$B$21</f>
        <v>0.72679171416302668</v>
      </c>
      <c r="D4" s="24">
        <v>69903365</v>
      </c>
      <c r="E4" s="22">
        <v>30460458</v>
      </c>
      <c r="F4" s="23">
        <v>0.6170065681650545</v>
      </c>
      <c r="G4" s="24">
        <v>85942100</v>
      </c>
      <c r="H4" s="64">
        <f t="shared" ref="H4:H9" si="1">SUM(B4/E4-1)</f>
        <v>0.16415156988118818</v>
      </c>
      <c r="I4" s="65">
        <f t="shared" ref="I4:I9" si="2">SUM(D4/G4-1)</f>
        <v>-0.18662256333042826</v>
      </c>
    </row>
    <row r="5" spans="1:9" ht="24.9" customHeight="1">
      <c r="A5" s="62" t="s">
        <v>44</v>
      </c>
      <c r="B5" s="22">
        <v>6232755</v>
      </c>
      <c r="C5" s="23">
        <f t="shared" si="0"/>
        <v>0.12774504570871989</v>
      </c>
      <c r="D5" s="24">
        <v>12855192</v>
      </c>
      <c r="E5" s="22">
        <v>8112738</v>
      </c>
      <c r="F5" s="23">
        <v>0.16433149599399419</v>
      </c>
      <c r="G5" s="24">
        <v>22222000</v>
      </c>
      <c r="H5" s="64">
        <f t="shared" si="1"/>
        <v>-0.2317322462527448</v>
      </c>
      <c r="I5" s="65">
        <f t="shared" si="2"/>
        <v>-0.42151057510575107</v>
      </c>
    </row>
    <row r="6" spans="1:9" ht="24.9" customHeight="1">
      <c r="A6" s="62" t="s">
        <v>56</v>
      </c>
      <c r="B6" s="22">
        <v>2818614</v>
      </c>
      <c r="C6" s="23">
        <f t="shared" si="0"/>
        <v>5.7769633856174001E-2</v>
      </c>
      <c r="D6" s="24">
        <v>5302081</v>
      </c>
      <c r="E6" s="22">
        <v>1877916</v>
      </c>
      <c r="F6" s="23">
        <v>3.8039037576593451E-2</v>
      </c>
      <c r="G6" s="24">
        <v>5030500</v>
      </c>
      <c r="H6" s="64">
        <f t="shared" si="1"/>
        <v>0.50092655901541927</v>
      </c>
      <c r="I6" s="65">
        <f t="shared" si="2"/>
        <v>5.3986880031805962E-2</v>
      </c>
    </row>
    <row r="7" spans="1:9" ht="24.9" customHeight="1">
      <c r="A7" s="62" t="s">
        <v>57</v>
      </c>
      <c r="B7" s="22">
        <v>1515635</v>
      </c>
      <c r="C7" s="23">
        <f t="shared" si="0"/>
        <v>3.1064090013603239E-2</v>
      </c>
      <c r="D7" s="24">
        <v>2774318</v>
      </c>
      <c r="E7" s="22">
        <v>1248895</v>
      </c>
      <c r="F7" s="23">
        <v>2.5297597887349421E-2</v>
      </c>
      <c r="G7" s="24">
        <v>3321300</v>
      </c>
      <c r="H7" s="64">
        <f t="shared" si="1"/>
        <v>0.21358080543200186</v>
      </c>
      <c r="I7" s="65">
        <f t="shared" si="2"/>
        <v>-0.16468912775118172</v>
      </c>
    </row>
    <row r="8" spans="1:9" ht="24.9" customHeight="1">
      <c r="A8" s="62" t="s">
        <v>45</v>
      </c>
      <c r="B8" s="22">
        <v>1033214</v>
      </c>
      <c r="C8" s="23">
        <f t="shared" si="0"/>
        <v>2.117650535868798E-2</v>
      </c>
      <c r="D8" s="24">
        <v>1877405</v>
      </c>
      <c r="E8" s="22">
        <v>946115</v>
      </c>
      <c r="F8" s="23">
        <v>1.916449087008083E-2</v>
      </c>
      <c r="G8" s="24">
        <v>2201600</v>
      </c>
      <c r="H8" s="64">
        <f t="shared" si="1"/>
        <v>9.2059633342669756E-2</v>
      </c>
      <c r="I8" s="65">
        <f t="shared" si="2"/>
        <v>-0.14725426962209298</v>
      </c>
    </row>
    <row r="9" spans="1:9" ht="24.9" customHeight="1">
      <c r="A9" s="62" t="s">
        <v>58</v>
      </c>
      <c r="B9" s="22">
        <v>696093</v>
      </c>
      <c r="C9" s="23">
        <f t="shared" si="0"/>
        <v>1.4266954517307346E-2</v>
      </c>
      <c r="D9" s="24">
        <v>1640482</v>
      </c>
      <c r="E9" s="22">
        <v>456082</v>
      </c>
      <c r="F9" s="23">
        <v>9.2383899684585959E-3</v>
      </c>
      <c r="G9" s="24">
        <v>1773100</v>
      </c>
      <c r="H9" s="64">
        <f t="shared" si="1"/>
        <v>0.52624528045395347</v>
      </c>
      <c r="I9" s="65">
        <f t="shared" si="2"/>
        <v>-7.4794427838249411E-2</v>
      </c>
    </row>
    <row r="10" spans="1:9" ht="24.9" customHeight="1">
      <c r="A10" s="62" t="s">
        <v>55</v>
      </c>
      <c r="B10" s="22">
        <v>420158</v>
      </c>
      <c r="C10" s="23">
        <f t="shared" si="0"/>
        <v>8.6114571990852078E-3</v>
      </c>
      <c r="D10" s="24">
        <v>1459566</v>
      </c>
      <c r="E10" s="22">
        <v>990621</v>
      </c>
      <c r="F10" s="23">
        <v>2.0066003720700276E-2</v>
      </c>
      <c r="G10" s="24">
        <v>1912700</v>
      </c>
      <c r="H10" s="64">
        <f t="shared" ref="H10:H20" si="3">SUM(B10/E10-1)</f>
        <v>-0.57586402872541576</v>
      </c>
      <c r="I10" s="65">
        <f t="shared" ref="I10:I19" si="4">SUM(D10/G10-1)</f>
        <v>-0.2369080357609662</v>
      </c>
    </row>
    <row r="11" spans="1:9" ht="24.9" customHeight="1">
      <c r="A11" s="62" t="s">
        <v>118</v>
      </c>
      <c r="B11" s="22">
        <v>202430</v>
      </c>
      <c r="C11" s="23">
        <f t="shared" si="0"/>
        <v>4.1489565373283828E-3</v>
      </c>
      <c r="D11" s="24">
        <v>400547</v>
      </c>
      <c r="E11" s="22">
        <v>0</v>
      </c>
      <c r="F11" s="23">
        <v>0</v>
      </c>
      <c r="G11" s="24">
        <v>0</v>
      </c>
      <c r="H11" s="22">
        <v>0</v>
      </c>
      <c r="I11" s="24">
        <v>0</v>
      </c>
    </row>
    <row r="12" spans="1:9" ht="24.9" customHeight="1">
      <c r="A12" s="62" t="s">
        <v>46</v>
      </c>
      <c r="B12" s="22">
        <v>198600</v>
      </c>
      <c r="C12" s="23">
        <f t="shared" si="0"/>
        <v>4.0704577795456056E-3</v>
      </c>
      <c r="D12" s="24">
        <v>340680</v>
      </c>
      <c r="E12" s="22">
        <v>4960415</v>
      </c>
      <c r="F12" s="23">
        <v>0.10047808985092932</v>
      </c>
      <c r="G12" s="24">
        <v>12431600</v>
      </c>
      <c r="H12" s="64">
        <f t="shared" si="3"/>
        <v>-0.95996302728703142</v>
      </c>
      <c r="I12" s="65">
        <f t="shared" si="4"/>
        <v>-0.97259564336046844</v>
      </c>
    </row>
    <row r="13" spans="1:9" ht="24.9" customHeight="1">
      <c r="A13" s="62" t="s">
        <v>119</v>
      </c>
      <c r="B13" s="22">
        <v>97978</v>
      </c>
      <c r="C13" s="23">
        <f t="shared" si="0"/>
        <v>2.0081334960942564E-3</v>
      </c>
      <c r="D13" s="24">
        <v>207230</v>
      </c>
      <c r="E13" s="22">
        <v>0</v>
      </c>
      <c r="F13" s="23">
        <v>0</v>
      </c>
      <c r="G13" s="24">
        <v>0</v>
      </c>
      <c r="H13" s="22">
        <v>0</v>
      </c>
      <c r="I13" s="24">
        <v>0</v>
      </c>
    </row>
    <row r="14" spans="1:9" ht="24.9" customHeight="1">
      <c r="A14" s="62" t="s">
        <v>120</v>
      </c>
      <c r="B14" s="22">
        <v>57744</v>
      </c>
      <c r="C14" s="23">
        <f t="shared" si="0"/>
        <v>1.1835071199500576E-3</v>
      </c>
      <c r="D14" s="24">
        <v>99150</v>
      </c>
      <c r="E14" s="22">
        <v>0</v>
      </c>
      <c r="F14" s="23">
        <v>0</v>
      </c>
      <c r="G14" s="24">
        <v>0</v>
      </c>
      <c r="H14" s="22">
        <v>0</v>
      </c>
      <c r="I14" s="24">
        <v>0</v>
      </c>
    </row>
    <row r="15" spans="1:9" ht="24.9" customHeight="1">
      <c r="A15" s="62" t="s">
        <v>121</v>
      </c>
      <c r="B15" s="22">
        <v>56752</v>
      </c>
      <c r="C15" s="23">
        <f t="shared" si="0"/>
        <v>1.1631753268115418E-3</v>
      </c>
      <c r="D15" s="24">
        <v>80175</v>
      </c>
      <c r="E15" s="22">
        <v>0</v>
      </c>
      <c r="F15" s="23">
        <v>0</v>
      </c>
      <c r="G15" s="24">
        <v>0</v>
      </c>
      <c r="H15" s="22">
        <v>0</v>
      </c>
      <c r="I15" s="24">
        <v>0</v>
      </c>
    </row>
    <row r="16" spans="1:9" ht="24.9" customHeight="1">
      <c r="A16" s="62" t="s">
        <v>47</v>
      </c>
      <c r="B16" s="22">
        <v>18</v>
      </c>
      <c r="C16" s="23">
        <f t="shared" si="0"/>
        <v>3.6892366581984341E-7</v>
      </c>
      <c r="D16" s="24">
        <v>1085</v>
      </c>
      <c r="E16" s="22">
        <v>0</v>
      </c>
      <c r="F16" s="23">
        <v>0</v>
      </c>
      <c r="G16" s="24">
        <v>400</v>
      </c>
      <c r="H16" s="22">
        <v>0</v>
      </c>
      <c r="I16" s="65">
        <f t="shared" si="4"/>
        <v>1.7124999999999999</v>
      </c>
    </row>
    <row r="17" spans="1:9" ht="24.9" customHeight="1">
      <c r="A17" s="62" t="s">
        <v>122</v>
      </c>
      <c r="B17" s="22">
        <v>0</v>
      </c>
      <c r="C17" s="23">
        <f t="shared" si="0"/>
        <v>0</v>
      </c>
      <c r="D17" s="24">
        <v>130</v>
      </c>
      <c r="E17" s="22">
        <v>0</v>
      </c>
      <c r="F17" s="23">
        <v>0</v>
      </c>
      <c r="G17" s="24">
        <v>0</v>
      </c>
      <c r="H17" s="22">
        <v>0</v>
      </c>
      <c r="I17" s="24">
        <v>0</v>
      </c>
    </row>
    <row r="18" spans="1:9" ht="24.9" customHeight="1">
      <c r="A18" s="62" t="s">
        <v>59</v>
      </c>
      <c r="B18" s="22">
        <v>0</v>
      </c>
      <c r="C18" s="23">
        <f t="shared" si="0"/>
        <v>0</v>
      </c>
      <c r="D18" s="24">
        <v>0</v>
      </c>
      <c r="E18" s="22">
        <v>301776</v>
      </c>
      <c r="F18" s="23">
        <v>6.1127700087299239E-3</v>
      </c>
      <c r="G18" s="24">
        <v>705800</v>
      </c>
      <c r="H18" s="64">
        <f t="shared" si="3"/>
        <v>-1</v>
      </c>
      <c r="I18" s="65">
        <f t="shared" si="4"/>
        <v>-1</v>
      </c>
    </row>
    <row r="19" spans="1:9" ht="24.9" customHeight="1">
      <c r="A19" s="62" t="s">
        <v>96</v>
      </c>
      <c r="B19" s="22">
        <v>0</v>
      </c>
      <c r="C19" s="23">
        <f t="shared" si="0"/>
        <v>0</v>
      </c>
      <c r="D19" s="24">
        <v>0</v>
      </c>
      <c r="E19" s="22">
        <v>13109</v>
      </c>
      <c r="F19" s="23">
        <v>2.6553570212488922E-4</v>
      </c>
      <c r="G19" s="24">
        <v>28000</v>
      </c>
      <c r="H19" s="64">
        <f t="shared" si="3"/>
        <v>-1</v>
      </c>
      <c r="I19" s="65">
        <f t="shared" si="4"/>
        <v>-1</v>
      </c>
    </row>
    <row r="20" spans="1:9" ht="24.9" customHeight="1">
      <c r="A20" s="62" t="s">
        <v>48</v>
      </c>
      <c r="B20" s="22">
        <v>0</v>
      </c>
      <c r="C20" s="23">
        <f t="shared" si="0"/>
        <v>0</v>
      </c>
      <c r="D20" s="24">
        <v>0</v>
      </c>
      <c r="E20" s="22">
        <v>1</v>
      </c>
      <c r="F20" s="23">
        <v>2.0255984600266171E-8</v>
      </c>
      <c r="G20" s="24">
        <v>0</v>
      </c>
      <c r="H20" s="64">
        <f t="shared" si="3"/>
        <v>-1</v>
      </c>
      <c r="I20" s="24">
        <v>0</v>
      </c>
    </row>
    <row r="21" spans="1:9" ht="30.6" customHeight="1" thickBot="1">
      <c r="A21" s="63" t="s">
        <v>60</v>
      </c>
      <c r="B21" s="15" t="s">
        <v>114</v>
      </c>
      <c r="C21" s="16">
        <f t="shared" ref="C21" si="5">B21/$B$21</f>
        <v>1</v>
      </c>
      <c r="D21" s="17" t="s">
        <v>115</v>
      </c>
      <c r="E21" s="15">
        <v>49368126</v>
      </c>
      <c r="F21" s="16">
        <v>1</v>
      </c>
      <c r="G21" s="17">
        <v>135569100</v>
      </c>
      <c r="H21" s="122">
        <f>SUM(B21/E21-1)</f>
        <v>-1.1698742625960712E-2</v>
      </c>
      <c r="I21" s="123">
        <f t="shared" ref="I21" si="6">SUM(D21/G21-1)</f>
        <v>-0.28492992872269562</v>
      </c>
    </row>
    <row r="22" spans="1:9">
      <c r="B22" s="124"/>
      <c r="C22" s="124"/>
    </row>
  </sheetData>
  <sortState xmlns:xlrd2="http://schemas.microsoft.com/office/spreadsheetml/2017/richdata2" ref="A4:I20">
    <sortCondition descending="1" ref="B4:B20"/>
    <sortCondition descending="1" ref="D4:D20"/>
  </sortState>
  <mergeCells count="5">
    <mergeCell ref="A2:A3"/>
    <mergeCell ref="A1:I1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15"/>
  <sheetViews>
    <sheetView workbookViewId="0">
      <selection activeCell="M8" sqref="M8"/>
    </sheetView>
  </sheetViews>
  <sheetFormatPr defaultColWidth="9" defaultRowHeight="15.6"/>
  <cols>
    <col min="1" max="1" width="6.21875" style="19" bestFit="1" customWidth="1"/>
    <col min="2" max="2" width="10.6640625" style="3" bestFit="1" customWidth="1"/>
    <col min="3" max="3" width="14.88671875" style="19" bestFit="1" customWidth="1"/>
    <col min="4" max="4" width="11" style="19" bestFit="1" customWidth="1"/>
    <col min="5" max="5" width="15" style="19" customWidth="1"/>
    <col min="6" max="6" width="14.88671875" style="19" bestFit="1" customWidth="1"/>
    <col min="7" max="7" width="11" style="19" bestFit="1" customWidth="1"/>
    <col min="8" max="8" width="16.21875" style="19" bestFit="1" customWidth="1"/>
    <col min="9" max="10" width="10" style="19" bestFit="1" customWidth="1"/>
    <col min="11" max="11" width="9.21875" style="3" customWidth="1"/>
    <col min="12" max="16384" width="9" style="3"/>
  </cols>
  <sheetData>
    <row r="1" spans="1:11" s="18" customFormat="1" ht="40.5" customHeight="1" thickBot="1">
      <c r="A1" s="35"/>
      <c r="B1" s="188" t="s">
        <v>132</v>
      </c>
      <c r="C1" s="188"/>
      <c r="D1" s="188"/>
      <c r="E1" s="188"/>
      <c r="F1" s="188"/>
      <c r="G1" s="188"/>
      <c r="H1" s="188"/>
      <c r="I1" s="188"/>
      <c r="J1" s="188"/>
    </row>
    <row r="2" spans="1:11" ht="27.75" customHeight="1">
      <c r="A2" s="184" t="s">
        <v>77</v>
      </c>
      <c r="B2" s="189" t="s">
        <v>78</v>
      </c>
      <c r="C2" s="184" t="s">
        <v>131</v>
      </c>
      <c r="D2" s="191"/>
      <c r="E2" s="189"/>
      <c r="F2" s="184" t="s">
        <v>105</v>
      </c>
      <c r="G2" s="191"/>
      <c r="H2" s="189"/>
      <c r="I2" s="184" t="s">
        <v>79</v>
      </c>
      <c r="J2" s="189"/>
    </row>
    <row r="3" spans="1:11" ht="33.9" customHeight="1">
      <c r="A3" s="185"/>
      <c r="B3" s="190"/>
      <c r="C3" s="66" t="s">
        <v>80</v>
      </c>
      <c r="D3" s="75" t="s">
        <v>85</v>
      </c>
      <c r="E3" s="68" t="s">
        <v>81</v>
      </c>
      <c r="F3" s="66" t="s">
        <v>80</v>
      </c>
      <c r="G3" s="75" t="s">
        <v>85</v>
      </c>
      <c r="H3" s="68" t="s">
        <v>81</v>
      </c>
      <c r="I3" s="66" t="s">
        <v>82</v>
      </c>
      <c r="J3" s="68" t="s">
        <v>83</v>
      </c>
    </row>
    <row r="4" spans="1:11" ht="25.05" customHeight="1">
      <c r="A4" s="79">
        <v>1</v>
      </c>
      <c r="B4" s="133" t="s">
        <v>140</v>
      </c>
      <c r="C4" s="69">
        <v>3864773</v>
      </c>
      <c r="D4" s="129">
        <f>C4/$C$12</f>
        <v>0.72696805479008852</v>
      </c>
      <c r="E4" s="70">
        <v>6961100</v>
      </c>
      <c r="F4" s="69">
        <v>6674562</v>
      </c>
      <c r="G4" s="129">
        <f>F4/$F$12</f>
        <v>0.72159580112876887</v>
      </c>
      <c r="H4" s="70">
        <v>14066800</v>
      </c>
      <c r="I4" s="81">
        <f>SUM(C4/F4-1)</f>
        <v>-0.42096979547122348</v>
      </c>
      <c r="J4" s="82">
        <f>SUM(E4/H4-1)</f>
        <v>-0.5051397617084199</v>
      </c>
      <c r="K4" s="57"/>
    </row>
    <row r="5" spans="1:11" ht="25.05" customHeight="1">
      <c r="A5" s="79">
        <v>2</v>
      </c>
      <c r="B5" s="133" t="s">
        <v>139</v>
      </c>
      <c r="C5" s="69">
        <v>528880</v>
      </c>
      <c r="D5" s="129">
        <f t="shared" ref="D5:D12" si="0">C5/$C$12</f>
        <v>9.9482910074506853E-2</v>
      </c>
      <c r="E5" s="70">
        <v>946800</v>
      </c>
      <c r="F5" s="69">
        <v>1658604</v>
      </c>
      <c r="G5" s="129">
        <f t="shared" ref="G5:G12" si="1">F5/$F$12</f>
        <v>0.17931389087933866</v>
      </c>
      <c r="H5" s="70">
        <v>3439100</v>
      </c>
      <c r="I5" s="81">
        <f>SUM(C5/F5-1)</f>
        <v>-0.68112943173898044</v>
      </c>
      <c r="J5" s="82">
        <f>SUM(E5/H5-1)</f>
        <v>-0.72469541449797914</v>
      </c>
    </row>
    <row r="6" spans="1:11" ht="25.05" customHeight="1">
      <c r="A6" s="79">
        <v>3</v>
      </c>
      <c r="B6" s="133" t="s">
        <v>138</v>
      </c>
      <c r="C6" s="69">
        <v>527453</v>
      </c>
      <c r="D6" s="129">
        <f t="shared" si="0"/>
        <v>9.9214489803979844E-2</v>
      </c>
      <c r="E6" s="70">
        <v>1035100</v>
      </c>
      <c r="F6" s="69">
        <v>417514</v>
      </c>
      <c r="G6" s="129">
        <f t="shared" si="1"/>
        <v>4.5137995468837774E-2</v>
      </c>
      <c r="H6" s="70">
        <v>803800</v>
      </c>
      <c r="I6" s="81">
        <f>SUM(C6/F6-1)</f>
        <v>0.26331811627873547</v>
      </c>
      <c r="J6" s="82">
        <f>SUM(E6/H6-1)</f>
        <v>0.28775814879323214</v>
      </c>
    </row>
    <row r="7" spans="1:11" ht="25.05" customHeight="1">
      <c r="A7" s="79">
        <v>4</v>
      </c>
      <c r="B7" s="133" t="s">
        <v>137</v>
      </c>
      <c r="C7" s="69">
        <v>328777</v>
      </c>
      <c r="D7" s="129">
        <f t="shared" si="0"/>
        <v>6.1843315545239252E-2</v>
      </c>
      <c r="E7" s="70">
        <v>582500</v>
      </c>
      <c r="F7" s="69">
        <v>0</v>
      </c>
      <c r="G7" s="129">
        <f t="shared" si="1"/>
        <v>0</v>
      </c>
      <c r="H7" s="70">
        <v>0</v>
      </c>
      <c r="I7" s="69">
        <v>0</v>
      </c>
      <c r="J7" s="70">
        <v>0</v>
      </c>
    </row>
    <row r="8" spans="1:11" ht="25.05" customHeight="1">
      <c r="A8" s="79">
        <v>5</v>
      </c>
      <c r="B8" s="132" t="s">
        <v>135</v>
      </c>
      <c r="C8" s="69">
        <v>66407</v>
      </c>
      <c r="D8" s="129">
        <f t="shared" si="0"/>
        <v>1.2491229786185479E-2</v>
      </c>
      <c r="E8" s="70">
        <v>135100</v>
      </c>
      <c r="F8" s="69">
        <v>43820</v>
      </c>
      <c r="G8" s="129">
        <f t="shared" si="1"/>
        <v>4.7374386522235686E-3</v>
      </c>
      <c r="H8" s="70">
        <v>113400</v>
      </c>
      <c r="I8" s="81">
        <f>SUM(C8/F8-1)</f>
        <v>0.51544956640803297</v>
      </c>
      <c r="J8" s="82">
        <f>SUM(E8/H8-1)</f>
        <v>0.19135802469135799</v>
      </c>
    </row>
    <row r="9" spans="1:11" ht="25.05" customHeight="1">
      <c r="A9" s="79">
        <v>6</v>
      </c>
      <c r="B9" s="133" t="s">
        <v>136</v>
      </c>
      <c r="C9" s="131">
        <v>0</v>
      </c>
      <c r="D9" s="129">
        <f t="shared" si="0"/>
        <v>0</v>
      </c>
      <c r="E9" s="131">
        <v>0</v>
      </c>
      <c r="F9" s="69">
        <v>376198</v>
      </c>
      <c r="G9" s="129">
        <f t="shared" si="1"/>
        <v>4.0671267596741265E-2</v>
      </c>
      <c r="H9" s="70">
        <v>1301500</v>
      </c>
      <c r="I9" s="81">
        <f>SUM(C9/F9-1)</f>
        <v>-1</v>
      </c>
      <c r="J9" s="82">
        <f>SUM(E9/H9-1)</f>
        <v>-1</v>
      </c>
    </row>
    <row r="10" spans="1:11" ht="25.05" customHeight="1">
      <c r="A10" s="79">
        <v>7</v>
      </c>
      <c r="B10" s="132" t="s">
        <v>120</v>
      </c>
      <c r="C10" s="69">
        <v>0</v>
      </c>
      <c r="D10" s="129">
        <f t="shared" si="0"/>
        <v>0</v>
      </c>
      <c r="E10" s="70">
        <v>0</v>
      </c>
      <c r="F10" s="69">
        <v>57744</v>
      </c>
      <c r="G10" s="129">
        <f t="shared" si="1"/>
        <v>6.2427808656777221E-3</v>
      </c>
      <c r="H10" s="70">
        <v>99100</v>
      </c>
      <c r="I10" s="81">
        <f>SUM(C10/F10-1)</f>
        <v>-1</v>
      </c>
      <c r="J10" s="82">
        <f>SUM(E10/H10-1)</f>
        <v>-1</v>
      </c>
    </row>
    <row r="11" spans="1:11" ht="25.05" customHeight="1">
      <c r="A11" s="79">
        <v>8</v>
      </c>
      <c r="B11" s="133" t="s">
        <v>141</v>
      </c>
      <c r="C11" s="69">
        <v>0</v>
      </c>
      <c r="D11" s="129">
        <f t="shared" si="0"/>
        <v>0</v>
      </c>
      <c r="E11" s="70">
        <v>0</v>
      </c>
      <c r="F11" s="69">
        <v>21282</v>
      </c>
      <c r="G11" s="129">
        <f t="shared" si="1"/>
        <v>2.3008254084121863E-3</v>
      </c>
      <c r="H11" s="70">
        <v>49200</v>
      </c>
      <c r="I11" s="81">
        <f>SUM(C11/F11-1)</f>
        <v>-1</v>
      </c>
      <c r="J11" s="82">
        <f>SUM(E11/H11-1)</f>
        <v>-1</v>
      </c>
    </row>
    <row r="12" spans="1:11" ht="25.05" customHeight="1" thickBot="1">
      <c r="A12" s="86"/>
      <c r="B12" s="83" t="s">
        <v>84</v>
      </c>
      <c r="C12" s="73">
        <f>SUM(C4:C11)</f>
        <v>5316290</v>
      </c>
      <c r="D12" s="130">
        <f t="shared" si="0"/>
        <v>1</v>
      </c>
      <c r="E12" s="74">
        <f>SUM(E4:E11)</f>
        <v>9660600</v>
      </c>
      <c r="F12" s="73">
        <f>SUM(F4:F11)</f>
        <v>9249724</v>
      </c>
      <c r="G12" s="130">
        <f t="shared" si="1"/>
        <v>1</v>
      </c>
      <c r="H12" s="74">
        <f>SUM(H4:H11)</f>
        <v>19872900</v>
      </c>
      <c r="I12" s="84">
        <f>SUM(C12/F12-1)</f>
        <v>-0.42524879661274217</v>
      </c>
      <c r="J12" s="85">
        <f>SUM(E12/H12-1)</f>
        <v>-0.51388071192427875</v>
      </c>
    </row>
    <row r="13" spans="1:11" ht="25.05" customHeight="1">
      <c r="C13" s="87"/>
      <c r="D13" s="87"/>
      <c r="E13" s="87"/>
      <c r="F13" s="87"/>
      <c r="G13" s="87"/>
      <c r="H13" s="87"/>
      <c r="I13" s="20"/>
      <c r="J13" s="20"/>
    </row>
    <row r="14" spans="1:11" ht="25.05" customHeight="1"/>
    <row r="15" spans="1:11" ht="25.05" customHeight="1"/>
  </sheetData>
  <sortState xmlns:xlrd2="http://schemas.microsoft.com/office/spreadsheetml/2017/richdata2" ref="B4:J11">
    <sortCondition descending="1" ref="C4:C11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J16"/>
  <sheetViews>
    <sheetView zoomScaleNormal="100" workbookViewId="0">
      <selection activeCell="A2" sqref="A2:A3"/>
    </sheetView>
  </sheetViews>
  <sheetFormatPr defaultColWidth="9" defaultRowHeight="15.6"/>
  <cols>
    <col min="1" max="1" width="6" style="3" customWidth="1"/>
    <col min="2" max="2" width="11" style="3" bestFit="1" customWidth="1"/>
    <col min="3" max="3" width="13" style="19" bestFit="1" customWidth="1"/>
    <col min="4" max="4" width="9.21875" style="19" bestFit="1" customWidth="1"/>
    <col min="5" max="6" width="14.33203125" style="19" bestFit="1" customWidth="1"/>
    <col min="7" max="7" width="9.21875" style="19" bestFit="1" customWidth="1"/>
    <col min="8" max="8" width="14.33203125" style="19" bestFit="1" customWidth="1"/>
    <col min="9" max="10" width="10.21875" style="19" bestFit="1" customWidth="1"/>
    <col min="11" max="16384" width="9" style="3"/>
  </cols>
  <sheetData>
    <row r="1" spans="1:10" ht="33.75" customHeight="1" thickBot="1">
      <c r="B1" s="188" t="s">
        <v>129</v>
      </c>
      <c r="C1" s="188"/>
      <c r="D1" s="188"/>
      <c r="E1" s="188"/>
      <c r="F1" s="188"/>
      <c r="G1" s="188"/>
      <c r="H1" s="188"/>
      <c r="I1" s="188"/>
      <c r="J1" s="188"/>
    </row>
    <row r="2" spans="1:10" ht="28.5" customHeight="1" thickTop="1">
      <c r="A2" s="184" t="s">
        <v>61</v>
      </c>
      <c r="B2" s="192" t="s">
        <v>62</v>
      </c>
      <c r="C2" s="194" t="s">
        <v>130</v>
      </c>
      <c r="D2" s="195"/>
      <c r="E2" s="196"/>
      <c r="F2" s="194" t="s">
        <v>101</v>
      </c>
      <c r="G2" s="195"/>
      <c r="H2" s="196"/>
      <c r="I2" s="194" t="s">
        <v>63</v>
      </c>
      <c r="J2" s="196"/>
    </row>
    <row r="3" spans="1:10" ht="39.450000000000003" customHeight="1">
      <c r="A3" s="185"/>
      <c r="B3" s="193"/>
      <c r="C3" s="139" t="s">
        <v>64</v>
      </c>
      <c r="D3" s="67" t="s">
        <v>65</v>
      </c>
      <c r="E3" s="140" t="s">
        <v>66</v>
      </c>
      <c r="F3" s="139" t="s">
        <v>64</v>
      </c>
      <c r="G3" s="67" t="s">
        <v>65</v>
      </c>
      <c r="H3" s="140" t="s">
        <v>66</v>
      </c>
      <c r="I3" s="139" t="s">
        <v>67</v>
      </c>
      <c r="J3" s="140" t="s">
        <v>68</v>
      </c>
    </row>
    <row r="4" spans="1:10" ht="25.05" customHeight="1">
      <c r="A4" s="79">
        <v>1</v>
      </c>
      <c r="B4" s="134" t="s">
        <v>86</v>
      </c>
      <c r="C4" s="141">
        <v>5449784</v>
      </c>
      <c r="D4" s="80">
        <f>C4/$C$14</f>
        <v>0.72925735910055589</v>
      </c>
      <c r="E4" s="142">
        <v>9824700</v>
      </c>
      <c r="F4" s="141">
        <v>11384822</v>
      </c>
      <c r="G4" s="80">
        <f>F4/$F$14</f>
        <v>0.75891750341101594</v>
      </c>
      <c r="H4" s="142">
        <v>23687300</v>
      </c>
      <c r="I4" s="146">
        <f>SUM(C4/F4-1)</f>
        <v>-0.52131144430716614</v>
      </c>
      <c r="J4" s="147">
        <f>SUM(E4/H4-1)</f>
        <v>-0.58523343732717525</v>
      </c>
    </row>
    <row r="5" spans="1:10" ht="25.05" customHeight="1">
      <c r="A5" s="79">
        <v>2</v>
      </c>
      <c r="B5" s="134" t="s">
        <v>87</v>
      </c>
      <c r="C5" s="141">
        <v>866840</v>
      </c>
      <c r="D5" s="80">
        <f t="shared" ref="D5:D14" si="0">C5/$C$14</f>
        <v>0.11599532186279783</v>
      </c>
      <c r="E5" s="142">
        <v>1717500</v>
      </c>
      <c r="F5" s="141">
        <v>608620</v>
      </c>
      <c r="G5" s="80">
        <f t="shared" ref="G5:G14" si="1">F5/$F$14</f>
        <v>4.0570890869089785E-2</v>
      </c>
      <c r="H5" s="142">
        <v>1209000</v>
      </c>
      <c r="I5" s="146">
        <f>SUM(C5/F5-1)</f>
        <v>0.42427130229042742</v>
      </c>
      <c r="J5" s="147">
        <f>SUM(E5/H5-1)</f>
        <v>0.42059553349875922</v>
      </c>
    </row>
    <row r="6" spans="1:10" ht="25.05" customHeight="1">
      <c r="A6" s="79">
        <v>3</v>
      </c>
      <c r="B6" s="135" t="s">
        <v>69</v>
      </c>
      <c r="C6" s="141">
        <v>718633</v>
      </c>
      <c r="D6" s="80">
        <f t="shared" si="0"/>
        <v>9.6163151373065386E-2</v>
      </c>
      <c r="E6" s="142">
        <v>1281500</v>
      </c>
      <c r="F6" s="141">
        <v>2357593</v>
      </c>
      <c r="G6" s="80">
        <f t="shared" si="1"/>
        <v>0.15715824047308663</v>
      </c>
      <c r="H6" s="142">
        <v>4879600</v>
      </c>
      <c r="I6" s="146">
        <f>SUM(C6/F6-1)</f>
        <v>-0.69518360463404838</v>
      </c>
      <c r="J6" s="147">
        <f>SUM(E6/H6-1)</f>
        <v>-0.73737601442741207</v>
      </c>
    </row>
    <row r="7" spans="1:10" ht="25.05" customHeight="1">
      <c r="A7" s="79">
        <v>4</v>
      </c>
      <c r="B7" s="134" t="s">
        <v>88</v>
      </c>
      <c r="C7" s="141">
        <v>371263</v>
      </c>
      <c r="D7" s="80">
        <f t="shared" si="0"/>
        <v>4.9680184556259416E-2</v>
      </c>
      <c r="E7" s="142">
        <v>653600</v>
      </c>
      <c r="F7" s="141">
        <v>0</v>
      </c>
      <c r="G7" s="80">
        <f t="shared" si="1"/>
        <v>0</v>
      </c>
      <c r="H7" s="142">
        <v>0</v>
      </c>
      <c r="I7" s="141">
        <v>0</v>
      </c>
      <c r="J7" s="142">
        <v>0</v>
      </c>
    </row>
    <row r="8" spans="1:10" ht="25.05" customHeight="1">
      <c r="A8" s="79">
        <v>5</v>
      </c>
      <c r="B8" s="134" t="s">
        <v>91</v>
      </c>
      <c r="C8" s="141">
        <v>66407</v>
      </c>
      <c r="D8" s="80">
        <f t="shared" si="0"/>
        <v>8.8861858462263108E-3</v>
      </c>
      <c r="E8" s="142">
        <v>135100</v>
      </c>
      <c r="F8" s="141">
        <v>43820</v>
      </c>
      <c r="G8" s="80">
        <f t="shared" si="1"/>
        <v>2.9210614798782725E-3</v>
      </c>
      <c r="H8" s="142">
        <v>113400</v>
      </c>
      <c r="I8" s="146">
        <f>SUM(C8/F8-1)</f>
        <v>0.51544956640803297</v>
      </c>
      <c r="J8" s="147">
        <f>SUM(E8/H8-1)</f>
        <v>0.19135802469135799</v>
      </c>
    </row>
    <row r="9" spans="1:10" ht="25.05" customHeight="1">
      <c r="A9" s="79">
        <v>6</v>
      </c>
      <c r="B9" s="134" t="s">
        <v>142</v>
      </c>
      <c r="C9" s="141">
        <v>133</v>
      </c>
      <c r="D9" s="80">
        <f t="shared" si="0"/>
        <v>1.7797261095187245E-5</v>
      </c>
      <c r="E9" s="142">
        <v>2400</v>
      </c>
      <c r="F9" s="141">
        <v>0</v>
      </c>
      <c r="G9" s="80">
        <f t="shared" si="1"/>
        <v>0</v>
      </c>
      <c r="H9" s="142">
        <v>0</v>
      </c>
      <c r="I9" s="141">
        <v>0</v>
      </c>
      <c r="J9" s="142">
        <v>0</v>
      </c>
    </row>
    <row r="10" spans="1:10" ht="25.05" customHeight="1">
      <c r="A10" s="79">
        <v>7</v>
      </c>
      <c r="B10" s="134" t="s">
        <v>89</v>
      </c>
      <c r="C10" s="141">
        <v>0</v>
      </c>
      <c r="D10" s="80">
        <f t="shared" si="0"/>
        <v>0</v>
      </c>
      <c r="E10" s="142">
        <v>0</v>
      </c>
      <c r="F10" s="141">
        <v>400048</v>
      </c>
      <c r="G10" s="80">
        <f t="shared" si="1"/>
        <v>2.666738482205256E-2</v>
      </c>
      <c r="H10" s="142">
        <v>1362200</v>
      </c>
      <c r="I10" s="146">
        <f>SUM(C10/F10-1)</f>
        <v>-1</v>
      </c>
      <c r="J10" s="147">
        <f>SUM(E10/H10-1)</f>
        <v>-1</v>
      </c>
    </row>
    <row r="11" spans="1:10" ht="25.05" customHeight="1">
      <c r="A11" s="79">
        <v>8</v>
      </c>
      <c r="B11" s="134" t="s">
        <v>90</v>
      </c>
      <c r="C11" s="141">
        <v>0</v>
      </c>
      <c r="D11" s="80">
        <f t="shared" si="0"/>
        <v>0</v>
      </c>
      <c r="E11" s="142">
        <v>0</v>
      </c>
      <c r="F11" s="141">
        <v>129772</v>
      </c>
      <c r="G11" s="80">
        <f t="shared" si="1"/>
        <v>8.6506615784291002E-3</v>
      </c>
      <c r="H11" s="142">
        <v>256700</v>
      </c>
      <c r="I11" s="146">
        <f>SUM(C11/F11-1)</f>
        <v>-1</v>
      </c>
      <c r="J11" s="147">
        <f>SUM(E11/H11-1)</f>
        <v>-1</v>
      </c>
    </row>
    <row r="12" spans="1:10" ht="25.05" customHeight="1">
      <c r="A12" s="79">
        <v>9</v>
      </c>
      <c r="B12" s="136" t="s">
        <v>102</v>
      </c>
      <c r="C12" s="141">
        <v>0</v>
      </c>
      <c r="D12" s="80">
        <f t="shared" si="0"/>
        <v>0</v>
      </c>
      <c r="E12" s="142">
        <v>0</v>
      </c>
      <c r="F12" s="141">
        <v>57744</v>
      </c>
      <c r="G12" s="80">
        <f t="shared" si="1"/>
        <v>3.8492417638998399E-3</v>
      </c>
      <c r="H12" s="142">
        <v>99100</v>
      </c>
      <c r="I12" s="146">
        <f>SUM(C12/F12-1)</f>
        <v>-1</v>
      </c>
      <c r="J12" s="147">
        <f>SUM(E12/H12-1)</f>
        <v>-1</v>
      </c>
    </row>
    <row r="13" spans="1:10" ht="25.05" customHeight="1">
      <c r="A13" s="79">
        <v>10</v>
      </c>
      <c r="B13" s="137" t="s">
        <v>103</v>
      </c>
      <c r="C13" s="141">
        <v>0</v>
      </c>
      <c r="D13" s="80">
        <f t="shared" si="0"/>
        <v>0</v>
      </c>
      <c r="E13" s="142">
        <v>0</v>
      </c>
      <c r="F13" s="141">
        <v>18977</v>
      </c>
      <c r="G13" s="80">
        <f t="shared" si="1"/>
        <v>1.2650156025479228E-3</v>
      </c>
      <c r="H13" s="142">
        <v>26800</v>
      </c>
      <c r="I13" s="146">
        <f>SUM(C13/F13-1)</f>
        <v>-1</v>
      </c>
      <c r="J13" s="147">
        <f>SUM(E13/H13-1)</f>
        <v>-1</v>
      </c>
    </row>
    <row r="14" spans="1:10" ht="25.05" customHeight="1" thickBot="1">
      <c r="A14" s="88"/>
      <c r="B14" s="138" t="s">
        <v>92</v>
      </c>
      <c r="C14" s="143">
        <f>SUM(C4:C13)</f>
        <v>7473060</v>
      </c>
      <c r="D14" s="144">
        <f t="shared" si="0"/>
        <v>1</v>
      </c>
      <c r="E14" s="145">
        <f>SUM(E4:E13)</f>
        <v>13614800</v>
      </c>
      <c r="F14" s="143">
        <f>SUM(F4:F13)</f>
        <v>15001396</v>
      </c>
      <c r="G14" s="144">
        <f t="shared" si="1"/>
        <v>1</v>
      </c>
      <c r="H14" s="145">
        <f>SUM(H4:H13)</f>
        <v>31634100</v>
      </c>
      <c r="I14" s="148">
        <f>SUM(C14/F14-1)</f>
        <v>-0.50184236187085518</v>
      </c>
      <c r="J14" s="149">
        <f>SUM(E14/H14-1)</f>
        <v>-0.56961633174327697</v>
      </c>
    </row>
    <row r="15" spans="1:10" ht="25.05" customHeight="1">
      <c r="C15" s="56"/>
      <c r="D15" s="56"/>
      <c r="E15" s="56"/>
      <c r="I15" s="20"/>
      <c r="J15" s="20"/>
    </row>
    <row r="16" spans="1:10">
      <c r="I16" s="20"/>
      <c r="J16" s="20"/>
    </row>
  </sheetData>
  <sortState xmlns:xlrd2="http://schemas.microsoft.com/office/spreadsheetml/2017/richdata2" ref="B4:J13">
    <sortCondition descending="1" ref="C4:C13"/>
    <sortCondition descending="1" ref="F4:F13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J29"/>
  <sheetViews>
    <sheetView zoomScaleNormal="100" workbookViewId="0">
      <selection activeCell="A2" sqref="A2:A3"/>
    </sheetView>
  </sheetViews>
  <sheetFormatPr defaultColWidth="9" defaultRowHeight="21" customHeight="1"/>
  <cols>
    <col min="1" max="1" width="6.6640625" style="3" customWidth="1"/>
    <col min="2" max="2" width="13.5546875" style="18" customWidth="1"/>
    <col min="3" max="3" width="14.6640625" style="19" bestFit="1" customWidth="1"/>
    <col min="4" max="4" width="8.88671875" style="19" customWidth="1"/>
    <col min="5" max="6" width="14.6640625" style="19" bestFit="1" customWidth="1"/>
    <col min="7" max="7" width="9.6640625" style="19" bestFit="1" customWidth="1"/>
    <col min="8" max="8" width="14.6640625" style="19" bestFit="1" customWidth="1"/>
    <col min="9" max="10" width="9.88671875" style="19" bestFit="1" customWidth="1"/>
    <col min="11" max="16384" width="9" style="3"/>
  </cols>
  <sheetData>
    <row r="1" spans="1:10" ht="43.5" customHeight="1" thickBot="1">
      <c r="B1" s="197" t="s">
        <v>148</v>
      </c>
      <c r="C1" s="197"/>
      <c r="D1" s="197"/>
      <c r="E1" s="197"/>
      <c r="F1" s="197"/>
      <c r="G1" s="197"/>
      <c r="H1" s="197"/>
      <c r="I1" s="197"/>
      <c r="J1" s="197"/>
    </row>
    <row r="2" spans="1:10" ht="24.75" customHeight="1">
      <c r="A2" s="184" t="s">
        <v>61</v>
      </c>
      <c r="B2" s="198" t="s">
        <v>21</v>
      </c>
      <c r="C2" s="200" t="s">
        <v>146</v>
      </c>
      <c r="D2" s="201"/>
      <c r="E2" s="202"/>
      <c r="F2" s="200" t="s">
        <v>106</v>
      </c>
      <c r="G2" s="201"/>
      <c r="H2" s="202"/>
      <c r="I2" s="200" t="s">
        <v>22</v>
      </c>
      <c r="J2" s="202"/>
    </row>
    <row r="3" spans="1:10" ht="38.25" customHeight="1">
      <c r="A3" s="185"/>
      <c r="B3" s="199"/>
      <c r="C3" s="44" t="s">
        <v>23</v>
      </c>
      <c r="D3" s="45" t="s">
        <v>37</v>
      </c>
      <c r="E3" s="40" t="s">
        <v>25</v>
      </c>
      <c r="F3" s="44" t="s">
        <v>23</v>
      </c>
      <c r="G3" s="45" t="s">
        <v>37</v>
      </c>
      <c r="H3" s="47" t="s">
        <v>25</v>
      </c>
      <c r="I3" s="38" t="s">
        <v>26</v>
      </c>
      <c r="J3" s="40" t="s">
        <v>27</v>
      </c>
    </row>
    <row r="4" spans="1:10" ht="25.05" customHeight="1">
      <c r="A4" s="157">
        <v>1</v>
      </c>
      <c r="B4" s="155" t="s">
        <v>38</v>
      </c>
      <c r="C4" s="48">
        <v>5915796</v>
      </c>
      <c r="D4" s="23">
        <f t="shared" ref="D4:D14" si="0">C4/$C$14</f>
        <v>0.67522359848605906</v>
      </c>
      <c r="E4" s="49">
        <v>10672700</v>
      </c>
      <c r="F4" s="48">
        <v>16249092</v>
      </c>
      <c r="G4" s="23">
        <v>0.76322294227001952</v>
      </c>
      <c r="H4" s="49">
        <v>33704800</v>
      </c>
      <c r="I4" s="25">
        <f>SUM(C4/F4-1)</f>
        <v>-0.63593067231079736</v>
      </c>
      <c r="J4" s="26">
        <f>SUM(E4/H4-1)</f>
        <v>-0.68334777242410571</v>
      </c>
    </row>
    <row r="5" spans="1:10" ht="25.05" customHeight="1">
      <c r="A5" s="157">
        <v>2</v>
      </c>
      <c r="B5" s="155" t="s">
        <v>36</v>
      </c>
      <c r="C5" s="48">
        <v>979827</v>
      </c>
      <c r="D5" s="23">
        <f t="shared" si="0"/>
        <v>0.11183656651341591</v>
      </c>
      <c r="E5" s="49">
        <v>1742300</v>
      </c>
      <c r="F5" s="48">
        <v>0</v>
      </c>
      <c r="G5" s="23">
        <v>0</v>
      </c>
      <c r="H5" s="49">
        <v>0</v>
      </c>
      <c r="I5" s="48">
        <v>0</v>
      </c>
      <c r="J5" s="49">
        <v>0</v>
      </c>
    </row>
    <row r="6" spans="1:10" ht="25.05" customHeight="1">
      <c r="A6" s="157">
        <v>3</v>
      </c>
      <c r="B6" s="155" t="s">
        <v>12</v>
      </c>
      <c r="C6" s="48">
        <v>866840</v>
      </c>
      <c r="D6" s="23">
        <f t="shared" si="0"/>
        <v>9.8940332646976908E-2</v>
      </c>
      <c r="E6" s="49">
        <v>1717500</v>
      </c>
      <c r="F6" s="48">
        <v>1528356</v>
      </c>
      <c r="G6" s="23">
        <v>7.1787172055893217E-2</v>
      </c>
      <c r="H6" s="49">
        <v>3024800</v>
      </c>
      <c r="I6" s="25">
        <f>SUM(C6/F6-1)</f>
        <v>-0.43282847713490835</v>
      </c>
      <c r="J6" s="26">
        <f>SUM(E6/H6-1)</f>
        <v>-0.43219386405712779</v>
      </c>
    </row>
    <row r="7" spans="1:10" ht="25.05" customHeight="1">
      <c r="A7" s="157">
        <v>4</v>
      </c>
      <c r="B7" s="155" t="s">
        <v>93</v>
      </c>
      <c r="C7" s="48">
        <v>830642</v>
      </c>
      <c r="D7" s="23">
        <f t="shared" si="0"/>
        <v>9.4808725705493743E-2</v>
      </c>
      <c r="E7" s="49">
        <v>1483100</v>
      </c>
      <c r="F7" s="48">
        <v>2357593</v>
      </c>
      <c r="G7" s="23">
        <v>0.11073659168987425</v>
      </c>
      <c r="H7" s="49">
        <v>4879600</v>
      </c>
      <c r="I7" s="25">
        <f>SUM(C7/F7-1)</f>
        <v>-0.64767370788766332</v>
      </c>
      <c r="J7" s="26">
        <f>SUM(E7/H7-1)</f>
        <v>-0.69606115255348799</v>
      </c>
    </row>
    <row r="8" spans="1:10" ht="25.05" customHeight="1">
      <c r="A8" s="157">
        <v>5</v>
      </c>
      <c r="B8" s="155" t="s">
        <v>15</v>
      </c>
      <c r="C8" s="48">
        <v>168002</v>
      </c>
      <c r="D8" s="23">
        <f t="shared" si="0"/>
        <v>1.9175596148490397E-2</v>
      </c>
      <c r="E8" s="49">
        <v>361900</v>
      </c>
      <c r="F8" s="48">
        <v>43820</v>
      </c>
      <c r="G8" s="23">
        <v>2.0582337357848831E-3</v>
      </c>
      <c r="H8" s="49">
        <v>113400</v>
      </c>
      <c r="I8" s="25">
        <f>SUM(C8/F8-1)</f>
        <v>2.8339114559561844</v>
      </c>
      <c r="J8" s="26">
        <f>SUM(E8/H8-1)</f>
        <v>2.191358024691358</v>
      </c>
    </row>
    <row r="9" spans="1:10" ht="25.05" customHeight="1">
      <c r="A9" s="157">
        <v>6</v>
      </c>
      <c r="B9" s="156" t="s">
        <v>142</v>
      </c>
      <c r="C9" s="48">
        <v>133</v>
      </c>
      <c r="D9" s="23">
        <f t="shared" si="0"/>
        <v>1.5180499563988659E-5</v>
      </c>
      <c r="E9" s="49">
        <v>2400</v>
      </c>
      <c r="F9" s="48">
        <v>0</v>
      </c>
      <c r="G9" s="23">
        <v>0</v>
      </c>
      <c r="H9" s="49">
        <v>0</v>
      </c>
      <c r="I9" s="48">
        <v>0</v>
      </c>
      <c r="J9" s="49">
        <v>0</v>
      </c>
    </row>
    <row r="10" spans="1:10" ht="25.05" customHeight="1">
      <c r="A10" s="157">
        <v>7</v>
      </c>
      <c r="B10" s="155" t="s">
        <v>14</v>
      </c>
      <c r="C10" s="48">
        <v>0</v>
      </c>
      <c r="D10" s="23">
        <f t="shared" si="0"/>
        <v>0</v>
      </c>
      <c r="E10" s="49">
        <v>0</v>
      </c>
      <c r="F10" s="48">
        <v>596694</v>
      </c>
      <c r="G10" s="23">
        <v>2.8026830687823481E-2</v>
      </c>
      <c r="H10" s="49">
        <v>1105600</v>
      </c>
      <c r="I10" s="25">
        <f>SUM(C10/F10-1)</f>
        <v>-1</v>
      </c>
      <c r="J10" s="26">
        <f>SUM(E10/H10-1)</f>
        <v>-1</v>
      </c>
    </row>
    <row r="11" spans="1:10" ht="25.05" customHeight="1">
      <c r="A11" s="157">
        <v>8</v>
      </c>
      <c r="B11" s="155" t="s">
        <v>13</v>
      </c>
      <c r="C11" s="48">
        <v>0</v>
      </c>
      <c r="D11" s="23">
        <f t="shared" si="0"/>
        <v>0</v>
      </c>
      <c r="E11" s="49">
        <v>0</v>
      </c>
      <c r="F11" s="48">
        <v>400048</v>
      </c>
      <c r="G11" s="23">
        <v>1.8790330660275464E-2</v>
      </c>
      <c r="H11" s="49">
        <v>1362200</v>
      </c>
      <c r="I11" s="25">
        <f>SUM(C11/F11-1)</f>
        <v>-1</v>
      </c>
      <c r="J11" s="26">
        <f>SUM(E11/H11-1)</f>
        <v>-1</v>
      </c>
    </row>
    <row r="12" spans="1:10" ht="25.05" customHeight="1">
      <c r="A12" s="157">
        <v>9</v>
      </c>
      <c r="B12" s="155" t="s">
        <v>102</v>
      </c>
      <c r="C12" s="48">
        <v>0</v>
      </c>
      <c r="D12" s="23">
        <f t="shared" si="0"/>
        <v>0</v>
      </c>
      <c r="E12" s="49">
        <v>0</v>
      </c>
      <c r="F12" s="48">
        <v>57744</v>
      </c>
      <c r="G12" s="23">
        <v>2.7122466645176238E-3</v>
      </c>
      <c r="H12" s="49">
        <v>99100</v>
      </c>
      <c r="I12" s="25">
        <f>SUM(C12/F12-1)</f>
        <v>-1</v>
      </c>
      <c r="J12" s="26">
        <f>SUM(E12/H12-1)</f>
        <v>-1</v>
      </c>
    </row>
    <row r="13" spans="1:10" ht="25.05" customHeight="1" thickBot="1">
      <c r="A13" s="157">
        <v>10</v>
      </c>
      <c r="B13" s="155" t="s">
        <v>103</v>
      </c>
      <c r="C13" s="48">
        <v>0</v>
      </c>
      <c r="D13" s="23">
        <f t="shared" si="0"/>
        <v>0</v>
      </c>
      <c r="E13" s="49">
        <v>0</v>
      </c>
      <c r="F13" s="48">
        <v>56752</v>
      </c>
      <c r="G13" s="23">
        <v>2.6656522358115857E-3</v>
      </c>
      <c r="H13" s="24">
        <v>80100</v>
      </c>
      <c r="I13" s="25">
        <f>SUM(C13/F13-1)</f>
        <v>-1</v>
      </c>
      <c r="J13" s="26">
        <f>SUM(E13/H13-1)</f>
        <v>-1</v>
      </c>
    </row>
    <row r="14" spans="1:10" ht="25.05" customHeight="1" thickBot="1">
      <c r="B14" s="50" t="s">
        <v>41</v>
      </c>
      <c r="C14" s="53">
        <f>SUM(C4:C13)</f>
        <v>8761240</v>
      </c>
      <c r="D14" s="150">
        <f t="shared" si="0"/>
        <v>1</v>
      </c>
      <c r="E14" s="52">
        <f>SUM(E4:E13)</f>
        <v>15979900</v>
      </c>
      <c r="F14" s="53">
        <v>21290099</v>
      </c>
      <c r="G14" s="51">
        <v>1</v>
      </c>
      <c r="H14" s="52">
        <v>44369600</v>
      </c>
      <c r="I14" s="54">
        <f>SUM(C14/F14-1)</f>
        <v>-0.58848289056805236</v>
      </c>
      <c r="J14" s="55">
        <f>SUM(E14/H14-1)</f>
        <v>-0.63984575024340984</v>
      </c>
    </row>
    <row r="15" spans="1:10" ht="21" customHeight="1">
      <c r="I15" s="20"/>
      <c r="J15" s="20"/>
    </row>
    <row r="16" spans="1:10" ht="21" customHeight="1">
      <c r="I16" s="20"/>
      <c r="J16" s="20"/>
    </row>
    <row r="17" spans="9:10" ht="21" customHeight="1">
      <c r="I17" s="20"/>
      <c r="J17" s="20"/>
    </row>
    <row r="18" spans="9:10" ht="21" customHeight="1">
      <c r="I18" s="20"/>
      <c r="J18" s="20"/>
    </row>
    <row r="19" spans="9:10" ht="21" customHeight="1">
      <c r="I19" s="20"/>
      <c r="J19" s="20"/>
    </row>
    <row r="20" spans="9:10" ht="21" customHeight="1">
      <c r="I20" s="20"/>
      <c r="J20" s="20"/>
    </row>
    <row r="21" spans="9:10" ht="21" customHeight="1">
      <c r="I21" s="20"/>
      <c r="J21" s="20"/>
    </row>
    <row r="22" spans="9:10" ht="21" customHeight="1">
      <c r="I22" s="20"/>
      <c r="J22" s="20"/>
    </row>
    <row r="23" spans="9:10" ht="21" customHeight="1">
      <c r="I23" s="20"/>
      <c r="J23" s="20"/>
    </row>
    <row r="24" spans="9:10" ht="21" customHeight="1">
      <c r="I24" s="20"/>
      <c r="J24" s="20"/>
    </row>
    <row r="25" spans="9:10" ht="21" customHeight="1">
      <c r="I25" s="20"/>
      <c r="J25" s="20"/>
    </row>
    <row r="26" spans="9:10" ht="21" customHeight="1">
      <c r="I26" s="20"/>
      <c r="J26" s="20"/>
    </row>
    <row r="27" spans="9:10" ht="21" customHeight="1">
      <c r="I27" s="20"/>
      <c r="J27" s="20"/>
    </row>
    <row r="28" spans="9:10" ht="21" customHeight="1">
      <c r="I28" s="20"/>
      <c r="J28" s="20"/>
    </row>
    <row r="29" spans="9:10" ht="21" customHeight="1">
      <c r="I29" s="20"/>
      <c r="J29" s="20"/>
    </row>
  </sheetData>
  <sortState xmlns:xlrd2="http://schemas.microsoft.com/office/spreadsheetml/2017/richdata2" ref="B4:J13">
    <sortCondition descending="1" ref="C4:C13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  <ignoredErrors>
    <ignoredError sqref="E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J30"/>
  <sheetViews>
    <sheetView topLeftCell="A2" zoomScaleNormal="100" workbookViewId="0">
      <selection activeCell="A2" sqref="A2:A3"/>
    </sheetView>
  </sheetViews>
  <sheetFormatPr defaultColWidth="9" defaultRowHeight="21.9" customHeight="1"/>
  <cols>
    <col min="1" max="1" width="5.77734375" style="3" customWidth="1"/>
    <col min="2" max="2" width="11.6640625" style="3" customWidth="1"/>
    <col min="3" max="3" width="13.6640625" style="19" customWidth="1"/>
    <col min="4" max="4" width="8.77734375" style="19" customWidth="1"/>
    <col min="5" max="6" width="13.6640625" style="19" customWidth="1"/>
    <col min="7" max="7" width="9.109375" style="19" customWidth="1"/>
    <col min="8" max="8" width="13.109375" style="19" customWidth="1"/>
    <col min="9" max="9" width="9.77734375" style="3" customWidth="1"/>
    <col min="10" max="10" width="10.44140625" style="3" customWidth="1"/>
    <col min="11" max="16384" width="9" style="3"/>
  </cols>
  <sheetData>
    <row r="1" spans="1:10" ht="40.5" customHeight="1" thickBot="1">
      <c r="B1" s="188" t="s">
        <v>149</v>
      </c>
      <c r="C1" s="188"/>
      <c r="D1" s="188"/>
      <c r="E1" s="188"/>
      <c r="F1" s="188"/>
      <c r="G1" s="188"/>
      <c r="H1" s="188"/>
      <c r="I1" s="188"/>
      <c r="J1" s="188"/>
    </row>
    <row r="2" spans="1:10" ht="27" customHeight="1" thickTop="1">
      <c r="A2" s="184" t="s">
        <v>61</v>
      </c>
      <c r="B2" s="206" t="s">
        <v>95</v>
      </c>
      <c r="C2" s="203" t="s">
        <v>147</v>
      </c>
      <c r="D2" s="205"/>
      <c r="E2" s="204"/>
      <c r="F2" s="203" t="s">
        <v>107</v>
      </c>
      <c r="G2" s="205"/>
      <c r="H2" s="204"/>
      <c r="I2" s="203" t="s">
        <v>22</v>
      </c>
      <c r="J2" s="204"/>
    </row>
    <row r="3" spans="1:10" ht="37.5" customHeight="1">
      <c r="A3" s="185"/>
      <c r="B3" s="207"/>
      <c r="C3" s="91" t="s">
        <v>23</v>
      </c>
      <c r="D3" s="41" t="s">
        <v>31</v>
      </c>
      <c r="E3" s="92" t="s">
        <v>25</v>
      </c>
      <c r="F3" s="91" t="s">
        <v>23</v>
      </c>
      <c r="G3" s="41" t="s">
        <v>31</v>
      </c>
      <c r="H3" s="92" t="s">
        <v>25</v>
      </c>
      <c r="I3" s="91" t="s">
        <v>26</v>
      </c>
      <c r="J3" s="92" t="s">
        <v>27</v>
      </c>
    </row>
    <row r="4" spans="1:10" s="46" customFormat="1" ht="25.05" customHeight="1">
      <c r="A4" s="157">
        <v>1</v>
      </c>
      <c r="B4" s="158" t="s">
        <v>38</v>
      </c>
      <c r="C4" s="94">
        <v>7642731</v>
      </c>
      <c r="D4" s="90">
        <f>C4/$C$16</f>
        <v>0.71763689243556106</v>
      </c>
      <c r="E4" s="93">
        <v>14016100</v>
      </c>
      <c r="F4" s="94">
        <v>21093498</v>
      </c>
      <c r="G4" s="90">
        <v>0.78021122130522225</v>
      </c>
      <c r="H4" s="93">
        <v>43330700</v>
      </c>
      <c r="I4" s="99">
        <f>SUM(C4/F4-1)</f>
        <v>-0.63767360918516225</v>
      </c>
      <c r="J4" s="100">
        <f>SUM(E4/H4-1)</f>
        <v>-0.67653188155280208</v>
      </c>
    </row>
    <row r="5" spans="1:10" s="46" customFormat="1" ht="25.05" customHeight="1">
      <c r="A5" s="157">
        <v>2</v>
      </c>
      <c r="B5" s="158" t="s">
        <v>11</v>
      </c>
      <c r="C5" s="94">
        <v>979827</v>
      </c>
      <c r="D5" s="90">
        <f t="shared" ref="D5:D16" si="0">C5/$C$16</f>
        <v>9.2003761928093314E-2</v>
      </c>
      <c r="E5" s="93">
        <v>1742300</v>
      </c>
      <c r="F5" s="94">
        <v>0</v>
      </c>
      <c r="G5" s="90">
        <v>0</v>
      </c>
      <c r="H5" s="93">
        <v>0</v>
      </c>
      <c r="I5" s="94">
        <v>0</v>
      </c>
      <c r="J5" s="93">
        <v>0</v>
      </c>
    </row>
    <row r="6" spans="1:10" s="46" customFormat="1" ht="25.05" customHeight="1">
      <c r="A6" s="157">
        <v>3</v>
      </c>
      <c r="B6" s="158" t="s">
        <v>93</v>
      </c>
      <c r="C6" s="94">
        <v>892327</v>
      </c>
      <c r="D6" s="90">
        <f t="shared" si="0"/>
        <v>8.3787689939152241E-2</v>
      </c>
      <c r="E6" s="93">
        <v>1605800</v>
      </c>
      <c r="F6" s="94">
        <v>2536872</v>
      </c>
      <c r="G6" s="90">
        <v>9.3834412927387478E-2</v>
      </c>
      <c r="H6" s="93">
        <v>5233800</v>
      </c>
      <c r="I6" s="99">
        <f>SUM(C6/F6-1)</f>
        <v>-0.64825698734504544</v>
      </c>
      <c r="J6" s="100">
        <f>SUM(E6/H6-1)</f>
        <v>-0.69318659482593903</v>
      </c>
    </row>
    <row r="7" spans="1:10" s="46" customFormat="1" ht="25.05" customHeight="1">
      <c r="A7" s="157">
        <v>4</v>
      </c>
      <c r="B7" s="158" t="s">
        <v>12</v>
      </c>
      <c r="C7" s="94">
        <v>866840</v>
      </c>
      <c r="D7" s="90">
        <f t="shared" si="0"/>
        <v>8.1394512490213483E-2</v>
      </c>
      <c r="E7" s="93">
        <v>1717500</v>
      </c>
      <c r="F7" s="94">
        <v>1552183</v>
      </c>
      <c r="G7" s="90">
        <v>5.7412506646323136E-2</v>
      </c>
      <c r="H7" s="93">
        <v>3071600</v>
      </c>
      <c r="I7" s="99">
        <f>SUM(C7/F7-1)</f>
        <v>-0.44153492210647838</v>
      </c>
      <c r="J7" s="100">
        <f>SUM(E7/H7-1)</f>
        <v>-0.44084516213048575</v>
      </c>
    </row>
    <row r="8" spans="1:10" s="46" customFormat="1" ht="25.05" customHeight="1">
      <c r="A8" s="157">
        <v>5</v>
      </c>
      <c r="B8" s="158" t="s">
        <v>15</v>
      </c>
      <c r="C8" s="94">
        <v>168002</v>
      </c>
      <c r="D8" s="90">
        <f t="shared" si="0"/>
        <v>1.5775046014698035E-2</v>
      </c>
      <c r="E8" s="93">
        <v>361900</v>
      </c>
      <c r="F8" s="94">
        <v>152927</v>
      </c>
      <c r="G8" s="90">
        <v>5.656499526088263E-3</v>
      </c>
      <c r="H8" s="93">
        <v>397900</v>
      </c>
      <c r="I8" s="99">
        <f>SUM(C8/F8-1)</f>
        <v>9.8576444970476018E-2</v>
      </c>
      <c r="J8" s="100">
        <f>SUM(E8/H8-1)</f>
        <v>-9.0474993717014285E-2</v>
      </c>
    </row>
    <row r="9" spans="1:10" s="46" customFormat="1" ht="25.05" customHeight="1">
      <c r="A9" s="157">
        <v>6</v>
      </c>
      <c r="B9" s="159" t="s">
        <v>113</v>
      </c>
      <c r="C9" s="94">
        <v>99978</v>
      </c>
      <c r="D9" s="90">
        <f t="shared" si="0"/>
        <v>9.3877308035468648E-3</v>
      </c>
      <c r="E9" s="93">
        <v>200800</v>
      </c>
      <c r="F9" s="94">
        <v>0</v>
      </c>
      <c r="G9" s="90">
        <v>0</v>
      </c>
      <c r="H9" s="93">
        <v>0</v>
      </c>
      <c r="I9" s="94">
        <v>0</v>
      </c>
      <c r="J9" s="93">
        <v>0</v>
      </c>
    </row>
    <row r="10" spans="1:10" s="46" customFormat="1" ht="25.05" customHeight="1">
      <c r="A10" s="157">
        <v>7</v>
      </c>
      <c r="B10" s="159" t="s">
        <v>142</v>
      </c>
      <c r="C10" s="94">
        <v>153</v>
      </c>
      <c r="D10" s="90">
        <f t="shared" si="0"/>
        <v>1.4366388734948392E-5</v>
      </c>
      <c r="E10" s="93">
        <v>2500</v>
      </c>
      <c r="F10" s="94">
        <v>0</v>
      </c>
      <c r="G10" s="90">
        <v>0</v>
      </c>
      <c r="H10" s="93">
        <v>0</v>
      </c>
      <c r="I10" s="94">
        <v>0</v>
      </c>
      <c r="J10" s="93">
        <v>0</v>
      </c>
    </row>
    <row r="11" spans="1:10" s="46" customFormat="1" ht="25.05" customHeight="1">
      <c r="A11" s="157">
        <v>8</v>
      </c>
      <c r="B11" s="159" t="s">
        <v>109</v>
      </c>
      <c r="C11" s="94">
        <v>0</v>
      </c>
      <c r="D11" s="90">
        <f t="shared" si="0"/>
        <v>0</v>
      </c>
      <c r="E11" s="93">
        <v>100</v>
      </c>
      <c r="F11" s="94">
        <v>0</v>
      </c>
      <c r="G11" s="90">
        <v>0</v>
      </c>
      <c r="H11" s="93">
        <v>0</v>
      </c>
      <c r="I11" s="94">
        <v>0</v>
      </c>
      <c r="J11" s="93">
        <v>0</v>
      </c>
    </row>
    <row r="12" spans="1:10" s="46" customFormat="1" ht="25.05" customHeight="1">
      <c r="A12" s="157">
        <v>9</v>
      </c>
      <c r="B12" s="158" t="s">
        <v>14</v>
      </c>
      <c r="C12" s="94">
        <v>0</v>
      </c>
      <c r="D12" s="90">
        <f t="shared" si="0"/>
        <v>0</v>
      </c>
      <c r="E12" s="93">
        <v>0</v>
      </c>
      <c r="F12" s="94">
        <v>1165491</v>
      </c>
      <c r="G12" s="90">
        <v>4.3109452805326305E-2</v>
      </c>
      <c r="H12" s="93">
        <v>2154800</v>
      </c>
      <c r="I12" s="99">
        <f>SUM(C12/F12-1)</f>
        <v>-1</v>
      </c>
      <c r="J12" s="100">
        <f>SUM(E12/H12-1)</f>
        <v>-1</v>
      </c>
    </row>
    <row r="13" spans="1:10" s="46" customFormat="1" ht="25.05" customHeight="1">
      <c r="A13" s="157">
        <v>10</v>
      </c>
      <c r="B13" s="158" t="s">
        <v>13</v>
      </c>
      <c r="C13" s="94">
        <v>0</v>
      </c>
      <c r="D13" s="90">
        <f t="shared" si="0"/>
        <v>0</v>
      </c>
      <c r="E13" s="93">
        <v>0</v>
      </c>
      <c r="F13" s="94">
        <v>420158</v>
      </c>
      <c r="G13" s="90">
        <v>1.5540902050535174E-2</v>
      </c>
      <c r="H13" s="93">
        <v>1459700</v>
      </c>
      <c r="I13" s="99">
        <f>SUM(C13/F13-1)</f>
        <v>-1</v>
      </c>
      <c r="J13" s="100">
        <f>SUM(E13/H13-1)</f>
        <v>-1</v>
      </c>
    </row>
    <row r="14" spans="1:10" s="46" customFormat="1" ht="25.05" customHeight="1">
      <c r="A14" s="157">
        <v>11</v>
      </c>
      <c r="B14" s="158" t="s">
        <v>102</v>
      </c>
      <c r="C14" s="94">
        <v>0</v>
      </c>
      <c r="D14" s="90">
        <f t="shared" si="0"/>
        <v>0</v>
      </c>
      <c r="E14" s="93">
        <v>0</v>
      </c>
      <c r="F14" s="94">
        <v>57744</v>
      </c>
      <c r="G14" s="90">
        <v>2.1358485331853805E-3</v>
      </c>
      <c r="H14" s="93">
        <v>99100</v>
      </c>
      <c r="I14" s="99">
        <f>SUM(C14/F14-1)</f>
        <v>-1</v>
      </c>
      <c r="J14" s="100">
        <f>SUM(E14/H14-1)</f>
        <v>-1</v>
      </c>
    </row>
    <row r="15" spans="1:10" s="46" customFormat="1" ht="25.05" customHeight="1">
      <c r="A15" s="157">
        <v>12</v>
      </c>
      <c r="B15" s="158" t="s">
        <v>103</v>
      </c>
      <c r="C15" s="94">
        <v>0</v>
      </c>
      <c r="D15" s="90">
        <f t="shared" si="0"/>
        <v>0</v>
      </c>
      <c r="E15" s="93">
        <v>0</v>
      </c>
      <c r="F15" s="94">
        <v>56752</v>
      </c>
      <c r="G15" s="90">
        <v>2.0991562059319881E-3</v>
      </c>
      <c r="H15" s="93">
        <v>80100</v>
      </c>
      <c r="I15" s="99">
        <f>SUM(C15/F15-1)</f>
        <v>-1</v>
      </c>
      <c r="J15" s="100">
        <f>SUM(E15/H15-1)</f>
        <v>-1</v>
      </c>
    </row>
    <row r="16" spans="1:10" s="46" customFormat="1" ht="25.05" customHeight="1" thickBot="1">
      <c r="B16" s="105" t="s">
        <v>40</v>
      </c>
      <c r="C16" s="103">
        <f>SUM(C4:C15)</f>
        <v>10649858</v>
      </c>
      <c r="D16" s="151">
        <f t="shared" si="0"/>
        <v>1</v>
      </c>
      <c r="E16" s="104">
        <f>SUM(E4:E15)</f>
        <v>19647000</v>
      </c>
      <c r="F16" s="103">
        <v>27035625</v>
      </c>
      <c r="G16" s="97">
        <v>1</v>
      </c>
      <c r="H16" s="104">
        <v>55827700</v>
      </c>
      <c r="I16" s="101">
        <f>SUM(C16/F16-1)</f>
        <v>-0.60608056961879009</v>
      </c>
      <c r="J16" s="102">
        <f t="shared" ref="J16" si="1">SUM(E16/H16-1)</f>
        <v>-0.64807792547427168</v>
      </c>
    </row>
    <row r="17" spans="7:8" ht="21.9" customHeight="1" thickTop="1">
      <c r="G17" s="20"/>
      <c r="H17" s="20"/>
    </row>
    <row r="18" spans="7:8" ht="21.9" customHeight="1">
      <c r="G18" s="20"/>
      <c r="H18" s="20"/>
    </row>
    <row r="19" spans="7:8" ht="21.9" customHeight="1">
      <c r="G19" s="20"/>
      <c r="H19" s="20"/>
    </row>
    <row r="20" spans="7:8" ht="21.9" customHeight="1">
      <c r="G20" s="20"/>
      <c r="H20" s="20"/>
    </row>
    <row r="21" spans="7:8" ht="21.9" customHeight="1">
      <c r="G21" s="20"/>
      <c r="H21" s="20"/>
    </row>
    <row r="22" spans="7:8" ht="21.9" customHeight="1">
      <c r="G22" s="20"/>
      <c r="H22" s="20"/>
    </row>
    <row r="23" spans="7:8" ht="21.9" customHeight="1">
      <c r="G23" s="20"/>
      <c r="H23" s="20"/>
    </row>
    <row r="24" spans="7:8" ht="21.9" customHeight="1">
      <c r="G24" s="20"/>
      <c r="H24" s="20"/>
    </row>
    <row r="25" spans="7:8" ht="21.9" customHeight="1">
      <c r="G25" s="20"/>
      <c r="H25" s="20"/>
    </row>
    <row r="26" spans="7:8" ht="21.9" customHeight="1">
      <c r="G26" s="20"/>
      <c r="H26" s="20"/>
    </row>
    <row r="27" spans="7:8" ht="21.9" customHeight="1">
      <c r="G27" s="20"/>
      <c r="H27" s="20"/>
    </row>
    <row r="28" spans="7:8" ht="21.9" customHeight="1">
      <c r="G28" s="20"/>
      <c r="H28" s="20"/>
    </row>
    <row r="29" spans="7:8" ht="21.9" customHeight="1">
      <c r="G29" s="20"/>
      <c r="H29" s="20"/>
    </row>
    <row r="30" spans="7:8" ht="21.9" customHeight="1">
      <c r="G30" s="20"/>
      <c r="H30" s="20"/>
    </row>
  </sheetData>
  <sortState xmlns:xlrd2="http://schemas.microsoft.com/office/spreadsheetml/2017/richdata2" ref="B4:J15">
    <sortCondition descending="1" ref="C4:C15"/>
    <sortCondition descending="1" ref="E4:E15"/>
  </sortState>
  <mergeCells count="6">
    <mergeCell ref="A2:A3"/>
    <mergeCell ref="I2:J2"/>
    <mergeCell ref="F2:H2"/>
    <mergeCell ref="C2:E2"/>
    <mergeCell ref="B1:J1"/>
    <mergeCell ref="B2:B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J31"/>
  <sheetViews>
    <sheetView topLeftCell="A2" workbookViewId="0">
      <selection activeCell="N8" sqref="N8"/>
    </sheetView>
  </sheetViews>
  <sheetFormatPr defaultColWidth="9" defaultRowHeight="21.9" customHeight="1"/>
  <cols>
    <col min="1" max="1" width="6.33203125" style="3" customWidth="1"/>
    <col min="2" max="2" width="11.6640625" style="3" customWidth="1"/>
    <col min="3" max="3" width="13.6640625" style="19" customWidth="1"/>
    <col min="4" max="4" width="9.77734375" style="19" customWidth="1"/>
    <col min="5" max="5" width="14.77734375" style="19" customWidth="1"/>
    <col min="6" max="6" width="13.6640625" style="19" customWidth="1"/>
    <col min="7" max="7" width="10" style="19" customWidth="1"/>
    <col min="8" max="8" width="14.6640625" style="19" customWidth="1"/>
    <col min="9" max="9" width="10.5546875" style="3" customWidth="1"/>
    <col min="10" max="10" width="10.6640625" style="3" customWidth="1"/>
    <col min="11" max="16384" width="9" style="3"/>
  </cols>
  <sheetData>
    <row r="1" spans="1:10" s="18" customFormat="1" ht="40.5" customHeight="1" thickBot="1">
      <c r="B1" s="188" t="s">
        <v>145</v>
      </c>
      <c r="C1" s="188"/>
      <c r="D1" s="188"/>
      <c r="E1" s="188"/>
      <c r="F1" s="188"/>
      <c r="G1" s="188"/>
      <c r="H1" s="188"/>
      <c r="I1" s="188"/>
      <c r="J1" s="188"/>
    </row>
    <row r="2" spans="1:10" ht="22.5" customHeight="1" thickTop="1">
      <c r="A2" s="184" t="s">
        <v>61</v>
      </c>
      <c r="B2" s="208" t="s">
        <v>21</v>
      </c>
      <c r="C2" s="203" t="s">
        <v>143</v>
      </c>
      <c r="D2" s="205"/>
      <c r="E2" s="204"/>
      <c r="F2" s="203" t="s">
        <v>108</v>
      </c>
      <c r="G2" s="210"/>
      <c r="H2" s="204"/>
      <c r="I2" s="203" t="s">
        <v>22</v>
      </c>
      <c r="J2" s="204"/>
    </row>
    <row r="3" spans="1:10" ht="30.75" customHeight="1">
      <c r="A3" s="185"/>
      <c r="B3" s="209"/>
      <c r="C3" s="91" t="s">
        <v>23</v>
      </c>
      <c r="D3" s="45" t="s">
        <v>37</v>
      </c>
      <c r="E3" s="92" t="s">
        <v>25</v>
      </c>
      <c r="F3" s="91" t="s">
        <v>23</v>
      </c>
      <c r="G3" s="45" t="s">
        <v>37</v>
      </c>
      <c r="H3" s="92" t="s">
        <v>25</v>
      </c>
      <c r="I3" s="91" t="s">
        <v>26</v>
      </c>
      <c r="J3" s="92" t="s">
        <v>27</v>
      </c>
    </row>
    <row r="4" spans="1:10" ht="25.05" customHeight="1">
      <c r="A4" s="157">
        <v>1</v>
      </c>
      <c r="B4" s="163" t="s">
        <v>38</v>
      </c>
      <c r="C4" s="106">
        <v>9567855</v>
      </c>
      <c r="D4" s="23">
        <f t="shared" ref="D4:D16" si="0">C4/$C$17</f>
        <v>0.73604235077088298</v>
      </c>
      <c r="E4" s="107">
        <v>17609000</v>
      </c>
      <c r="F4" s="106">
        <v>24799883</v>
      </c>
      <c r="G4" s="23">
        <v>0.80670987355738943</v>
      </c>
      <c r="H4" s="107">
        <v>50281900</v>
      </c>
      <c r="I4" s="111">
        <f>SUM(C4/F4-1)</f>
        <v>-0.61419757504501127</v>
      </c>
      <c r="J4" s="112">
        <f>SUM(E4/H4-1)</f>
        <v>-0.64979445884105413</v>
      </c>
    </row>
    <row r="5" spans="1:10" ht="25.05" customHeight="1">
      <c r="A5" s="157">
        <v>2</v>
      </c>
      <c r="B5" s="163" t="s">
        <v>11</v>
      </c>
      <c r="C5" s="106">
        <v>979827</v>
      </c>
      <c r="D5" s="23">
        <f t="shared" si="0"/>
        <v>7.537678700490151E-2</v>
      </c>
      <c r="E5" s="107">
        <v>1742300</v>
      </c>
      <c r="F5" s="106">
        <v>0</v>
      </c>
      <c r="G5" s="23">
        <v>0</v>
      </c>
      <c r="H5" s="107">
        <v>0</v>
      </c>
      <c r="I5" s="106">
        <v>0</v>
      </c>
      <c r="J5" s="107">
        <v>0</v>
      </c>
    </row>
    <row r="6" spans="1:10" ht="25.05" customHeight="1">
      <c r="A6" s="157">
        <v>3</v>
      </c>
      <c r="B6" s="163" t="s">
        <v>10</v>
      </c>
      <c r="C6" s="106">
        <v>892327</v>
      </c>
      <c r="D6" s="23">
        <f t="shared" si="0"/>
        <v>6.864552846341522E-2</v>
      </c>
      <c r="E6" s="107">
        <v>1605800</v>
      </c>
      <c r="F6" s="106">
        <v>2536872</v>
      </c>
      <c r="G6" s="23">
        <v>8.2521344570507915E-2</v>
      </c>
      <c r="H6" s="107">
        <v>5233800</v>
      </c>
      <c r="I6" s="111">
        <f t="shared" ref="I6:I16" si="1">SUM(C6/F6-1)</f>
        <v>-0.64825698734504544</v>
      </c>
      <c r="J6" s="112">
        <f t="shared" ref="J6:J16" si="2">SUM(E6/H6-1)</f>
        <v>-0.69318659482593903</v>
      </c>
    </row>
    <row r="7" spans="1:10" ht="25.05" customHeight="1">
      <c r="A7" s="157">
        <v>4</v>
      </c>
      <c r="B7" s="163" t="s">
        <v>12</v>
      </c>
      <c r="C7" s="106">
        <v>866840</v>
      </c>
      <c r="D7" s="23">
        <f t="shared" si="0"/>
        <v>6.6684847475451101E-2</v>
      </c>
      <c r="E7" s="107">
        <v>1717500</v>
      </c>
      <c r="F7" s="106">
        <v>1552183</v>
      </c>
      <c r="G7" s="23">
        <v>5.0490615285077325E-2</v>
      </c>
      <c r="H7" s="107">
        <v>3071600</v>
      </c>
      <c r="I7" s="111">
        <f t="shared" si="1"/>
        <v>-0.44153492210647838</v>
      </c>
      <c r="J7" s="112">
        <f t="shared" si="2"/>
        <v>-0.44084516213048575</v>
      </c>
    </row>
    <row r="8" spans="1:10" ht="25.05" customHeight="1">
      <c r="A8" s="157">
        <v>5</v>
      </c>
      <c r="B8" s="163" t="s">
        <v>15</v>
      </c>
      <c r="C8" s="106">
        <v>370432</v>
      </c>
      <c r="D8" s="23">
        <f t="shared" si="0"/>
        <v>2.8496840731883973E-2</v>
      </c>
      <c r="E8" s="107">
        <v>840800</v>
      </c>
      <c r="F8" s="106">
        <v>152927</v>
      </c>
      <c r="G8" s="23">
        <v>4.9745283408599503E-3</v>
      </c>
      <c r="H8" s="107">
        <v>397900</v>
      </c>
      <c r="I8" s="111">
        <f t="shared" si="1"/>
        <v>1.4222799113302425</v>
      </c>
      <c r="J8" s="112">
        <f t="shared" si="2"/>
        <v>1.1130937421462681</v>
      </c>
    </row>
    <row r="9" spans="1:10" ht="25.05" customHeight="1">
      <c r="A9" s="157">
        <v>6</v>
      </c>
      <c r="B9" s="164" t="s">
        <v>113</v>
      </c>
      <c r="C9" s="106">
        <v>321620</v>
      </c>
      <c r="D9" s="23">
        <f t="shared" si="0"/>
        <v>2.4741798538432218E-2</v>
      </c>
      <c r="E9" s="107">
        <v>623200</v>
      </c>
      <c r="F9" s="106">
        <v>0</v>
      </c>
      <c r="G9" s="23">
        <v>0</v>
      </c>
      <c r="H9" s="107">
        <v>0</v>
      </c>
      <c r="I9" s="106">
        <v>0</v>
      </c>
      <c r="J9" s="107">
        <v>0</v>
      </c>
    </row>
    <row r="10" spans="1:10" ht="25.05" customHeight="1">
      <c r="A10" s="157">
        <v>7</v>
      </c>
      <c r="B10" s="164" t="s">
        <v>142</v>
      </c>
      <c r="C10" s="106">
        <v>153</v>
      </c>
      <c r="D10" s="23">
        <f t="shared" si="0"/>
        <v>1.1770086363970304E-5</v>
      </c>
      <c r="E10" s="107">
        <v>2500</v>
      </c>
      <c r="F10" s="106">
        <v>0</v>
      </c>
      <c r="G10" s="23">
        <v>0</v>
      </c>
      <c r="H10" s="107">
        <v>0</v>
      </c>
      <c r="I10" s="106">
        <v>0</v>
      </c>
      <c r="J10" s="107">
        <v>0</v>
      </c>
    </row>
    <row r="11" spans="1:10" ht="25.05" customHeight="1">
      <c r="A11" s="157">
        <v>8</v>
      </c>
      <c r="B11" s="164" t="s">
        <v>144</v>
      </c>
      <c r="C11" s="106">
        <v>1</v>
      </c>
      <c r="D11" s="23">
        <f t="shared" si="0"/>
        <v>7.6928669045557539E-8</v>
      </c>
      <c r="E11" s="107">
        <v>400</v>
      </c>
      <c r="F11" s="106">
        <v>0</v>
      </c>
      <c r="G11" s="23">
        <v>0</v>
      </c>
      <c r="H11" s="107">
        <v>0</v>
      </c>
      <c r="I11" s="106">
        <v>0</v>
      </c>
      <c r="J11" s="107">
        <v>0</v>
      </c>
    </row>
    <row r="12" spans="1:10" ht="25.05" customHeight="1">
      <c r="A12" s="157">
        <v>9</v>
      </c>
      <c r="B12" s="163" t="s">
        <v>109</v>
      </c>
      <c r="C12" s="106">
        <v>0</v>
      </c>
      <c r="D12" s="23">
        <f t="shared" si="0"/>
        <v>0</v>
      </c>
      <c r="E12" s="107">
        <v>100</v>
      </c>
      <c r="F12" s="106">
        <v>0</v>
      </c>
      <c r="G12" s="23">
        <v>0</v>
      </c>
      <c r="H12" s="107">
        <v>100</v>
      </c>
      <c r="I12" s="106">
        <v>0</v>
      </c>
      <c r="J12" s="112">
        <f t="shared" si="2"/>
        <v>0</v>
      </c>
    </row>
    <row r="13" spans="1:10" ht="25.05" customHeight="1">
      <c r="A13" s="157">
        <v>10</v>
      </c>
      <c r="B13" s="163" t="s">
        <v>39</v>
      </c>
      <c r="C13" s="106">
        <v>0</v>
      </c>
      <c r="D13" s="23">
        <f t="shared" si="0"/>
        <v>0</v>
      </c>
      <c r="E13" s="107">
        <v>0</v>
      </c>
      <c r="F13" s="106">
        <v>1165491</v>
      </c>
      <c r="G13" s="23">
        <v>3.7911997296208026E-2</v>
      </c>
      <c r="H13" s="107">
        <v>2154800</v>
      </c>
      <c r="I13" s="111">
        <f t="shared" si="1"/>
        <v>-1</v>
      </c>
      <c r="J13" s="112">
        <f t="shared" si="2"/>
        <v>-1</v>
      </c>
    </row>
    <row r="14" spans="1:10" ht="25.05" customHeight="1">
      <c r="A14" s="157">
        <v>11</v>
      </c>
      <c r="B14" s="163" t="s">
        <v>13</v>
      </c>
      <c r="C14" s="106">
        <v>0</v>
      </c>
      <c r="D14" s="23">
        <f t="shared" si="0"/>
        <v>0</v>
      </c>
      <c r="E14" s="107">
        <v>0</v>
      </c>
      <c r="F14" s="106">
        <v>420158</v>
      </c>
      <c r="G14" s="23">
        <v>1.3667226053208623E-2</v>
      </c>
      <c r="H14" s="107">
        <v>1459700</v>
      </c>
      <c r="I14" s="111">
        <f t="shared" si="1"/>
        <v>-1</v>
      </c>
      <c r="J14" s="112">
        <f t="shared" si="2"/>
        <v>-1</v>
      </c>
    </row>
    <row r="15" spans="1:10" ht="25.05" customHeight="1">
      <c r="A15" s="157">
        <v>12</v>
      </c>
      <c r="B15" s="163" t="s">
        <v>102</v>
      </c>
      <c r="C15" s="106">
        <v>0</v>
      </c>
      <c r="D15" s="23">
        <f t="shared" si="0"/>
        <v>0</v>
      </c>
      <c r="E15" s="107">
        <v>0</v>
      </c>
      <c r="F15" s="106">
        <v>57744</v>
      </c>
      <c r="G15" s="23">
        <v>1.8783417219628775E-3</v>
      </c>
      <c r="H15" s="107">
        <v>99100</v>
      </c>
      <c r="I15" s="111">
        <f t="shared" si="1"/>
        <v>-1</v>
      </c>
      <c r="J15" s="112">
        <f t="shared" si="2"/>
        <v>-1</v>
      </c>
    </row>
    <row r="16" spans="1:10" ht="25.05" customHeight="1">
      <c r="A16" s="157">
        <v>13</v>
      </c>
      <c r="B16" s="163" t="s">
        <v>103</v>
      </c>
      <c r="C16" s="106">
        <v>0</v>
      </c>
      <c r="D16" s="23">
        <f t="shared" si="0"/>
        <v>0</v>
      </c>
      <c r="E16" s="107">
        <v>0</v>
      </c>
      <c r="F16" s="106">
        <v>56752</v>
      </c>
      <c r="G16" s="23">
        <v>1.8460731747859038E-3</v>
      </c>
      <c r="H16" s="107">
        <v>80100</v>
      </c>
      <c r="I16" s="111">
        <f t="shared" si="1"/>
        <v>-1</v>
      </c>
      <c r="J16" s="112">
        <f t="shared" si="2"/>
        <v>-1</v>
      </c>
    </row>
    <row r="17" spans="2:10" ht="25.05" customHeight="1" thickBot="1">
      <c r="B17" s="89" t="s">
        <v>40</v>
      </c>
      <c r="C17" s="109">
        <f>SUM(C4:C16)</f>
        <v>12999055</v>
      </c>
      <c r="D17" s="150">
        <f t="shared" ref="D17" si="3">C17/$C$17</f>
        <v>1</v>
      </c>
      <c r="E17" s="110">
        <f>SUM(E4:E16)</f>
        <v>24141600</v>
      </c>
      <c r="F17" s="109">
        <v>30742010</v>
      </c>
      <c r="G17" s="108">
        <v>1</v>
      </c>
      <c r="H17" s="110">
        <v>62779000</v>
      </c>
      <c r="I17" s="113">
        <f>SUM(C17/F17-1)</f>
        <v>-0.57715663354478131</v>
      </c>
      <c r="J17" s="114">
        <f t="shared" ref="J17" si="4">SUM(E17/H17-1)</f>
        <v>-0.61545102661718087</v>
      </c>
    </row>
    <row r="18" spans="2:10" ht="25.05" customHeight="1" thickTop="1">
      <c r="G18" s="20"/>
      <c r="H18" s="20"/>
    </row>
    <row r="19" spans="2:10" ht="21.9" customHeight="1">
      <c r="G19" s="20"/>
      <c r="H19" s="20"/>
    </row>
    <row r="20" spans="2:10" ht="21.9" customHeight="1">
      <c r="G20" s="20"/>
      <c r="H20" s="20"/>
    </row>
    <row r="21" spans="2:10" ht="21.9" customHeight="1">
      <c r="G21" s="20"/>
      <c r="H21" s="20"/>
    </row>
    <row r="22" spans="2:10" ht="21.9" customHeight="1">
      <c r="G22" s="20"/>
      <c r="H22" s="20"/>
    </row>
    <row r="23" spans="2:10" ht="21.9" customHeight="1">
      <c r="G23" s="20"/>
      <c r="H23" s="20"/>
    </row>
    <row r="24" spans="2:10" ht="21.9" customHeight="1">
      <c r="G24" s="20"/>
      <c r="H24" s="20"/>
    </row>
    <row r="25" spans="2:10" ht="21.9" customHeight="1">
      <c r="G25" s="20"/>
      <c r="H25" s="20"/>
    </row>
    <row r="26" spans="2:10" ht="21.9" customHeight="1">
      <c r="G26" s="20"/>
      <c r="H26" s="20"/>
    </row>
    <row r="27" spans="2:10" ht="21.9" customHeight="1">
      <c r="G27" s="20"/>
      <c r="H27" s="20"/>
    </row>
    <row r="28" spans="2:10" ht="21.9" customHeight="1">
      <c r="G28" s="20"/>
      <c r="H28" s="20"/>
    </row>
    <row r="29" spans="2:10" ht="21.9" customHeight="1">
      <c r="G29" s="20"/>
      <c r="H29" s="20"/>
    </row>
    <row r="30" spans="2:10" ht="21.9" customHeight="1">
      <c r="G30" s="20"/>
      <c r="H30" s="20"/>
    </row>
    <row r="31" spans="2:10" ht="21.9" customHeight="1">
      <c r="G31" s="20"/>
      <c r="H31" s="20"/>
    </row>
  </sheetData>
  <sortState xmlns:xlrd2="http://schemas.microsoft.com/office/spreadsheetml/2017/richdata2" ref="B4:J16">
    <sortCondition descending="1" ref="C4:C16"/>
    <sortCondition descending="1" ref="E4:E16"/>
  </sortState>
  <mergeCells count="6">
    <mergeCell ref="A2:A3"/>
    <mergeCell ref="I2:J2"/>
    <mergeCell ref="B1:J1"/>
    <mergeCell ref="B2:B3"/>
    <mergeCell ref="F2:H2"/>
    <mergeCell ref="C2:E2"/>
  </mergeCells>
  <phoneticPr fontId="2" type="noConversion"/>
  <printOptions horizontalCentered="1"/>
  <pageMargins left="0.15748031496062992" right="0.15748031496062992" top="0.59055118110236227" bottom="0.19685039370078741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J35"/>
  <sheetViews>
    <sheetView workbookViewId="0">
      <selection activeCell="A2" sqref="A2:A3"/>
    </sheetView>
  </sheetViews>
  <sheetFormatPr defaultColWidth="9" defaultRowHeight="21.9" customHeight="1"/>
  <cols>
    <col min="1" max="1" width="6.21875" style="3" customWidth="1"/>
    <col min="2" max="2" width="14.88671875" style="3" customWidth="1"/>
    <col min="3" max="3" width="13.109375" style="19" customWidth="1"/>
    <col min="4" max="4" width="9.77734375" style="19" customWidth="1"/>
    <col min="5" max="5" width="12.33203125" style="19" customWidth="1"/>
    <col min="6" max="6" width="13.77734375" style="19" customWidth="1"/>
    <col min="7" max="7" width="8.88671875" style="19" customWidth="1"/>
    <col min="8" max="8" width="12.6640625" style="19" customWidth="1"/>
    <col min="9" max="9" width="9.77734375" style="19" customWidth="1"/>
    <col min="10" max="10" width="9.6640625" style="19" customWidth="1"/>
    <col min="11" max="16384" width="9" style="3"/>
  </cols>
  <sheetData>
    <row r="1" spans="1:10" ht="40.5" customHeight="1" thickBot="1">
      <c r="B1" s="188" t="s">
        <v>151</v>
      </c>
      <c r="C1" s="188"/>
      <c r="D1" s="188"/>
      <c r="E1" s="188"/>
      <c r="F1" s="188"/>
      <c r="G1" s="188"/>
      <c r="H1" s="188"/>
      <c r="I1" s="188"/>
      <c r="J1" s="188"/>
    </row>
    <row r="2" spans="1:10" ht="22.5" customHeight="1" thickTop="1">
      <c r="A2" s="184" t="s">
        <v>61</v>
      </c>
      <c r="B2" s="208" t="s">
        <v>21</v>
      </c>
      <c r="C2" s="203" t="s">
        <v>150</v>
      </c>
      <c r="D2" s="205"/>
      <c r="E2" s="204"/>
      <c r="F2" s="203" t="s">
        <v>123</v>
      </c>
      <c r="G2" s="205"/>
      <c r="H2" s="204"/>
      <c r="I2" s="203" t="s">
        <v>22</v>
      </c>
      <c r="J2" s="204"/>
    </row>
    <row r="3" spans="1:10" ht="31.5" customHeight="1">
      <c r="A3" s="185"/>
      <c r="B3" s="209"/>
      <c r="C3" s="91" t="s">
        <v>23</v>
      </c>
      <c r="D3" s="41" t="s">
        <v>35</v>
      </c>
      <c r="E3" s="92" t="s">
        <v>25</v>
      </c>
      <c r="F3" s="91" t="s">
        <v>23</v>
      </c>
      <c r="G3" s="41" t="s">
        <v>35</v>
      </c>
      <c r="H3" s="92" t="s">
        <v>25</v>
      </c>
      <c r="I3" s="91" t="s">
        <v>26</v>
      </c>
      <c r="J3" s="92" t="s">
        <v>27</v>
      </c>
    </row>
    <row r="4" spans="1:10" ht="25.05" customHeight="1">
      <c r="A4" s="157">
        <v>1</v>
      </c>
      <c r="B4" s="160" t="s">
        <v>9</v>
      </c>
      <c r="C4" s="94">
        <v>11462790</v>
      </c>
      <c r="D4" s="90">
        <f t="shared" ref="D4:D19" si="0">C4/$C$20</f>
        <v>0.72987924266398385</v>
      </c>
      <c r="E4" s="95">
        <v>20941400</v>
      </c>
      <c r="F4" s="94">
        <v>27407470</v>
      </c>
      <c r="G4" s="90">
        <v>0.80467617264560143</v>
      </c>
      <c r="H4" s="95">
        <v>55081800</v>
      </c>
      <c r="I4" s="99">
        <f>SUM(C4/F4-1)</f>
        <v>-0.58176402272811023</v>
      </c>
      <c r="J4" s="100">
        <f>SUM(E4/H4-1)</f>
        <v>-0.61981271490764644</v>
      </c>
    </row>
    <row r="5" spans="1:10" ht="25.05" customHeight="1">
      <c r="A5" s="157">
        <v>2</v>
      </c>
      <c r="B5" s="160" t="s">
        <v>10</v>
      </c>
      <c r="C5" s="94">
        <v>1460684</v>
      </c>
      <c r="D5" s="90">
        <f t="shared" si="0"/>
        <v>9.3007281097481381E-2</v>
      </c>
      <c r="E5" s="95">
        <v>2703300</v>
      </c>
      <c r="F5" s="94">
        <v>2871149</v>
      </c>
      <c r="G5" s="90">
        <v>8.4296185981969363E-2</v>
      </c>
      <c r="H5" s="93">
        <v>5980100</v>
      </c>
      <c r="I5" s="99">
        <f t="shared" ref="I5:I18" si="1">SUM(C5/F5-1)</f>
        <v>-0.49125454652475364</v>
      </c>
      <c r="J5" s="100">
        <f t="shared" ref="J5:J19" si="2">SUM(E5/H5-1)</f>
        <v>-0.54795070316549888</v>
      </c>
    </row>
    <row r="6" spans="1:10" ht="25.05" customHeight="1">
      <c r="A6" s="157">
        <v>3</v>
      </c>
      <c r="B6" s="161" t="s">
        <v>137</v>
      </c>
      <c r="C6" s="94">
        <v>979827</v>
      </c>
      <c r="D6" s="90">
        <f t="shared" si="0"/>
        <v>6.238929516302081E-2</v>
      </c>
      <c r="E6" s="95">
        <v>1742300</v>
      </c>
      <c r="F6" s="94">
        <v>0</v>
      </c>
      <c r="G6" s="90">
        <v>0</v>
      </c>
      <c r="H6" s="93">
        <v>0</v>
      </c>
      <c r="I6" s="94">
        <v>0</v>
      </c>
      <c r="J6" s="93">
        <v>0</v>
      </c>
    </row>
    <row r="7" spans="1:10" ht="25.05" customHeight="1">
      <c r="A7" s="157">
        <v>4</v>
      </c>
      <c r="B7" s="160" t="s">
        <v>12</v>
      </c>
      <c r="C7" s="94">
        <v>866840</v>
      </c>
      <c r="D7" s="90">
        <f t="shared" si="0"/>
        <v>5.5194985052578631E-2</v>
      </c>
      <c r="E7" s="95">
        <v>1717500</v>
      </c>
      <c r="F7" s="94">
        <v>1552183</v>
      </c>
      <c r="G7" s="90">
        <v>4.5571688145077512E-2</v>
      </c>
      <c r="H7" s="95">
        <v>3071600</v>
      </c>
      <c r="I7" s="99">
        <f t="shared" si="1"/>
        <v>-0.44153492210647838</v>
      </c>
      <c r="J7" s="100">
        <f t="shared" si="2"/>
        <v>-0.44084516213048575</v>
      </c>
    </row>
    <row r="8" spans="1:10" ht="25.05" customHeight="1">
      <c r="A8" s="157">
        <v>5</v>
      </c>
      <c r="B8" s="160" t="s">
        <v>15</v>
      </c>
      <c r="C8" s="94">
        <v>434020</v>
      </c>
      <c r="D8" s="90">
        <f t="shared" si="0"/>
        <v>2.7635696798163648E-2</v>
      </c>
      <c r="E8" s="95">
        <v>990200</v>
      </c>
      <c r="F8" s="94">
        <v>200359</v>
      </c>
      <c r="G8" s="90">
        <v>5.8824879959770114E-3</v>
      </c>
      <c r="H8" s="95">
        <v>514900</v>
      </c>
      <c r="I8" s="99">
        <f t="shared" si="1"/>
        <v>1.1662116500880919</v>
      </c>
      <c r="J8" s="100">
        <f t="shared" si="2"/>
        <v>0.92309186249757236</v>
      </c>
    </row>
    <row r="9" spans="1:10" ht="25.05" customHeight="1">
      <c r="A9" s="157">
        <v>6</v>
      </c>
      <c r="B9" s="162" t="s">
        <v>118</v>
      </c>
      <c r="C9" s="94">
        <v>321620</v>
      </c>
      <c r="D9" s="90">
        <f t="shared" si="0"/>
        <v>2.0478763200371855E-2</v>
      </c>
      <c r="E9" s="95">
        <v>623200</v>
      </c>
      <c r="F9" s="94">
        <v>0</v>
      </c>
      <c r="G9" s="90">
        <v>0</v>
      </c>
      <c r="H9" s="93">
        <v>0</v>
      </c>
      <c r="I9" s="94">
        <v>0</v>
      </c>
      <c r="J9" s="93">
        <v>0</v>
      </c>
    </row>
    <row r="10" spans="1:10" ht="25.05" customHeight="1">
      <c r="A10" s="157">
        <v>7</v>
      </c>
      <c r="B10" s="160" t="s">
        <v>14</v>
      </c>
      <c r="C10" s="94">
        <v>179090</v>
      </c>
      <c r="D10" s="90">
        <f t="shared" si="0"/>
        <v>1.1403338416623951E-2</v>
      </c>
      <c r="E10" s="95">
        <v>298600</v>
      </c>
      <c r="F10" s="94">
        <v>1355795</v>
      </c>
      <c r="G10" s="90">
        <v>3.9805787673654051E-2</v>
      </c>
      <c r="H10" s="95">
        <v>2492200</v>
      </c>
      <c r="I10" s="99">
        <f t="shared" si="1"/>
        <v>-0.8679077589163553</v>
      </c>
      <c r="J10" s="100">
        <f t="shared" si="2"/>
        <v>-0.88018618088435918</v>
      </c>
    </row>
    <row r="11" spans="1:10" ht="25.05" customHeight="1">
      <c r="A11" s="157">
        <v>8</v>
      </c>
      <c r="B11" s="162" t="s">
        <v>142</v>
      </c>
      <c r="C11" s="94">
        <v>153</v>
      </c>
      <c r="D11" s="90">
        <f t="shared" si="0"/>
        <v>9.7420893279550205E-6</v>
      </c>
      <c r="E11" s="95">
        <v>2500</v>
      </c>
      <c r="F11" s="94">
        <v>0</v>
      </c>
      <c r="G11" s="90">
        <v>0</v>
      </c>
      <c r="H11" s="93">
        <v>0</v>
      </c>
      <c r="I11" s="94">
        <v>0</v>
      </c>
      <c r="J11" s="93">
        <v>0</v>
      </c>
    </row>
    <row r="12" spans="1:10" ht="25.05" customHeight="1">
      <c r="A12" s="157">
        <v>9</v>
      </c>
      <c r="B12" s="162" t="s">
        <v>153</v>
      </c>
      <c r="C12" s="94">
        <v>25</v>
      </c>
      <c r="D12" s="90">
        <f t="shared" si="0"/>
        <v>1.591844661430559E-6</v>
      </c>
      <c r="E12" s="95">
        <v>100</v>
      </c>
      <c r="F12" s="94">
        <v>0</v>
      </c>
      <c r="G12" s="90"/>
      <c r="H12" s="93">
        <v>0</v>
      </c>
      <c r="I12" s="94">
        <v>0</v>
      </c>
      <c r="J12" s="93">
        <v>0</v>
      </c>
    </row>
    <row r="13" spans="1:10" ht="25.05" customHeight="1">
      <c r="A13" s="157">
        <v>10</v>
      </c>
      <c r="B13" s="162" t="s">
        <v>152</v>
      </c>
      <c r="C13" s="94">
        <v>1</v>
      </c>
      <c r="D13" s="90">
        <f t="shared" si="0"/>
        <v>6.3673786457222359E-8</v>
      </c>
      <c r="E13" s="95">
        <v>400</v>
      </c>
      <c r="F13" s="94">
        <v>0</v>
      </c>
      <c r="G13" s="90"/>
      <c r="H13" s="93">
        <v>0</v>
      </c>
      <c r="I13" s="94">
        <v>0</v>
      </c>
      <c r="J13" s="93">
        <v>0</v>
      </c>
    </row>
    <row r="14" spans="1:10" ht="25.05" customHeight="1">
      <c r="A14" s="157">
        <v>11</v>
      </c>
      <c r="B14" s="160" t="s">
        <v>13</v>
      </c>
      <c r="C14" s="94">
        <v>0</v>
      </c>
      <c r="D14" s="154">
        <f t="shared" si="0"/>
        <v>0</v>
      </c>
      <c r="E14" s="93">
        <v>0</v>
      </c>
      <c r="F14" s="94">
        <v>420158</v>
      </c>
      <c r="G14" s="90">
        <v>1.2335729322933879E-2</v>
      </c>
      <c r="H14" s="95">
        <v>1459700</v>
      </c>
      <c r="I14" s="99">
        <f t="shared" si="1"/>
        <v>-1</v>
      </c>
      <c r="J14" s="100">
        <f t="shared" si="2"/>
        <v>-1</v>
      </c>
    </row>
    <row r="15" spans="1:10" ht="25.05" customHeight="1">
      <c r="A15" s="157">
        <v>12</v>
      </c>
      <c r="B15" s="162" t="s">
        <v>119</v>
      </c>
      <c r="C15" s="94">
        <v>0</v>
      </c>
      <c r="D15" s="90">
        <f t="shared" si="0"/>
        <v>0</v>
      </c>
      <c r="E15" s="93">
        <v>0</v>
      </c>
      <c r="F15" s="94">
        <v>97978</v>
      </c>
      <c r="G15" s="90">
        <v>2.8766085320341768E-3</v>
      </c>
      <c r="H15" s="128">
        <v>207200</v>
      </c>
      <c r="I15" s="99">
        <f t="shared" si="1"/>
        <v>-1</v>
      </c>
      <c r="J15" s="100">
        <f t="shared" si="2"/>
        <v>-1</v>
      </c>
    </row>
    <row r="16" spans="1:10" ht="25.05" customHeight="1">
      <c r="A16" s="157">
        <v>13</v>
      </c>
      <c r="B16" s="162" t="s">
        <v>120</v>
      </c>
      <c r="C16" s="94">
        <v>0</v>
      </c>
      <c r="D16" s="90">
        <f t="shared" si="0"/>
        <v>0</v>
      </c>
      <c r="E16" s="93">
        <v>0</v>
      </c>
      <c r="F16" s="94">
        <v>57744</v>
      </c>
      <c r="G16" s="90">
        <v>1.6953487831327593E-3</v>
      </c>
      <c r="H16" s="128">
        <v>99100</v>
      </c>
      <c r="I16" s="99">
        <f t="shared" si="1"/>
        <v>-1</v>
      </c>
      <c r="J16" s="100">
        <f t="shared" si="2"/>
        <v>-1</v>
      </c>
    </row>
    <row r="17" spans="1:10" ht="25.05" customHeight="1">
      <c r="A17" s="157">
        <v>14</v>
      </c>
      <c r="B17" s="162" t="s">
        <v>121</v>
      </c>
      <c r="C17" s="94">
        <v>0</v>
      </c>
      <c r="D17" s="90">
        <f t="shared" si="0"/>
        <v>0</v>
      </c>
      <c r="E17" s="93">
        <v>0</v>
      </c>
      <c r="F17" s="94">
        <v>56752</v>
      </c>
      <c r="G17" s="90">
        <v>1.6662239217988077E-3</v>
      </c>
      <c r="H17" s="128">
        <v>80100</v>
      </c>
      <c r="I17" s="99">
        <f t="shared" si="1"/>
        <v>-1</v>
      </c>
      <c r="J17" s="100">
        <f t="shared" si="2"/>
        <v>-1</v>
      </c>
    </row>
    <row r="18" spans="1:10" ht="25.05" customHeight="1">
      <c r="A18" s="157">
        <v>15</v>
      </c>
      <c r="B18" s="160" t="s">
        <v>17</v>
      </c>
      <c r="C18" s="94">
        <v>0</v>
      </c>
      <c r="D18" s="90">
        <f t="shared" si="0"/>
        <v>0</v>
      </c>
      <c r="E18" s="93">
        <v>0</v>
      </c>
      <c r="F18" s="94">
        <v>40660</v>
      </c>
      <c r="G18" s="90">
        <v>1.1937669978210376E-3</v>
      </c>
      <c r="H18" s="95">
        <v>69600</v>
      </c>
      <c r="I18" s="99">
        <f t="shared" si="1"/>
        <v>-1</v>
      </c>
      <c r="J18" s="100">
        <f t="shared" si="2"/>
        <v>-1</v>
      </c>
    </row>
    <row r="19" spans="1:10" ht="21.9" customHeight="1">
      <c r="A19" s="157">
        <v>16</v>
      </c>
      <c r="B19" s="162" t="s">
        <v>122</v>
      </c>
      <c r="C19" s="94">
        <v>0</v>
      </c>
      <c r="D19" s="90">
        <f t="shared" si="0"/>
        <v>0</v>
      </c>
      <c r="E19" s="95">
        <v>100</v>
      </c>
      <c r="F19" s="94">
        <v>0</v>
      </c>
      <c r="G19" s="90">
        <v>0</v>
      </c>
      <c r="H19" s="93">
        <v>100</v>
      </c>
      <c r="I19" s="94">
        <v>0</v>
      </c>
      <c r="J19" s="100">
        <f t="shared" si="2"/>
        <v>0</v>
      </c>
    </row>
    <row r="20" spans="1:10" ht="21.9" customHeight="1" thickBot="1">
      <c r="B20" s="89" t="s">
        <v>19</v>
      </c>
      <c r="C20" s="152">
        <f>SUM(C4:C19)</f>
        <v>15705050</v>
      </c>
      <c r="D20" s="151">
        <f t="shared" ref="D20" si="3">C20/$C$20</f>
        <v>1</v>
      </c>
      <c r="E20" s="153">
        <f>SUM(E4:E19)</f>
        <v>29019600</v>
      </c>
      <c r="F20" s="96">
        <v>34060248</v>
      </c>
      <c r="G20" s="97">
        <v>1</v>
      </c>
      <c r="H20" s="98">
        <v>69056400</v>
      </c>
      <c r="I20" s="101">
        <f>SUM(C20/F20-1)</f>
        <v>-0.53890382712421825</v>
      </c>
      <c r="J20" s="102">
        <f t="shared" ref="J20" si="4">SUM(E20/H20-1)</f>
        <v>-0.57976957964793996</v>
      </c>
    </row>
    <row r="21" spans="1:10" ht="21.9" customHeight="1" thickTop="1">
      <c r="I21" s="20"/>
      <c r="J21" s="20"/>
    </row>
    <row r="22" spans="1:10" ht="21.9" customHeight="1">
      <c r="I22" s="20"/>
      <c r="J22" s="20"/>
    </row>
    <row r="23" spans="1:10" ht="21.9" customHeight="1">
      <c r="I23" s="20"/>
      <c r="J23" s="20"/>
    </row>
    <row r="24" spans="1:10" ht="21.9" customHeight="1">
      <c r="I24" s="20"/>
      <c r="J24" s="20"/>
    </row>
    <row r="25" spans="1:10" ht="21.9" customHeight="1">
      <c r="I25" s="20"/>
      <c r="J25" s="20"/>
    </row>
    <row r="26" spans="1:10" ht="21.9" customHeight="1">
      <c r="I26" s="20"/>
      <c r="J26" s="20"/>
    </row>
    <row r="27" spans="1:10" ht="21.9" customHeight="1">
      <c r="I27" s="20"/>
      <c r="J27" s="20"/>
    </row>
    <row r="28" spans="1:10" ht="21.9" customHeight="1">
      <c r="I28" s="20"/>
      <c r="J28" s="20"/>
    </row>
    <row r="29" spans="1:10" ht="21.9" customHeight="1">
      <c r="I29" s="20"/>
      <c r="J29" s="20"/>
    </row>
    <row r="30" spans="1:10" ht="21.9" customHeight="1">
      <c r="I30" s="20"/>
      <c r="J30" s="20"/>
    </row>
    <row r="31" spans="1:10" ht="21.9" customHeight="1">
      <c r="I31" s="20"/>
      <c r="J31" s="20"/>
    </row>
    <row r="32" spans="1:10" ht="21.9" customHeight="1">
      <c r="I32" s="20"/>
      <c r="J32" s="20"/>
    </row>
    <row r="33" spans="9:10" ht="21.9" customHeight="1">
      <c r="I33" s="20"/>
      <c r="J33" s="20"/>
    </row>
    <row r="34" spans="9:10" ht="21.9" customHeight="1">
      <c r="I34" s="20"/>
      <c r="J34" s="20"/>
    </row>
    <row r="35" spans="9:10" ht="21.9" customHeight="1">
      <c r="I35" s="20"/>
      <c r="J35" s="20"/>
    </row>
  </sheetData>
  <sortState xmlns:xlrd2="http://schemas.microsoft.com/office/spreadsheetml/2017/richdata2" ref="B4:J19">
    <sortCondition descending="1" ref="D4:D19"/>
    <sortCondition descending="1" ref="F4:F19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J34"/>
  <sheetViews>
    <sheetView zoomScaleNormal="100" workbookViewId="0">
      <selection activeCell="K13" sqref="K13"/>
    </sheetView>
  </sheetViews>
  <sheetFormatPr defaultColWidth="9" defaultRowHeight="15.6"/>
  <cols>
    <col min="1" max="1" width="6" style="3" customWidth="1"/>
    <col min="2" max="2" width="11.44140625" style="3" bestFit="1" customWidth="1"/>
    <col min="3" max="3" width="13.21875" style="36" customWidth="1"/>
    <col min="4" max="4" width="9.77734375" style="36" customWidth="1"/>
    <col min="5" max="5" width="14.33203125" style="36" customWidth="1"/>
    <col min="6" max="6" width="14.33203125" style="19" bestFit="1" customWidth="1"/>
    <col min="7" max="7" width="9.6640625" style="19" bestFit="1" customWidth="1"/>
    <col min="8" max="8" width="14.33203125" style="19" bestFit="1" customWidth="1"/>
    <col min="9" max="9" width="11" style="19" customWidth="1"/>
    <col min="10" max="10" width="12.21875" style="19" customWidth="1"/>
    <col min="11" max="16384" width="9" style="3"/>
  </cols>
  <sheetData>
    <row r="1" spans="1:10" s="35" customFormat="1" ht="38.25" customHeight="1" thickBot="1">
      <c r="B1" s="188" t="s">
        <v>154</v>
      </c>
      <c r="C1" s="188"/>
      <c r="D1" s="188"/>
      <c r="E1" s="188"/>
      <c r="F1" s="188"/>
      <c r="G1" s="188"/>
      <c r="H1" s="188"/>
      <c r="I1" s="188"/>
      <c r="J1" s="188"/>
    </row>
    <row r="2" spans="1:10" ht="21.9" customHeight="1">
      <c r="A2" s="211" t="s">
        <v>156</v>
      </c>
      <c r="B2" s="216" t="s">
        <v>21</v>
      </c>
      <c r="C2" s="213" t="s">
        <v>155</v>
      </c>
      <c r="D2" s="214"/>
      <c r="E2" s="215"/>
      <c r="F2" s="213" t="s">
        <v>124</v>
      </c>
      <c r="G2" s="214"/>
      <c r="H2" s="215"/>
      <c r="I2" s="201" t="s">
        <v>22</v>
      </c>
      <c r="J2" s="202"/>
    </row>
    <row r="3" spans="1:10" ht="40.200000000000003" customHeight="1">
      <c r="A3" s="212"/>
      <c r="B3" s="217"/>
      <c r="C3" s="42" t="s">
        <v>23</v>
      </c>
      <c r="D3" s="41" t="s">
        <v>35</v>
      </c>
      <c r="E3" s="43" t="s">
        <v>25</v>
      </c>
      <c r="F3" s="42" t="s">
        <v>23</v>
      </c>
      <c r="G3" s="41" t="s">
        <v>35</v>
      </c>
      <c r="H3" s="43" t="s">
        <v>25</v>
      </c>
      <c r="I3" s="44" t="s">
        <v>26</v>
      </c>
      <c r="J3" s="40" t="s">
        <v>27</v>
      </c>
    </row>
    <row r="4" spans="1:10" ht="22.95" customHeight="1">
      <c r="A4" s="157">
        <v>1</v>
      </c>
      <c r="B4" s="165" t="s">
        <v>43</v>
      </c>
      <c r="C4" s="166">
        <v>11948104</v>
      </c>
      <c r="D4" s="167">
        <f t="shared" ref="D4:D19" si="0">C4/$C$20</f>
        <v>0.69344726477539687</v>
      </c>
      <c r="E4" s="168">
        <v>21819500</v>
      </c>
      <c r="F4" s="166">
        <v>29635962</v>
      </c>
      <c r="G4" s="167">
        <v>0.80865828667202222</v>
      </c>
      <c r="H4" s="168">
        <v>59111300</v>
      </c>
      <c r="I4" s="169">
        <f>SUM(C4/F4-1)</f>
        <v>-0.5968376528489272</v>
      </c>
      <c r="J4" s="170">
        <f>SUM(E4/H4-1)</f>
        <v>-0.63087429983776366</v>
      </c>
    </row>
    <row r="5" spans="1:10" ht="22.95" customHeight="1">
      <c r="A5" s="157">
        <v>2</v>
      </c>
      <c r="B5" s="165" t="s">
        <v>157</v>
      </c>
      <c r="C5" s="166">
        <v>1820019</v>
      </c>
      <c r="D5" s="167">
        <f t="shared" si="0"/>
        <v>0.10563075090317701</v>
      </c>
      <c r="E5" s="168">
        <v>3333700</v>
      </c>
      <c r="F5" s="166">
        <v>3041160</v>
      </c>
      <c r="G5" s="167">
        <v>8.2982264422376009E-2</v>
      </c>
      <c r="H5" s="168">
        <v>6303800</v>
      </c>
      <c r="I5" s="169">
        <f>SUM(C5/F5-1)</f>
        <v>-0.40153790001183753</v>
      </c>
      <c r="J5" s="170">
        <f>SUM(E5/H5-1)</f>
        <v>-0.47116025254608329</v>
      </c>
    </row>
    <row r="6" spans="1:10" ht="22.95" customHeight="1">
      <c r="A6" s="157">
        <v>3</v>
      </c>
      <c r="B6" s="165" t="s">
        <v>56</v>
      </c>
      <c r="C6" s="166">
        <v>1300467</v>
      </c>
      <c r="D6" s="167">
        <f t="shared" si="0"/>
        <v>7.5476852568463246E-2</v>
      </c>
      <c r="E6" s="168">
        <v>2519100</v>
      </c>
      <c r="F6" s="166">
        <v>1552183</v>
      </c>
      <c r="G6" s="167">
        <v>4.235346385521211E-2</v>
      </c>
      <c r="H6" s="168">
        <v>3071600</v>
      </c>
      <c r="I6" s="169">
        <f>SUM(C6/F6-1)</f>
        <v>-0.16216902259591814</v>
      </c>
      <c r="J6" s="170">
        <f>SUM(E6/H6-1)</f>
        <v>-0.17987368146894123</v>
      </c>
    </row>
    <row r="7" spans="1:10" ht="22.95" customHeight="1">
      <c r="A7" s="157">
        <v>4</v>
      </c>
      <c r="B7" s="165" t="s">
        <v>45</v>
      </c>
      <c r="C7" s="166">
        <v>979827</v>
      </c>
      <c r="D7" s="167">
        <f t="shared" si="0"/>
        <v>5.6867462243639894E-2</v>
      </c>
      <c r="E7" s="168">
        <v>1742300</v>
      </c>
      <c r="F7" s="171">
        <v>0</v>
      </c>
      <c r="G7" s="167">
        <v>0</v>
      </c>
      <c r="H7" s="172">
        <v>0</v>
      </c>
      <c r="I7" s="173">
        <v>0</v>
      </c>
      <c r="J7" s="172">
        <v>0</v>
      </c>
    </row>
    <row r="8" spans="1:10" ht="22.95" customHeight="1">
      <c r="A8" s="157">
        <v>5</v>
      </c>
      <c r="B8" s="165" t="s">
        <v>58</v>
      </c>
      <c r="C8" s="166">
        <v>434020</v>
      </c>
      <c r="D8" s="167">
        <f t="shared" si="0"/>
        <v>2.5189769176583811E-2</v>
      </c>
      <c r="E8" s="168">
        <v>990200</v>
      </c>
      <c r="F8" s="166">
        <v>265154</v>
      </c>
      <c r="G8" s="167">
        <v>7.2350942866046793E-3</v>
      </c>
      <c r="H8" s="168">
        <v>670200</v>
      </c>
      <c r="I8" s="169">
        <f>SUM(C8/F8-1)</f>
        <v>0.63686008885402456</v>
      </c>
      <c r="J8" s="170">
        <f>SUM(E8/H8-1)</f>
        <v>0.47746941211578631</v>
      </c>
    </row>
    <row r="9" spans="1:10" ht="22.95" customHeight="1">
      <c r="A9" s="157">
        <v>6</v>
      </c>
      <c r="B9" s="165" t="s">
        <v>57</v>
      </c>
      <c r="C9" s="166">
        <v>425770</v>
      </c>
      <c r="D9" s="167">
        <f t="shared" si="0"/>
        <v>2.471095346369773E-2</v>
      </c>
      <c r="E9" s="168">
        <v>696000</v>
      </c>
      <c r="F9" s="166">
        <v>1480562</v>
      </c>
      <c r="G9" s="167">
        <v>4.0399185632364581E-2</v>
      </c>
      <c r="H9" s="168">
        <v>2710700</v>
      </c>
      <c r="I9" s="169">
        <f>SUM(C9/F9-1)</f>
        <v>-0.71242676767335644</v>
      </c>
      <c r="J9" s="170">
        <f>SUM(E9/H9-1)</f>
        <v>-0.74323975356918881</v>
      </c>
    </row>
    <row r="10" spans="1:10" ht="22.95" customHeight="1">
      <c r="A10" s="157">
        <v>7</v>
      </c>
      <c r="B10" s="165" t="s">
        <v>118</v>
      </c>
      <c r="C10" s="166">
        <v>321620</v>
      </c>
      <c r="D10" s="167">
        <f t="shared" si="0"/>
        <v>1.8666267827687398E-2</v>
      </c>
      <c r="E10" s="168">
        <v>623200</v>
      </c>
      <c r="F10" s="171">
        <v>0</v>
      </c>
      <c r="G10" s="167"/>
      <c r="H10" s="172">
        <v>0</v>
      </c>
      <c r="I10" s="173">
        <v>0</v>
      </c>
      <c r="J10" s="172">
        <v>0</v>
      </c>
    </row>
    <row r="11" spans="1:10" ht="22.95" customHeight="1">
      <c r="A11" s="157">
        <v>8</v>
      </c>
      <c r="B11" s="165" t="s">
        <v>142</v>
      </c>
      <c r="C11" s="166">
        <v>158</v>
      </c>
      <c r="D11" s="167">
        <f t="shared" si="0"/>
        <v>9.1700463801212896E-6</v>
      </c>
      <c r="E11" s="168">
        <v>3000</v>
      </c>
      <c r="F11" s="171">
        <v>0</v>
      </c>
      <c r="G11" s="167"/>
      <c r="H11" s="172">
        <v>0</v>
      </c>
      <c r="I11" s="173">
        <v>0</v>
      </c>
      <c r="J11" s="172">
        <v>0</v>
      </c>
    </row>
    <row r="12" spans="1:10" ht="22.95" customHeight="1">
      <c r="A12" s="157">
        <v>9</v>
      </c>
      <c r="B12" s="165" t="s">
        <v>153</v>
      </c>
      <c r="C12" s="166">
        <v>25</v>
      </c>
      <c r="D12" s="167">
        <f t="shared" si="0"/>
        <v>1.450956705715394E-6</v>
      </c>
      <c r="E12" s="168">
        <v>100</v>
      </c>
      <c r="F12" s="171">
        <v>0</v>
      </c>
      <c r="G12" s="167"/>
      <c r="H12" s="172">
        <v>0</v>
      </c>
      <c r="I12" s="173">
        <v>0</v>
      </c>
      <c r="J12" s="172">
        <v>0</v>
      </c>
    </row>
    <row r="13" spans="1:10" ht="22.95" customHeight="1">
      <c r="A13" s="157">
        <v>10</v>
      </c>
      <c r="B13" s="165" t="s">
        <v>152</v>
      </c>
      <c r="C13" s="166">
        <v>1</v>
      </c>
      <c r="D13" s="167">
        <f t="shared" si="0"/>
        <v>5.8038268228615754E-8</v>
      </c>
      <c r="E13" s="168">
        <v>400</v>
      </c>
      <c r="F13" s="171">
        <v>0</v>
      </c>
      <c r="G13" s="167"/>
      <c r="H13" s="172">
        <v>0</v>
      </c>
      <c r="I13" s="173">
        <v>0</v>
      </c>
      <c r="J13" s="172">
        <v>0</v>
      </c>
    </row>
    <row r="14" spans="1:10" ht="22.95" customHeight="1">
      <c r="A14" s="157">
        <v>11</v>
      </c>
      <c r="B14" s="165" t="s">
        <v>55</v>
      </c>
      <c r="C14" s="171">
        <v>0</v>
      </c>
      <c r="D14" s="167">
        <f t="shared" si="0"/>
        <v>0</v>
      </c>
      <c r="E14" s="172">
        <v>0</v>
      </c>
      <c r="F14" s="166">
        <v>420158</v>
      </c>
      <c r="G14" s="167">
        <v>1.1464593199692438E-2</v>
      </c>
      <c r="H14" s="168">
        <v>1459700</v>
      </c>
      <c r="I14" s="174">
        <f>SUM(C14/F14-1)</f>
        <v>-1</v>
      </c>
      <c r="J14" s="170">
        <f t="shared" ref="J14:J19" si="1">SUM(E14/H14-1)</f>
        <v>-1</v>
      </c>
    </row>
    <row r="15" spans="1:10" ht="22.95" customHeight="1">
      <c r="A15" s="157">
        <v>12</v>
      </c>
      <c r="B15" s="165" t="s">
        <v>119</v>
      </c>
      <c r="C15" s="171">
        <v>0</v>
      </c>
      <c r="D15" s="167">
        <f t="shared" si="0"/>
        <v>0</v>
      </c>
      <c r="E15" s="172">
        <v>0</v>
      </c>
      <c r="F15" s="171">
        <v>97978</v>
      </c>
      <c r="G15" s="167">
        <v>2.6734654880294219E-3</v>
      </c>
      <c r="H15" s="175">
        <v>207200</v>
      </c>
      <c r="I15" s="174">
        <f>SUM(C15/F15-1)</f>
        <v>-1</v>
      </c>
      <c r="J15" s="170">
        <f t="shared" si="1"/>
        <v>-1</v>
      </c>
    </row>
    <row r="16" spans="1:10" ht="22.95" customHeight="1">
      <c r="A16" s="157">
        <v>13</v>
      </c>
      <c r="B16" s="165" t="s">
        <v>120</v>
      </c>
      <c r="C16" s="171">
        <v>0</v>
      </c>
      <c r="D16" s="167">
        <f t="shared" si="0"/>
        <v>0</v>
      </c>
      <c r="E16" s="172">
        <v>0</v>
      </c>
      <c r="F16" s="171">
        <v>57744</v>
      </c>
      <c r="G16" s="176">
        <v>1.5756250499170316E-3</v>
      </c>
      <c r="H16" s="172">
        <v>99100</v>
      </c>
      <c r="I16" s="174">
        <f>SUM(C16/F16-1)</f>
        <v>-1</v>
      </c>
      <c r="J16" s="170">
        <f t="shared" si="1"/>
        <v>-1</v>
      </c>
    </row>
    <row r="17" spans="1:10" ht="22.95" customHeight="1">
      <c r="A17" s="157">
        <v>14</v>
      </c>
      <c r="B17" s="165" t="s">
        <v>121</v>
      </c>
      <c r="C17" s="171">
        <v>0</v>
      </c>
      <c r="D17" s="167">
        <f t="shared" si="0"/>
        <v>0</v>
      </c>
      <c r="E17" s="172">
        <v>0</v>
      </c>
      <c r="F17" s="171">
        <v>56752</v>
      </c>
      <c r="G17" s="176">
        <v>1.5485569554047412E-3</v>
      </c>
      <c r="H17" s="172">
        <v>80100</v>
      </c>
      <c r="I17" s="174">
        <f>SUM(C17/F17-1)</f>
        <v>-1</v>
      </c>
      <c r="J17" s="170">
        <f t="shared" si="1"/>
        <v>-1</v>
      </c>
    </row>
    <row r="18" spans="1:10" ht="22.95" customHeight="1">
      <c r="A18" s="157">
        <v>15</v>
      </c>
      <c r="B18" s="165" t="s">
        <v>46</v>
      </c>
      <c r="C18" s="171">
        <v>0</v>
      </c>
      <c r="D18" s="167">
        <f t="shared" si="0"/>
        <v>0</v>
      </c>
      <c r="E18" s="172">
        <v>0</v>
      </c>
      <c r="F18" s="166">
        <v>40660</v>
      </c>
      <c r="G18" s="176">
        <v>1.1094644383767406E-3</v>
      </c>
      <c r="H18" s="168">
        <v>69600</v>
      </c>
      <c r="I18" s="174">
        <f>SUM(C18/F18-1)</f>
        <v>-1</v>
      </c>
      <c r="J18" s="170">
        <f t="shared" si="1"/>
        <v>-1</v>
      </c>
    </row>
    <row r="19" spans="1:10" ht="22.95" customHeight="1">
      <c r="A19" s="157">
        <v>16</v>
      </c>
      <c r="B19" s="165" t="s">
        <v>122</v>
      </c>
      <c r="C19" s="171">
        <v>0</v>
      </c>
      <c r="D19" s="167">
        <f t="shared" si="0"/>
        <v>0</v>
      </c>
      <c r="E19" s="168">
        <v>100</v>
      </c>
      <c r="F19" s="166">
        <v>0</v>
      </c>
      <c r="G19" s="176">
        <v>0</v>
      </c>
      <c r="H19" s="168">
        <v>100</v>
      </c>
      <c r="I19" s="171">
        <v>0</v>
      </c>
      <c r="J19" s="170">
        <f t="shared" si="1"/>
        <v>0</v>
      </c>
    </row>
    <row r="20" spans="1:10" ht="22.95" customHeight="1" thickBot="1">
      <c r="B20" s="177" t="s">
        <v>158</v>
      </c>
      <c r="C20" s="178">
        <f>SUM(C4:C19)</f>
        <v>17230011</v>
      </c>
      <c r="D20" s="167">
        <f t="shared" ref="D20" si="2">C20/$C$20</f>
        <v>1</v>
      </c>
      <c r="E20" s="178">
        <f>SUM(E4:E19)</f>
        <v>31727600</v>
      </c>
      <c r="F20" s="178">
        <v>36648313</v>
      </c>
      <c r="G20" s="179">
        <v>1</v>
      </c>
      <c r="H20" s="180">
        <v>73783400</v>
      </c>
      <c r="I20" s="181">
        <f>SUM(C20/F20-1)</f>
        <v>-0.52985527601229565</v>
      </c>
      <c r="J20" s="182">
        <f t="shared" ref="J20" si="3">SUM(E20/H20-1)</f>
        <v>-0.56998999775017145</v>
      </c>
    </row>
    <row r="21" spans="1:10">
      <c r="I21" s="20"/>
      <c r="J21" s="20"/>
    </row>
    <row r="22" spans="1:10">
      <c r="I22" s="20"/>
      <c r="J22" s="20"/>
    </row>
    <row r="23" spans="1:10">
      <c r="I23" s="20"/>
      <c r="J23" s="20"/>
    </row>
    <row r="24" spans="1:10">
      <c r="I24" s="20"/>
      <c r="J24" s="20"/>
    </row>
    <row r="25" spans="1:10">
      <c r="I25" s="20"/>
      <c r="J25" s="20"/>
    </row>
    <row r="26" spans="1:10">
      <c r="I26" s="20"/>
      <c r="J26" s="20"/>
    </row>
    <row r="27" spans="1:10">
      <c r="I27" s="20"/>
      <c r="J27" s="20"/>
    </row>
    <row r="28" spans="1:10">
      <c r="I28" s="20"/>
      <c r="J28" s="20"/>
    </row>
    <row r="29" spans="1:10">
      <c r="I29" s="20"/>
      <c r="J29" s="20"/>
    </row>
    <row r="30" spans="1:10">
      <c r="I30" s="20"/>
      <c r="J30" s="20"/>
    </row>
    <row r="31" spans="1:10">
      <c r="I31" s="20"/>
      <c r="J31" s="20"/>
    </row>
    <row r="32" spans="1:10">
      <c r="I32" s="20"/>
      <c r="J32" s="20"/>
    </row>
    <row r="33" spans="9:10">
      <c r="I33" s="20"/>
      <c r="J33" s="20"/>
    </row>
    <row r="34" spans="9:10">
      <c r="I34" s="20"/>
      <c r="J34" s="20"/>
    </row>
  </sheetData>
  <sortState xmlns:xlrd2="http://schemas.microsoft.com/office/spreadsheetml/2017/richdata2" ref="B4:J19">
    <sortCondition descending="1" ref="C4:C19"/>
    <sortCondition descending="1" ref="F4:F19"/>
  </sortState>
  <mergeCells count="6">
    <mergeCell ref="B1:J1"/>
    <mergeCell ref="A2:A3"/>
    <mergeCell ref="I2:J2"/>
    <mergeCell ref="F2:H2"/>
    <mergeCell ref="C2:E2"/>
    <mergeCell ref="B2:B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I36"/>
  <sheetViews>
    <sheetView tabSelected="1" zoomScaleNormal="100" workbookViewId="0">
      <selection activeCell="L13" sqref="L13"/>
    </sheetView>
  </sheetViews>
  <sheetFormatPr defaultColWidth="9" defaultRowHeight="15.6"/>
  <cols>
    <col min="1" max="1" width="12.44140625" style="3" customWidth="1"/>
    <col min="2" max="2" width="14.6640625" style="19" bestFit="1" customWidth="1"/>
    <col min="3" max="3" width="9.4414062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8" width="11.109375" style="19" customWidth="1"/>
    <col min="9" max="9" width="11.21875" style="19" customWidth="1"/>
    <col min="10" max="16384" width="9" style="3"/>
  </cols>
  <sheetData>
    <row r="1" spans="1:9" s="18" customFormat="1" ht="30" customHeight="1" thickBot="1">
      <c r="A1" s="188" t="s">
        <v>160</v>
      </c>
      <c r="B1" s="188"/>
      <c r="C1" s="188"/>
      <c r="D1" s="188"/>
      <c r="E1" s="188"/>
      <c r="F1" s="188"/>
      <c r="G1" s="188"/>
      <c r="H1" s="188"/>
      <c r="I1" s="188"/>
    </row>
    <row r="2" spans="1:9" ht="28.5" customHeight="1">
      <c r="A2" s="200" t="s">
        <v>21</v>
      </c>
      <c r="B2" s="211" t="s">
        <v>161</v>
      </c>
      <c r="C2" s="201"/>
      <c r="D2" s="219"/>
      <c r="E2" s="211" t="s">
        <v>125</v>
      </c>
      <c r="F2" s="220"/>
      <c r="G2" s="219"/>
      <c r="H2" s="211" t="s">
        <v>22</v>
      </c>
      <c r="I2" s="219"/>
    </row>
    <row r="3" spans="1:9" ht="30.75" customHeight="1">
      <c r="A3" s="218"/>
      <c r="B3" s="38" t="s">
        <v>23</v>
      </c>
      <c r="C3" s="41" t="s">
        <v>35</v>
      </c>
      <c r="D3" s="40" t="s">
        <v>25</v>
      </c>
      <c r="E3" s="38" t="s">
        <v>23</v>
      </c>
      <c r="F3" s="41" t="s">
        <v>35</v>
      </c>
      <c r="G3" s="40" t="s">
        <v>25</v>
      </c>
      <c r="H3" s="38" t="s">
        <v>26</v>
      </c>
      <c r="I3" s="40" t="s">
        <v>27</v>
      </c>
    </row>
    <row r="4" spans="1:9" ht="25.05" customHeight="1">
      <c r="A4" s="27" t="s">
        <v>38</v>
      </c>
      <c r="B4" s="28">
        <v>12905401</v>
      </c>
      <c r="C4" s="31">
        <f t="shared" ref="C4:C19" si="0">B4/$B$20</f>
        <v>0.69853626963127691</v>
      </c>
      <c r="D4" s="29">
        <v>23615000</v>
      </c>
      <c r="E4" s="28">
        <v>31859283</v>
      </c>
      <c r="F4" s="31">
        <v>0.77113153076999019</v>
      </c>
      <c r="G4" s="29">
        <v>63185300</v>
      </c>
      <c r="H4" s="32">
        <f>SUM(B4/E4-1)</f>
        <v>-0.59492493914568012</v>
      </c>
      <c r="I4" s="33">
        <f>SUM(D4/G4-1)</f>
        <v>-0.62625800621347061</v>
      </c>
    </row>
    <row r="5" spans="1:9" ht="25.05" customHeight="1">
      <c r="A5" s="27" t="s">
        <v>20</v>
      </c>
      <c r="B5" s="28">
        <v>2009670</v>
      </c>
      <c r="C5" s="31">
        <f t="shared" si="0"/>
        <v>0.10877828476541629</v>
      </c>
      <c r="D5" s="29">
        <v>3679000</v>
      </c>
      <c r="E5" s="28">
        <v>3733387</v>
      </c>
      <c r="F5" s="31">
        <v>9.036400575200583E-2</v>
      </c>
      <c r="G5" s="29">
        <v>7708200</v>
      </c>
      <c r="H5" s="32">
        <f>SUM(B5/E5-1)</f>
        <v>-0.46170327372972586</v>
      </c>
      <c r="I5" s="33">
        <f>SUM(D5/G5-1)</f>
        <v>-0.52271606860226771</v>
      </c>
    </row>
    <row r="6" spans="1:9" ht="25.05" customHeight="1">
      <c r="A6" s="27" t="s">
        <v>12</v>
      </c>
      <c r="B6" s="28">
        <v>1398427</v>
      </c>
      <c r="C6" s="31">
        <f t="shared" si="0"/>
        <v>7.5693268262772895E-2</v>
      </c>
      <c r="D6" s="29">
        <v>2681300</v>
      </c>
      <c r="E6" s="28">
        <v>2818614</v>
      </c>
      <c r="F6" s="31">
        <v>6.8222568865398667E-2</v>
      </c>
      <c r="G6" s="29">
        <v>5301900</v>
      </c>
      <c r="H6" s="32">
        <f>SUM(B6/E6-1)</f>
        <v>-0.50386005320345384</v>
      </c>
      <c r="I6" s="33">
        <f>SUM(D6/G6-1)</f>
        <v>-0.49427563703577959</v>
      </c>
    </row>
    <row r="7" spans="1:9" ht="25.05" customHeight="1">
      <c r="A7" s="27" t="s">
        <v>11</v>
      </c>
      <c r="B7" s="28">
        <v>979827</v>
      </c>
      <c r="C7" s="31">
        <f t="shared" si="0"/>
        <v>5.3035523457504737E-2</v>
      </c>
      <c r="D7" s="29">
        <v>1742300</v>
      </c>
      <c r="E7" s="28">
        <v>0</v>
      </c>
      <c r="F7" s="31">
        <v>0</v>
      </c>
      <c r="G7" s="29">
        <v>0</v>
      </c>
      <c r="H7" s="28">
        <v>0</v>
      </c>
      <c r="I7" s="29">
        <v>0</v>
      </c>
    </row>
    <row r="8" spans="1:9" ht="25.05" customHeight="1">
      <c r="A8" s="27" t="s">
        <v>15</v>
      </c>
      <c r="B8" s="28">
        <v>434020</v>
      </c>
      <c r="C8" s="31">
        <f t="shared" si="0"/>
        <v>2.3492389871912295E-2</v>
      </c>
      <c r="D8" s="29">
        <v>990200</v>
      </c>
      <c r="E8" s="28">
        <v>475311</v>
      </c>
      <c r="F8" s="31">
        <v>1.1504568355220512E-2</v>
      </c>
      <c r="G8" s="29">
        <v>1172300</v>
      </c>
      <c r="H8" s="32">
        <f>SUM(B8/E8-1)</f>
        <v>-8.6871543052864375E-2</v>
      </c>
      <c r="I8" s="33">
        <f>SUM(D8/G8-1)</f>
        <v>-0.15533566493218465</v>
      </c>
    </row>
    <row r="9" spans="1:9" ht="25.05" customHeight="1">
      <c r="A9" s="27" t="s">
        <v>14</v>
      </c>
      <c r="B9" s="28">
        <v>425770</v>
      </c>
      <c r="C9" s="31">
        <f t="shared" si="0"/>
        <v>2.3045838523026812E-2</v>
      </c>
      <c r="D9" s="29">
        <v>696000</v>
      </c>
      <c r="E9" s="28">
        <v>1515635</v>
      </c>
      <c r="F9" s="31">
        <v>3.6684878866814867E-2</v>
      </c>
      <c r="G9" s="29">
        <v>2774400</v>
      </c>
      <c r="H9" s="32">
        <f>SUM(B9/E9-1)</f>
        <v>-0.71908144111214112</v>
      </c>
      <c r="I9" s="33">
        <f>SUM(D9/G9-1)</f>
        <v>-0.74913494809688586</v>
      </c>
    </row>
    <row r="10" spans="1:9" ht="25.05" customHeight="1">
      <c r="A10" s="27" t="s">
        <v>118</v>
      </c>
      <c r="B10" s="28">
        <v>321620</v>
      </c>
      <c r="C10" s="31">
        <f t="shared" si="0"/>
        <v>1.7408466039824044E-2</v>
      </c>
      <c r="D10" s="29">
        <v>623200</v>
      </c>
      <c r="E10" s="28">
        <v>81517</v>
      </c>
      <c r="F10" s="31">
        <v>1.9730616346192503E-3</v>
      </c>
      <c r="G10" s="29">
        <v>158400</v>
      </c>
      <c r="H10" s="32">
        <f>SUM(B10/E10-1)</f>
        <v>2.9454346946035797</v>
      </c>
      <c r="I10" s="33">
        <f>SUM(D10/G10-1)</f>
        <v>2.9343434343434343</v>
      </c>
    </row>
    <row r="11" spans="1:9" ht="25.05" customHeight="1">
      <c r="A11" s="183" t="s">
        <v>142</v>
      </c>
      <c r="B11" s="28">
        <v>158</v>
      </c>
      <c r="C11" s="31">
        <f t="shared" si="0"/>
        <v>8.5521349241098169E-6</v>
      </c>
      <c r="D11" s="29">
        <v>3000</v>
      </c>
      <c r="E11" s="28">
        <v>0</v>
      </c>
      <c r="F11" s="31">
        <v>0</v>
      </c>
      <c r="G11" s="29">
        <v>0</v>
      </c>
      <c r="H11" s="28">
        <v>0</v>
      </c>
      <c r="I11" s="29">
        <v>0</v>
      </c>
    </row>
    <row r="12" spans="1:9" ht="25.05" customHeight="1">
      <c r="A12" s="183" t="s">
        <v>159</v>
      </c>
      <c r="B12" s="28">
        <v>25</v>
      </c>
      <c r="C12" s="31">
        <f t="shared" si="0"/>
        <v>1.3531859057135785E-6</v>
      </c>
      <c r="D12" s="29">
        <v>100</v>
      </c>
      <c r="E12" s="28">
        <v>0</v>
      </c>
      <c r="F12" s="31">
        <v>0</v>
      </c>
      <c r="G12" s="29">
        <v>0</v>
      </c>
      <c r="H12" s="28">
        <v>0</v>
      </c>
      <c r="I12" s="29">
        <v>0</v>
      </c>
    </row>
    <row r="13" spans="1:9" ht="25.05" customHeight="1">
      <c r="A13" s="183" t="s">
        <v>144</v>
      </c>
      <c r="B13" s="28">
        <v>1</v>
      </c>
      <c r="C13" s="31">
        <f t="shared" si="0"/>
        <v>5.412743622854314E-8</v>
      </c>
      <c r="D13" s="29">
        <v>400</v>
      </c>
      <c r="E13" s="28">
        <v>0</v>
      </c>
      <c r="F13" s="31">
        <v>0</v>
      </c>
      <c r="G13" s="29">
        <v>0</v>
      </c>
      <c r="H13" s="28">
        <v>0</v>
      </c>
      <c r="I13" s="29">
        <v>0</v>
      </c>
    </row>
    <row r="14" spans="1:9" ht="25.05" customHeight="1">
      <c r="A14" s="27" t="s">
        <v>122</v>
      </c>
      <c r="B14" s="28">
        <v>0</v>
      </c>
      <c r="C14" s="31">
        <f t="shared" si="0"/>
        <v>0</v>
      </c>
      <c r="D14" s="29">
        <v>100</v>
      </c>
      <c r="E14" s="28">
        <v>0</v>
      </c>
      <c r="F14" s="31">
        <v>0</v>
      </c>
      <c r="G14" s="29">
        <v>100</v>
      </c>
      <c r="H14" s="28">
        <v>0</v>
      </c>
      <c r="I14" s="33">
        <f t="shared" ref="I14:I19" si="1">SUM(D14/G14-1)</f>
        <v>0</v>
      </c>
    </row>
    <row r="15" spans="1:9" ht="25.05" customHeight="1">
      <c r="A15" s="27" t="s">
        <v>13</v>
      </c>
      <c r="B15" s="28">
        <v>0</v>
      </c>
      <c r="C15" s="31">
        <f t="shared" si="0"/>
        <v>0</v>
      </c>
      <c r="D15" s="29">
        <v>0</v>
      </c>
      <c r="E15" s="28">
        <v>420158</v>
      </c>
      <c r="F15" s="31">
        <v>1.0169628792501625E-2</v>
      </c>
      <c r="G15" s="29">
        <v>1459700</v>
      </c>
      <c r="H15" s="32">
        <f t="shared" ref="H15:H20" si="2">SUM(B15/E15-1)</f>
        <v>-1</v>
      </c>
      <c r="I15" s="33">
        <f t="shared" si="1"/>
        <v>-1</v>
      </c>
    </row>
    <row r="16" spans="1:9" ht="25.05" customHeight="1">
      <c r="A16" s="27" t="s">
        <v>17</v>
      </c>
      <c r="B16" s="28">
        <v>0</v>
      </c>
      <c r="C16" s="31">
        <f t="shared" si="0"/>
        <v>0</v>
      </c>
      <c r="D16" s="29">
        <v>0</v>
      </c>
      <c r="E16" s="28">
        <v>198600</v>
      </c>
      <c r="F16" s="31">
        <v>4.8069732771738793E-3</v>
      </c>
      <c r="G16" s="29">
        <v>340700</v>
      </c>
      <c r="H16" s="32">
        <f t="shared" si="2"/>
        <v>-1</v>
      </c>
      <c r="I16" s="33">
        <f t="shared" si="1"/>
        <v>-1</v>
      </c>
    </row>
    <row r="17" spans="1:9" ht="25.05" customHeight="1">
      <c r="A17" s="27" t="s">
        <v>119</v>
      </c>
      <c r="B17" s="28">
        <v>0</v>
      </c>
      <c r="C17" s="31">
        <f t="shared" si="0"/>
        <v>0</v>
      </c>
      <c r="D17" s="29">
        <v>0</v>
      </c>
      <c r="E17" s="28">
        <v>97978</v>
      </c>
      <c r="F17" s="31">
        <v>2.3714885586653693E-3</v>
      </c>
      <c r="G17" s="29">
        <v>207200</v>
      </c>
      <c r="H17" s="32">
        <f t="shared" si="2"/>
        <v>-1</v>
      </c>
      <c r="I17" s="33">
        <f t="shared" si="1"/>
        <v>-1</v>
      </c>
    </row>
    <row r="18" spans="1:9" ht="25.05" customHeight="1">
      <c r="A18" s="27" t="s">
        <v>120</v>
      </c>
      <c r="B18" s="28">
        <v>0</v>
      </c>
      <c r="C18" s="31">
        <f t="shared" si="0"/>
        <v>0</v>
      </c>
      <c r="D18" s="29">
        <v>0</v>
      </c>
      <c r="E18" s="28">
        <v>57744</v>
      </c>
      <c r="F18" s="31">
        <v>1.3976528948495895E-3</v>
      </c>
      <c r="G18" s="29">
        <v>99100</v>
      </c>
      <c r="H18" s="32">
        <f t="shared" si="2"/>
        <v>-1</v>
      </c>
      <c r="I18" s="33">
        <f t="shared" si="1"/>
        <v>-1</v>
      </c>
    </row>
    <row r="19" spans="1:9" ht="25.05" customHeight="1">
      <c r="A19" s="27" t="s">
        <v>121</v>
      </c>
      <c r="B19" s="28">
        <v>0</v>
      </c>
      <c r="C19" s="31">
        <f t="shared" si="0"/>
        <v>0</v>
      </c>
      <c r="D19" s="29">
        <v>0</v>
      </c>
      <c r="E19" s="28">
        <v>56752</v>
      </c>
      <c r="F19" s="31">
        <v>1.3736422327601811E-3</v>
      </c>
      <c r="G19" s="29">
        <v>80100</v>
      </c>
      <c r="H19" s="32">
        <f t="shared" si="2"/>
        <v>-1</v>
      </c>
      <c r="I19" s="33">
        <f t="shared" si="1"/>
        <v>-1</v>
      </c>
    </row>
    <row r="20" spans="1:9" ht="25.05" customHeight="1" thickBot="1">
      <c r="A20" s="34" t="s">
        <v>19</v>
      </c>
      <c r="B20" s="15">
        <f>SUM(B4:B19)</f>
        <v>18474919</v>
      </c>
      <c r="C20" s="115">
        <f t="shared" ref="C20" si="3">B20/$B$20</f>
        <v>1</v>
      </c>
      <c r="D20" s="17">
        <f>SUM(D4:D19)</f>
        <v>34030600</v>
      </c>
      <c r="E20" s="15">
        <v>41314979</v>
      </c>
      <c r="F20" s="115">
        <v>1</v>
      </c>
      <c r="G20" s="17">
        <v>82487400</v>
      </c>
      <c r="H20" s="116">
        <f t="shared" si="2"/>
        <v>-0.55282758342924487</v>
      </c>
      <c r="I20" s="37">
        <f t="shared" ref="I20" si="4">SUM(D20/G20-1)</f>
        <v>-0.58744487036808046</v>
      </c>
    </row>
    <row r="21" spans="1:9">
      <c r="H21" s="20"/>
      <c r="I21" s="20"/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</sheetData>
  <sortState xmlns:xlrd2="http://schemas.microsoft.com/office/spreadsheetml/2017/richdata2" ref="A4:I19">
    <sortCondition descending="1" ref="B4:B19"/>
    <sortCondition descending="1" ref="D4:D19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113.01</vt:lpstr>
      <vt:lpstr>113.02</vt:lpstr>
      <vt:lpstr>113.03</vt:lpstr>
      <vt:lpstr>113.04</vt:lpstr>
      <vt:lpstr>113.05</vt:lpstr>
      <vt:lpstr>113.06</vt:lpstr>
      <vt:lpstr>113.07</vt:lpstr>
      <vt:lpstr>113.08</vt:lpstr>
      <vt:lpstr>113.09</vt:lpstr>
      <vt:lpstr>112.10</vt:lpstr>
      <vt:lpstr>112.11</vt:lpstr>
      <vt:lpstr>112.12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宏一 陳</cp:lastModifiedBy>
  <cp:lastPrinted>2017-12-08T06:31:14Z</cp:lastPrinted>
  <dcterms:created xsi:type="dcterms:W3CDTF">2007-06-25T02:24:51Z</dcterms:created>
  <dcterms:modified xsi:type="dcterms:W3CDTF">2024-12-19T07:44:28Z</dcterms:modified>
</cp:coreProperties>
</file>