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宏一\進出口統計資料\112年\"/>
    </mc:Choice>
  </mc:AlternateContent>
  <xr:revisionPtr revIDLastSave="0" documentId="13_ncr:1_{D996CC5D-DEE2-4002-AFC2-C5EDABA6E703}" xr6:coauthVersionLast="47" xr6:coauthVersionMax="47" xr10:uidLastSave="{00000000-0000-0000-0000-000000000000}"/>
  <bookViews>
    <workbookView xWindow="-108" yWindow="-108" windowWidth="23256" windowHeight="12576" tabRatio="689" activeTab="10" xr2:uid="{00000000-000D-0000-FFFF-FFFF00000000}"/>
  </bookViews>
  <sheets>
    <sheet name="112.01" sheetId="6" r:id="rId1"/>
    <sheet name="112.02" sheetId="1" r:id="rId2"/>
    <sheet name="112.03" sheetId="2" r:id="rId3"/>
    <sheet name="112.04" sheetId="14" r:id="rId4"/>
    <sheet name="112.05" sheetId="4" r:id="rId5"/>
    <sheet name="112.06" sheetId="16" r:id="rId6"/>
    <sheet name="112.07" sheetId="15" r:id="rId7"/>
    <sheet name="112.08 " sheetId="23" r:id="rId8"/>
    <sheet name="112.09" sheetId="25" r:id="rId9"/>
    <sheet name="112.10" sheetId="26" r:id="rId10"/>
    <sheet name="112.11" sheetId="19" r:id="rId11"/>
    <sheet name="112.12" sheetId="21" r:id="rId12"/>
  </sheets>
  <calcPr calcId="191029"/>
  <fileRecoveryPr autoRecover="0"/>
</workbook>
</file>

<file path=xl/calcChain.xml><?xml version="1.0" encoding="utf-8"?>
<calcChain xmlns="http://schemas.openxmlformats.org/spreadsheetml/2006/main">
  <c r="F5" i="19" l="1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C5" i="19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4" i="19"/>
  <c r="F4" i="19"/>
  <c r="F12" i="25"/>
  <c r="F20" i="25"/>
  <c r="F28" i="25"/>
  <c r="G29" i="25"/>
  <c r="E29" i="25"/>
  <c r="F5" i="25" s="1"/>
  <c r="H4" i="25"/>
  <c r="H5" i="25"/>
  <c r="H6" i="25"/>
  <c r="H7" i="25"/>
  <c r="H8" i="25"/>
  <c r="H9" i="25"/>
  <c r="H10" i="25"/>
  <c r="H11" i="25"/>
  <c r="H13" i="25"/>
  <c r="H14" i="25"/>
  <c r="H15" i="25"/>
  <c r="H18" i="25"/>
  <c r="H19" i="25"/>
  <c r="H21" i="25"/>
  <c r="H23" i="25"/>
  <c r="H26" i="25"/>
  <c r="H27" i="25"/>
  <c r="H28" i="25"/>
  <c r="G27" i="23"/>
  <c r="E27" i="23"/>
  <c r="F5" i="23" s="1"/>
  <c r="F8" i="23"/>
  <c r="F9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C5" i="23"/>
  <c r="C6" i="23"/>
  <c r="C7" i="23"/>
  <c r="C8" i="23"/>
  <c r="C9" i="23"/>
  <c r="C10" i="23"/>
  <c r="C11" i="23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27" i="23"/>
  <c r="F4" i="23"/>
  <c r="C4" i="23"/>
  <c r="H19" i="23"/>
  <c r="I19" i="23"/>
  <c r="H21" i="23"/>
  <c r="I21" i="23"/>
  <c r="H24" i="23"/>
  <c r="I24" i="23"/>
  <c r="H25" i="23"/>
  <c r="I25" i="23"/>
  <c r="H26" i="23"/>
  <c r="I26" i="23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4" i="15"/>
  <c r="G26" i="15"/>
  <c r="E26" i="15"/>
  <c r="F5" i="15" s="1"/>
  <c r="H5" i="15"/>
  <c r="H6" i="15"/>
  <c r="H7" i="15"/>
  <c r="H8" i="15"/>
  <c r="I4" i="15"/>
  <c r="H15" i="21"/>
  <c r="I15" i="21"/>
  <c r="H18" i="21"/>
  <c r="I18" i="21"/>
  <c r="H19" i="21"/>
  <c r="I19" i="21"/>
  <c r="H21" i="21"/>
  <c r="I21" i="21"/>
  <c r="H22" i="21"/>
  <c r="I22" i="21"/>
  <c r="H23" i="21"/>
  <c r="I23" i="21"/>
  <c r="H25" i="21"/>
  <c r="I25" i="21"/>
  <c r="H26" i="21"/>
  <c r="I26" i="21"/>
  <c r="H27" i="21"/>
  <c r="I27" i="21"/>
  <c r="F10" i="26"/>
  <c r="F9" i="26"/>
  <c r="F20" i="26"/>
  <c r="F19" i="26"/>
  <c r="F26" i="26"/>
  <c r="F21" i="26"/>
  <c r="F17" i="26"/>
  <c r="F23" i="26"/>
  <c r="F25" i="26"/>
  <c r="H5" i="26"/>
  <c r="I5" i="26"/>
  <c r="H8" i="26"/>
  <c r="I8" i="26"/>
  <c r="H6" i="26"/>
  <c r="I6" i="26"/>
  <c r="H7" i="26"/>
  <c r="I7" i="26"/>
  <c r="H10" i="26"/>
  <c r="I10" i="26"/>
  <c r="H9" i="26"/>
  <c r="I9" i="26"/>
  <c r="H13" i="26"/>
  <c r="I13" i="26"/>
  <c r="H20" i="26"/>
  <c r="I20" i="26"/>
  <c r="H11" i="26"/>
  <c r="I11" i="26"/>
  <c r="H14" i="26"/>
  <c r="I14" i="26"/>
  <c r="H15" i="26"/>
  <c r="I15" i="26"/>
  <c r="H18" i="26"/>
  <c r="I18" i="26"/>
  <c r="H19" i="26"/>
  <c r="I19" i="26"/>
  <c r="H26" i="26"/>
  <c r="I26" i="26"/>
  <c r="H12" i="26"/>
  <c r="I12" i="26"/>
  <c r="H21" i="26"/>
  <c r="I21" i="26"/>
  <c r="H27" i="26"/>
  <c r="I27" i="26"/>
  <c r="H28" i="26"/>
  <c r="I28" i="26"/>
  <c r="H22" i="26"/>
  <c r="I22" i="26"/>
  <c r="G18" i="16"/>
  <c r="D18" i="16"/>
  <c r="I22" i="16"/>
  <c r="J22" i="16"/>
  <c r="I23" i="16"/>
  <c r="J23" i="16"/>
  <c r="I11" i="16"/>
  <c r="J11" i="16"/>
  <c r="I13" i="16"/>
  <c r="J13" i="16"/>
  <c r="I14" i="16"/>
  <c r="J14" i="16"/>
  <c r="I5" i="4"/>
  <c r="J5" i="4"/>
  <c r="I6" i="4"/>
  <c r="J6" i="4"/>
  <c r="I7" i="4"/>
  <c r="J7" i="4"/>
  <c r="I8" i="4"/>
  <c r="J8" i="4"/>
  <c r="I10" i="4"/>
  <c r="J10" i="4"/>
  <c r="I11" i="4"/>
  <c r="J11" i="4"/>
  <c r="I12" i="4"/>
  <c r="J12" i="4"/>
  <c r="I13" i="4"/>
  <c r="J13" i="4"/>
  <c r="I14" i="4"/>
  <c r="J14" i="4"/>
  <c r="I15" i="4"/>
  <c r="J15" i="4"/>
  <c r="I16" i="4"/>
  <c r="J16" i="4"/>
  <c r="I20" i="4"/>
  <c r="J20" i="4"/>
  <c r="I22" i="4"/>
  <c r="J22" i="4"/>
  <c r="I21" i="4"/>
  <c r="J21" i="4"/>
  <c r="H23" i="4"/>
  <c r="F23" i="4"/>
  <c r="G5" i="4" s="1"/>
  <c r="E23" i="4"/>
  <c r="J23" i="4" s="1"/>
  <c r="C23" i="4"/>
  <c r="D8" i="4" s="1"/>
  <c r="I19" i="14"/>
  <c r="J19" i="14"/>
  <c r="I18" i="14"/>
  <c r="J18" i="14"/>
  <c r="I20" i="14"/>
  <c r="J20" i="14"/>
  <c r="I21" i="14"/>
  <c r="J21" i="14"/>
  <c r="H22" i="14"/>
  <c r="F22" i="14"/>
  <c r="E22" i="14"/>
  <c r="J22" i="14" s="1"/>
  <c r="C22" i="14"/>
  <c r="I22" i="14" s="1"/>
  <c r="I5" i="1"/>
  <c r="J5" i="1"/>
  <c r="I6" i="1"/>
  <c r="J6" i="1"/>
  <c r="I8" i="1"/>
  <c r="J8" i="1"/>
  <c r="I10" i="1"/>
  <c r="J10" i="1"/>
  <c r="I12" i="1"/>
  <c r="J12" i="1"/>
  <c r="I11" i="1"/>
  <c r="J11" i="1"/>
  <c r="I17" i="1"/>
  <c r="J17" i="1"/>
  <c r="I16" i="1"/>
  <c r="J16" i="1"/>
  <c r="I15" i="1"/>
  <c r="J15" i="1"/>
  <c r="I5" i="6"/>
  <c r="J5" i="6"/>
  <c r="I6" i="6"/>
  <c r="J6" i="6"/>
  <c r="I8" i="6"/>
  <c r="J8" i="6"/>
  <c r="I11" i="6"/>
  <c r="J11" i="6"/>
  <c r="I10" i="6"/>
  <c r="J10" i="6"/>
  <c r="I12" i="6"/>
  <c r="J12" i="6"/>
  <c r="I15" i="6"/>
  <c r="J15" i="6"/>
  <c r="I16" i="6"/>
  <c r="J16" i="6"/>
  <c r="E17" i="6"/>
  <c r="F17" i="6"/>
  <c r="H17" i="6"/>
  <c r="C17" i="6"/>
  <c r="G5" i="6" s="1"/>
  <c r="H5" i="2"/>
  <c r="I5" i="2"/>
  <c r="H6" i="2"/>
  <c r="I6" i="2"/>
  <c r="H7" i="2"/>
  <c r="I7" i="2"/>
  <c r="H9" i="2"/>
  <c r="I9" i="2"/>
  <c r="H8" i="2"/>
  <c r="I8" i="2"/>
  <c r="H10" i="2"/>
  <c r="I10" i="2"/>
  <c r="H13" i="2"/>
  <c r="I13" i="2"/>
  <c r="H11" i="2"/>
  <c r="I11" i="2"/>
  <c r="H12" i="2"/>
  <c r="I12" i="2"/>
  <c r="H19" i="2"/>
  <c r="I19" i="2"/>
  <c r="H18" i="2"/>
  <c r="I18" i="2"/>
  <c r="H16" i="2"/>
  <c r="I16" i="2"/>
  <c r="H17" i="2"/>
  <c r="I17" i="2"/>
  <c r="H20" i="2"/>
  <c r="I20" i="2"/>
  <c r="F5" i="21"/>
  <c r="F6" i="21"/>
  <c r="F13" i="21"/>
  <c r="F7" i="21"/>
  <c r="F10" i="21"/>
  <c r="F9" i="21"/>
  <c r="F25" i="21"/>
  <c r="F12" i="21"/>
  <c r="F11" i="21"/>
  <c r="F15" i="21"/>
  <c r="F19" i="21"/>
  <c r="F14" i="21"/>
  <c r="F8" i="21"/>
  <c r="F26" i="21"/>
  <c r="F27" i="21"/>
  <c r="F18" i="21"/>
  <c r="F16" i="21"/>
  <c r="F17" i="21"/>
  <c r="F20" i="21"/>
  <c r="F28" i="21"/>
  <c r="F23" i="21"/>
  <c r="F21" i="21"/>
  <c r="F24" i="21"/>
  <c r="F22" i="21"/>
  <c r="F29" i="21"/>
  <c r="C5" i="21"/>
  <c r="C6" i="21"/>
  <c r="C13" i="21"/>
  <c r="C7" i="21"/>
  <c r="C10" i="21"/>
  <c r="C9" i="21"/>
  <c r="C25" i="21"/>
  <c r="C12" i="21"/>
  <c r="C11" i="21"/>
  <c r="C15" i="21"/>
  <c r="C19" i="21"/>
  <c r="C14" i="21"/>
  <c r="C8" i="21"/>
  <c r="C26" i="21"/>
  <c r="C27" i="21"/>
  <c r="C18" i="21"/>
  <c r="C16" i="21"/>
  <c r="C17" i="21"/>
  <c r="C20" i="21"/>
  <c r="C28" i="21"/>
  <c r="C23" i="21"/>
  <c r="C21" i="21"/>
  <c r="C24" i="21"/>
  <c r="C22" i="21"/>
  <c r="C29" i="21"/>
  <c r="F4" i="21"/>
  <c r="C4" i="21"/>
  <c r="H5" i="21"/>
  <c r="I5" i="21"/>
  <c r="H6" i="21"/>
  <c r="I6" i="21"/>
  <c r="H13" i="21"/>
  <c r="I13" i="21"/>
  <c r="H7" i="21"/>
  <c r="I7" i="21"/>
  <c r="H10" i="21"/>
  <c r="I10" i="21"/>
  <c r="H9" i="21"/>
  <c r="I9" i="21"/>
  <c r="H12" i="21"/>
  <c r="I12" i="21"/>
  <c r="H11" i="21"/>
  <c r="I11" i="21"/>
  <c r="H14" i="21"/>
  <c r="I14" i="21"/>
  <c r="H8" i="21"/>
  <c r="I8" i="21"/>
  <c r="H28" i="21"/>
  <c r="I28" i="21"/>
  <c r="H29" i="21"/>
  <c r="I29" i="21"/>
  <c r="H5" i="19"/>
  <c r="I5" i="19"/>
  <c r="H6" i="19"/>
  <c r="I6" i="19"/>
  <c r="H13" i="19"/>
  <c r="I13" i="19"/>
  <c r="H7" i="19"/>
  <c r="I7" i="19"/>
  <c r="H10" i="19"/>
  <c r="I10" i="19"/>
  <c r="H9" i="19"/>
  <c r="I9" i="19"/>
  <c r="H25" i="19"/>
  <c r="I25" i="19"/>
  <c r="H12" i="19"/>
  <c r="I12" i="19"/>
  <c r="H11" i="19"/>
  <c r="I11" i="19"/>
  <c r="H19" i="19"/>
  <c r="I19" i="19"/>
  <c r="H14" i="19"/>
  <c r="I14" i="19"/>
  <c r="H15" i="19"/>
  <c r="I15" i="19"/>
  <c r="H8" i="19"/>
  <c r="I8" i="19"/>
  <c r="H26" i="19"/>
  <c r="I26" i="19"/>
  <c r="H27" i="19"/>
  <c r="I27" i="19"/>
  <c r="H18" i="19"/>
  <c r="I18" i="19"/>
  <c r="H20" i="19"/>
  <c r="I20" i="19"/>
  <c r="H28" i="19"/>
  <c r="I28" i="19"/>
  <c r="H22" i="19"/>
  <c r="I22" i="19"/>
  <c r="H5" i="23"/>
  <c r="I5" i="23"/>
  <c r="H6" i="23"/>
  <c r="I6" i="23"/>
  <c r="H7" i="23"/>
  <c r="I7" i="23"/>
  <c r="H11" i="23"/>
  <c r="I11" i="23"/>
  <c r="H9" i="23"/>
  <c r="I9" i="23"/>
  <c r="H10" i="23"/>
  <c r="I10" i="23"/>
  <c r="H13" i="23"/>
  <c r="I13" i="23"/>
  <c r="H16" i="23"/>
  <c r="I16" i="23"/>
  <c r="H18" i="23"/>
  <c r="I18" i="23"/>
  <c r="H15" i="23"/>
  <c r="I15" i="23"/>
  <c r="H8" i="23"/>
  <c r="I8" i="23"/>
  <c r="H17" i="23"/>
  <c r="I17" i="23"/>
  <c r="I5" i="25"/>
  <c r="I6" i="25"/>
  <c r="I13" i="25"/>
  <c r="I7" i="25"/>
  <c r="I10" i="25"/>
  <c r="I9" i="25"/>
  <c r="I23" i="25"/>
  <c r="I11" i="25"/>
  <c r="I14" i="25"/>
  <c r="I26" i="25"/>
  <c r="I18" i="25"/>
  <c r="I15" i="25"/>
  <c r="I19" i="25"/>
  <c r="I8" i="25"/>
  <c r="I27" i="25"/>
  <c r="I28" i="25"/>
  <c r="I21" i="25"/>
  <c r="G29" i="26"/>
  <c r="E29" i="26"/>
  <c r="F5" i="26" s="1"/>
  <c r="I5" i="15"/>
  <c r="I6" i="15"/>
  <c r="I7" i="15"/>
  <c r="I8" i="15"/>
  <c r="H9" i="15"/>
  <c r="I9" i="15"/>
  <c r="H10" i="15"/>
  <c r="I10" i="15"/>
  <c r="H11" i="15"/>
  <c r="I11" i="15"/>
  <c r="H13" i="15"/>
  <c r="I13" i="15"/>
  <c r="H14" i="15"/>
  <c r="I14" i="15"/>
  <c r="H15" i="15"/>
  <c r="I15" i="15"/>
  <c r="H16" i="15"/>
  <c r="I16" i="15"/>
  <c r="H17" i="15"/>
  <c r="I17" i="15"/>
  <c r="H20" i="15"/>
  <c r="I20" i="15"/>
  <c r="H23" i="15"/>
  <c r="I23" i="15"/>
  <c r="H24" i="15"/>
  <c r="I24" i="15"/>
  <c r="H25" i="15"/>
  <c r="I25" i="15"/>
  <c r="I5" i="16"/>
  <c r="J5" i="16"/>
  <c r="I7" i="16"/>
  <c r="J7" i="16"/>
  <c r="I6" i="16"/>
  <c r="J6" i="16"/>
  <c r="I8" i="16"/>
  <c r="J8" i="16"/>
  <c r="I15" i="16"/>
  <c r="J15" i="16"/>
  <c r="I9" i="16"/>
  <c r="J9" i="16"/>
  <c r="I16" i="16"/>
  <c r="J16" i="16"/>
  <c r="I17" i="16"/>
  <c r="J17" i="16"/>
  <c r="I10" i="16"/>
  <c r="J10" i="16"/>
  <c r="I24" i="16"/>
  <c r="J24" i="16"/>
  <c r="G5" i="16"/>
  <c r="G11" i="16"/>
  <c r="G7" i="16"/>
  <c r="G6" i="16"/>
  <c r="G8" i="16"/>
  <c r="G15" i="16"/>
  <c r="G9" i="16"/>
  <c r="G14" i="16"/>
  <c r="G16" i="16"/>
  <c r="G17" i="16"/>
  <c r="G13" i="16"/>
  <c r="G22" i="16"/>
  <c r="G10" i="16"/>
  <c r="G23" i="16"/>
  <c r="G12" i="16"/>
  <c r="G19" i="16"/>
  <c r="G21" i="16"/>
  <c r="G20" i="16"/>
  <c r="G24" i="16"/>
  <c r="D5" i="16"/>
  <c r="D11" i="16"/>
  <c r="D7" i="16"/>
  <c r="D6" i="16"/>
  <c r="D8" i="16"/>
  <c r="D15" i="16"/>
  <c r="D9" i="16"/>
  <c r="D14" i="16"/>
  <c r="D16" i="16"/>
  <c r="D17" i="16"/>
  <c r="D13" i="16"/>
  <c r="D22" i="16"/>
  <c r="D10" i="16"/>
  <c r="D23" i="16"/>
  <c r="D12" i="16"/>
  <c r="D19" i="16"/>
  <c r="D21" i="16"/>
  <c r="D20" i="16"/>
  <c r="D24" i="16"/>
  <c r="G4" i="16"/>
  <c r="D4" i="16"/>
  <c r="G12" i="4"/>
  <c r="G20" i="4"/>
  <c r="G23" i="4"/>
  <c r="D6" i="4"/>
  <c r="D7" i="4"/>
  <c r="D14" i="4"/>
  <c r="D15" i="4"/>
  <c r="D21" i="4"/>
  <c r="D23" i="4"/>
  <c r="G15" i="14"/>
  <c r="I5" i="14"/>
  <c r="J5" i="14"/>
  <c r="I6" i="14"/>
  <c r="J6" i="14"/>
  <c r="I7" i="14"/>
  <c r="J7" i="14"/>
  <c r="I8" i="14"/>
  <c r="J8" i="14"/>
  <c r="I9" i="14"/>
  <c r="J9" i="14"/>
  <c r="I10" i="14"/>
  <c r="J10" i="14"/>
  <c r="I11" i="14"/>
  <c r="J11" i="14"/>
  <c r="I12" i="14"/>
  <c r="J12" i="14"/>
  <c r="I13" i="14"/>
  <c r="J13" i="14"/>
  <c r="I14" i="14"/>
  <c r="J14" i="14"/>
  <c r="G5" i="14"/>
  <c r="G6" i="14"/>
  <c r="G7" i="14"/>
  <c r="G8" i="14"/>
  <c r="G9" i="14"/>
  <c r="G10" i="14"/>
  <c r="G11" i="14"/>
  <c r="G12" i="14"/>
  <c r="G13" i="14"/>
  <c r="G14" i="14"/>
  <c r="G16" i="14"/>
  <c r="G17" i="14"/>
  <c r="G19" i="14"/>
  <c r="G18" i="14"/>
  <c r="G20" i="14"/>
  <c r="G21" i="14"/>
  <c r="G22" i="14"/>
  <c r="G4" i="14"/>
  <c r="D5" i="14"/>
  <c r="D8" i="14"/>
  <c r="D11" i="14"/>
  <c r="D13" i="14"/>
  <c r="D16" i="14"/>
  <c r="D18" i="14"/>
  <c r="D21" i="14"/>
  <c r="D22" i="14"/>
  <c r="F27" i="25" l="1"/>
  <c r="F19" i="25"/>
  <c r="F11" i="25"/>
  <c r="F26" i="25"/>
  <c r="F18" i="25"/>
  <c r="F10" i="25"/>
  <c r="F25" i="25"/>
  <c r="F17" i="25"/>
  <c r="F9" i="25"/>
  <c r="F24" i="25"/>
  <c r="F16" i="25"/>
  <c r="F8" i="25"/>
  <c r="F4" i="25"/>
  <c r="F23" i="25"/>
  <c r="F15" i="25"/>
  <c r="F7" i="25"/>
  <c r="F22" i="25"/>
  <c r="F14" i="25"/>
  <c r="F6" i="25"/>
  <c r="F29" i="25"/>
  <c r="F21" i="25"/>
  <c r="F13" i="25"/>
  <c r="F7" i="23"/>
  <c r="F6" i="23"/>
  <c r="F12" i="15"/>
  <c r="F19" i="15"/>
  <c r="F11" i="15"/>
  <c r="F20" i="15"/>
  <c r="F26" i="15"/>
  <c r="F18" i="15"/>
  <c r="F10" i="15"/>
  <c r="F4" i="15"/>
  <c r="F25" i="15"/>
  <c r="F17" i="15"/>
  <c r="F9" i="15"/>
  <c r="F24" i="15"/>
  <c r="F16" i="15"/>
  <c r="F8" i="15"/>
  <c r="F23" i="15"/>
  <c r="F15" i="15"/>
  <c r="F7" i="15"/>
  <c r="F22" i="15"/>
  <c r="F14" i="15"/>
  <c r="F6" i="15"/>
  <c r="F21" i="15"/>
  <c r="F13" i="15"/>
  <c r="F24" i="26"/>
  <c r="F12" i="26"/>
  <c r="F13" i="26"/>
  <c r="F16" i="26"/>
  <c r="F18" i="26"/>
  <c r="F7" i="26"/>
  <c r="F4" i="26"/>
  <c r="F22" i="26"/>
  <c r="F15" i="26"/>
  <c r="F6" i="26"/>
  <c r="F28" i="26"/>
  <c r="F14" i="26"/>
  <c r="F8" i="26"/>
  <c r="F29" i="26"/>
  <c r="F27" i="26"/>
  <c r="F11" i="26"/>
  <c r="G11" i="4"/>
  <c r="G18" i="4"/>
  <c r="G10" i="4"/>
  <c r="G19" i="4"/>
  <c r="G17" i="4"/>
  <c r="G9" i="4"/>
  <c r="I23" i="4"/>
  <c r="G4" i="4"/>
  <c r="G16" i="4"/>
  <c r="G8" i="4"/>
  <c r="G15" i="4"/>
  <c r="G7" i="4"/>
  <c r="G21" i="4"/>
  <c r="G14" i="4"/>
  <c r="G6" i="4"/>
  <c r="G22" i="4"/>
  <c r="G13" i="4"/>
  <c r="D22" i="4"/>
  <c r="D13" i="4"/>
  <c r="D5" i="4"/>
  <c r="D20" i="4"/>
  <c r="D12" i="4"/>
  <c r="D19" i="4"/>
  <c r="D18" i="4"/>
  <c r="D10" i="4"/>
  <c r="D11" i="4"/>
  <c r="D17" i="4"/>
  <c r="D9" i="4"/>
  <c r="D4" i="4"/>
  <c r="D16" i="4"/>
  <c r="D20" i="14"/>
  <c r="D12" i="14"/>
  <c r="D19" i="14"/>
  <c r="D10" i="14"/>
  <c r="D17" i="14"/>
  <c r="D9" i="14"/>
  <c r="D15" i="14"/>
  <c r="D7" i="14"/>
  <c r="D4" i="14"/>
  <c r="D14" i="14"/>
  <c r="D6" i="14"/>
  <c r="G17" i="6"/>
  <c r="D12" i="6"/>
  <c r="G4" i="6"/>
  <c r="G12" i="6"/>
  <c r="G9" i="6"/>
  <c r="G10" i="6"/>
  <c r="G16" i="6"/>
  <c r="G11" i="6"/>
  <c r="G8" i="6"/>
  <c r="G15" i="6"/>
  <c r="G7" i="6"/>
  <c r="G14" i="6"/>
  <c r="G6" i="6"/>
  <c r="G13" i="6"/>
  <c r="D4" i="6"/>
  <c r="D9" i="6"/>
  <c r="D17" i="6"/>
  <c r="D10" i="6"/>
  <c r="D16" i="6"/>
  <c r="D11" i="6"/>
  <c r="D8" i="6"/>
  <c r="D15" i="6"/>
  <c r="D7" i="6"/>
  <c r="J17" i="6"/>
  <c r="D14" i="6"/>
  <c r="D6" i="6"/>
  <c r="D13" i="6"/>
  <c r="D5" i="6"/>
  <c r="I17" i="6"/>
  <c r="C6" i="2"/>
  <c r="C5" i="2"/>
  <c r="C7" i="2"/>
  <c r="C10" i="2"/>
  <c r="C9" i="2"/>
  <c r="C8" i="2"/>
  <c r="C12" i="2"/>
  <c r="C14" i="2"/>
  <c r="C13" i="2"/>
  <c r="C11" i="2"/>
  <c r="C15" i="2"/>
  <c r="C17" i="2"/>
  <c r="C16" i="2"/>
  <c r="C18" i="2"/>
  <c r="C19" i="2"/>
  <c r="C20" i="2"/>
  <c r="C4" i="2"/>
  <c r="F6" i="2"/>
  <c r="F5" i="2"/>
  <c r="F7" i="2"/>
  <c r="F10" i="2"/>
  <c r="F9" i="2"/>
  <c r="F8" i="2"/>
  <c r="F12" i="2"/>
  <c r="F14" i="2"/>
  <c r="F13" i="2"/>
  <c r="F11" i="2"/>
  <c r="F15" i="2"/>
  <c r="F17" i="2"/>
  <c r="F16" i="2"/>
  <c r="F18" i="2"/>
  <c r="F19" i="2"/>
  <c r="F20" i="2"/>
  <c r="F4" i="2"/>
  <c r="G29" i="19"/>
  <c r="E29" i="19"/>
  <c r="H18" i="1" l="1"/>
  <c r="F18" i="1"/>
  <c r="G10" i="1" l="1"/>
  <c r="G15" i="1"/>
  <c r="G7" i="1"/>
  <c r="G8" i="1"/>
  <c r="G12" i="1"/>
  <c r="G5" i="1"/>
  <c r="G14" i="1"/>
  <c r="G16" i="1"/>
  <c r="G11" i="1"/>
  <c r="G18" i="1"/>
  <c r="G17" i="1"/>
  <c r="G13" i="1"/>
  <c r="G6" i="1"/>
  <c r="G9" i="1"/>
  <c r="G4" i="1"/>
  <c r="D29" i="19" l="1"/>
  <c r="I29" i="19" s="1"/>
  <c r="B29" i="19"/>
  <c r="H29" i="19" l="1"/>
  <c r="I4" i="23" l="1"/>
  <c r="H4" i="23"/>
  <c r="H4" i="15" l="1"/>
  <c r="I4" i="14" l="1"/>
  <c r="D29" i="26" l="1"/>
  <c r="I29" i="26" s="1"/>
  <c r="B29" i="26"/>
  <c r="H29" i="26" l="1"/>
  <c r="C20" i="26"/>
  <c r="C21" i="26"/>
  <c r="C25" i="26"/>
  <c r="C19" i="26"/>
  <c r="C5" i="26"/>
  <c r="C11" i="26"/>
  <c r="C27" i="26"/>
  <c r="C29" i="26"/>
  <c r="C10" i="26"/>
  <c r="C8" i="26"/>
  <c r="C14" i="26"/>
  <c r="C28" i="26"/>
  <c r="C18" i="26"/>
  <c r="C16" i="26"/>
  <c r="C6" i="26"/>
  <c r="C15" i="26"/>
  <c r="C22" i="26"/>
  <c r="C4" i="26"/>
  <c r="C7" i="26"/>
  <c r="C17" i="26"/>
  <c r="C9" i="26"/>
  <c r="C26" i="26"/>
  <c r="C23" i="26"/>
  <c r="C13" i="26"/>
  <c r="C12" i="26"/>
  <c r="C24" i="26"/>
  <c r="I4" i="26"/>
  <c r="H4" i="26"/>
  <c r="D29" i="25"/>
  <c r="I29" i="25" s="1"/>
  <c r="B29" i="25"/>
  <c r="D27" i="23"/>
  <c r="I27" i="23" s="1"/>
  <c r="B27" i="23"/>
  <c r="H27" i="23" s="1"/>
  <c r="C12" i="25" l="1"/>
  <c r="C20" i="25"/>
  <c r="C28" i="25"/>
  <c r="C5" i="25"/>
  <c r="C13" i="25"/>
  <c r="C21" i="25"/>
  <c r="C29" i="25"/>
  <c r="C27" i="25"/>
  <c r="C6" i="25"/>
  <c r="C14" i="25"/>
  <c r="C22" i="25"/>
  <c r="C19" i="25"/>
  <c r="C7" i="25"/>
  <c r="C15" i="25"/>
  <c r="C23" i="25"/>
  <c r="C4" i="25"/>
  <c r="C8" i="25"/>
  <c r="C16" i="25"/>
  <c r="C24" i="25"/>
  <c r="C9" i="25"/>
  <c r="C17" i="25"/>
  <c r="C25" i="25"/>
  <c r="C11" i="25"/>
  <c r="C10" i="25"/>
  <c r="C18" i="25"/>
  <c r="C26" i="25"/>
  <c r="H29" i="25"/>
  <c r="I4" i="25"/>
  <c r="J4" i="14" l="1"/>
  <c r="I4" i="2"/>
  <c r="H4" i="2"/>
  <c r="E18" i="1"/>
  <c r="J18" i="1" s="1"/>
  <c r="C18" i="1"/>
  <c r="J4" i="1"/>
  <c r="I4" i="1"/>
  <c r="I4" i="6"/>
  <c r="D4" i="1" l="1"/>
  <c r="I18" i="1"/>
  <c r="D13" i="1"/>
  <c r="D5" i="1"/>
  <c r="D9" i="1"/>
  <c r="D11" i="1"/>
  <c r="D6" i="1"/>
  <c r="D14" i="1"/>
  <c r="D7" i="1"/>
  <c r="D17" i="1"/>
  <c r="D10" i="1"/>
  <c r="D8" i="1"/>
  <c r="D16" i="1"/>
  <c r="D15" i="1"/>
  <c r="D12" i="1"/>
  <c r="D18" i="1"/>
  <c r="H4" i="19"/>
  <c r="I4" i="19"/>
  <c r="D26" i="15" l="1"/>
  <c r="I26" i="15" s="1"/>
  <c r="B26" i="15"/>
  <c r="H26" i="15" s="1"/>
  <c r="I4" i="4" l="1"/>
  <c r="J4" i="4"/>
  <c r="J4" i="6" l="1"/>
  <c r="I4" i="21"/>
  <c r="H4" i="21"/>
  <c r="J4" i="16"/>
  <c r="I4" i="16"/>
</calcChain>
</file>

<file path=xl/sharedStrings.xml><?xml version="1.0" encoding="utf-8"?>
<sst xmlns="http://schemas.openxmlformats.org/spreadsheetml/2006/main" count="416" uniqueCount="221">
  <si>
    <t>香港</t>
  </si>
  <si>
    <t>印尼</t>
  </si>
  <si>
    <t>日本</t>
  </si>
  <si>
    <t>馬來西亞</t>
  </si>
  <si>
    <t>孟加拉</t>
  </si>
  <si>
    <t>菲律賓</t>
  </si>
  <si>
    <t>中國大陸</t>
  </si>
  <si>
    <t>越南</t>
  </si>
  <si>
    <t>南非</t>
  </si>
  <si>
    <t>美國</t>
  </si>
  <si>
    <t>與去年同期比較</t>
    <phoneticPr fontId="3" type="noConversion"/>
  </si>
  <si>
    <t>柬埔寨</t>
    <phoneticPr fontId="3" type="noConversion"/>
  </si>
  <si>
    <t>數量(KG)</t>
    <phoneticPr fontId="3" type="noConversion"/>
  </si>
  <si>
    <t>數量(%)</t>
    <phoneticPr fontId="3" type="noConversion"/>
  </si>
  <si>
    <t>金額(%)</t>
    <phoneticPr fontId="3" type="noConversion"/>
  </si>
  <si>
    <t>泰國</t>
    <phoneticPr fontId="3" type="noConversion"/>
  </si>
  <si>
    <t>韓國</t>
  </si>
  <si>
    <t>國        名</t>
    <phoneticPr fontId="3" type="noConversion"/>
  </si>
  <si>
    <t>金額(US$)</t>
    <phoneticPr fontId="3" type="noConversion"/>
  </si>
  <si>
    <t>澳大利亞</t>
    <phoneticPr fontId="3" type="noConversion"/>
  </si>
  <si>
    <r>
      <rPr>
        <sz val="12.5"/>
        <rFont val="微軟正黑體"/>
        <family val="2"/>
        <charset val="136"/>
      </rPr>
      <t>中國大陸</t>
    </r>
    <phoneticPr fontId="3" type="noConversion"/>
  </si>
  <si>
    <r>
      <rPr>
        <sz val="12.5"/>
        <rFont val="微軟正黑體"/>
        <family val="2"/>
        <charset val="136"/>
      </rPr>
      <t>越南</t>
    </r>
    <phoneticPr fontId="3" type="noConversion"/>
  </si>
  <si>
    <r>
      <rPr>
        <sz val="12.5"/>
        <rFont val="微軟正黑體"/>
        <family val="2"/>
        <charset val="136"/>
      </rPr>
      <t>孟加拉</t>
    </r>
    <phoneticPr fontId="3" type="noConversion"/>
  </si>
  <si>
    <r>
      <rPr>
        <sz val="12.5"/>
        <rFont val="微軟正黑體"/>
        <family val="2"/>
        <charset val="136"/>
      </rPr>
      <t>香港</t>
    </r>
    <phoneticPr fontId="3" type="noConversion"/>
  </si>
  <si>
    <r>
      <rPr>
        <sz val="12.5"/>
        <rFont val="微軟正黑體"/>
        <family val="2"/>
        <charset val="136"/>
      </rPr>
      <t>日本</t>
    </r>
    <phoneticPr fontId="3" type="noConversion"/>
  </si>
  <si>
    <r>
      <rPr>
        <sz val="12.5"/>
        <rFont val="微軟正黑體"/>
        <family val="2"/>
        <charset val="136"/>
      </rPr>
      <t>印尼</t>
    </r>
    <phoneticPr fontId="3" type="noConversion"/>
  </si>
  <si>
    <r>
      <rPr>
        <sz val="12.5"/>
        <rFont val="微軟正黑體"/>
        <family val="2"/>
        <charset val="136"/>
      </rPr>
      <t>菲律賓</t>
    </r>
    <phoneticPr fontId="3" type="noConversion"/>
  </si>
  <si>
    <r>
      <rPr>
        <sz val="12.5"/>
        <rFont val="微軟正黑體"/>
        <family val="2"/>
        <charset val="136"/>
      </rPr>
      <t>馬來西亞</t>
    </r>
    <phoneticPr fontId="3" type="noConversion"/>
  </si>
  <si>
    <r>
      <rPr>
        <sz val="12.5"/>
        <rFont val="微軟正黑體"/>
        <family val="2"/>
        <charset val="136"/>
      </rPr>
      <t>柬埔寨</t>
    </r>
    <phoneticPr fontId="3" type="noConversion"/>
  </si>
  <si>
    <r>
      <rPr>
        <sz val="12.5"/>
        <rFont val="微軟正黑體"/>
        <family val="2"/>
        <charset val="136"/>
      </rPr>
      <t>南非</t>
    </r>
    <phoneticPr fontId="3" type="noConversion"/>
  </si>
  <si>
    <r>
      <rPr>
        <sz val="12.5"/>
        <rFont val="微軟正黑體"/>
        <family val="2"/>
        <charset val="136"/>
      </rPr>
      <t>美國</t>
    </r>
    <phoneticPr fontId="3" type="noConversion"/>
  </si>
  <si>
    <r>
      <rPr>
        <sz val="12.5"/>
        <rFont val="微軟正黑體"/>
        <family val="2"/>
        <charset val="136"/>
      </rPr>
      <t>泰國</t>
    </r>
    <phoneticPr fontId="3" type="noConversion"/>
  </si>
  <si>
    <r>
      <rPr>
        <sz val="12.5"/>
        <rFont val="微軟正黑體"/>
        <family val="2"/>
        <charset val="136"/>
      </rPr>
      <t>薩爾瓦多</t>
    </r>
    <phoneticPr fontId="3" type="noConversion"/>
  </si>
  <si>
    <r>
      <rPr>
        <sz val="12.5"/>
        <rFont val="微軟正黑體"/>
        <family val="2"/>
        <charset val="136"/>
      </rPr>
      <t>澳洲</t>
    </r>
    <phoneticPr fontId="3" type="noConversion"/>
  </si>
  <si>
    <r>
      <rPr>
        <sz val="12.5"/>
        <rFont val="微軟正黑體"/>
        <family val="2"/>
        <charset val="136"/>
      </rPr>
      <t>韓國</t>
    </r>
    <phoneticPr fontId="3" type="noConversion"/>
  </si>
  <si>
    <r>
      <rPr>
        <sz val="12.5"/>
        <rFont val="微軟正黑體"/>
        <family val="2"/>
        <charset val="136"/>
      </rPr>
      <t>馬達加斯加</t>
    </r>
    <phoneticPr fontId="3" type="noConversion"/>
  </si>
  <si>
    <r>
      <rPr>
        <sz val="12.5"/>
        <rFont val="微軟正黑體"/>
        <family val="2"/>
        <charset val="136"/>
      </rPr>
      <t>英國</t>
    </r>
    <phoneticPr fontId="3" type="noConversion"/>
  </si>
  <si>
    <r>
      <rPr>
        <sz val="12.5"/>
        <rFont val="微軟正黑體"/>
        <family val="2"/>
        <charset val="136"/>
      </rPr>
      <t>印度</t>
    </r>
    <phoneticPr fontId="3" type="noConversion"/>
  </si>
  <si>
    <r>
      <rPr>
        <b/>
        <sz val="12.5"/>
        <rFont val="微軟正黑體"/>
        <family val="2"/>
        <charset val="136"/>
      </rPr>
      <t>總計</t>
    </r>
    <phoneticPr fontId="3" type="noConversion"/>
  </si>
  <si>
    <r>
      <rPr>
        <b/>
        <sz val="12"/>
        <color theme="1"/>
        <rFont val="微軟正黑體"/>
        <family val="2"/>
        <charset val="136"/>
      </rPr>
      <t>國</t>
    </r>
    <r>
      <rPr>
        <b/>
        <sz val="12"/>
        <color theme="1"/>
        <rFont val="Times New Roman"/>
        <family val="1"/>
      </rPr>
      <t xml:space="preserve">        </t>
    </r>
    <r>
      <rPr>
        <b/>
        <sz val="12"/>
        <color theme="1"/>
        <rFont val="微軟正黑體"/>
        <family val="2"/>
        <charset val="136"/>
      </rPr>
      <t>名</t>
    </r>
    <phoneticPr fontId="3" type="noConversion"/>
  </si>
  <si>
    <r>
      <rPr>
        <b/>
        <sz val="12"/>
        <color theme="1"/>
        <rFont val="微軟正黑體"/>
        <family val="2"/>
        <charset val="136"/>
      </rPr>
      <t>與去年同期比較</t>
    </r>
    <phoneticPr fontId="3" type="noConversion"/>
  </si>
  <si>
    <r>
      <rPr>
        <b/>
        <sz val="12"/>
        <color theme="1"/>
        <rFont val="微軟正黑體"/>
        <family val="2"/>
        <charset val="136"/>
      </rPr>
      <t>數量</t>
    </r>
    <r>
      <rPr>
        <b/>
        <sz val="12"/>
        <color theme="1"/>
        <rFont val="Times New Roman"/>
        <family val="1"/>
      </rPr>
      <t>(KG)</t>
    </r>
    <phoneticPr fontId="3" type="noConversion"/>
  </si>
  <si>
    <r>
      <rPr>
        <b/>
        <sz val="12"/>
        <color theme="1"/>
        <rFont val="微軟正黑體"/>
        <family val="2"/>
        <charset val="136"/>
      </rPr>
      <t>數量占
比重</t>
    </r>
    <r>
      <rPr>
        <b/>
        <sz val="12"/>
        <color theme="1"/>
        <rFont val="Times New Roman"/>
        <family val="1"/>
      </rPr>
      <t>%</t>
    </r>
    <phoneticPr fontId="3" type="noConversion"/>
  </si>
  <si>
    <r>
      <rPr>
        <b/>
        <sz val="12"/>
        <color theme="1"/>
        <rFont val="微軟正黑體"/>
        <family val="2"/>
        <charset val="136"/>
      </rPr>
      <t>金額</t>
    </r>
    <r>
      <rPr>
        <b/>
        <sz val="12"/>
        <color theme="1"/>
        <rFont val="Times New Roman"/>
        <family val="1"/>
      </rPr>
      <t>(US$)</t>
    </r>
    <phoneticPr fontId="3" type="noConversion"/>
  </si>
  <si>
    <r>
      <rPr>
        <b/>
        <sz val="12"/>
        <color theme="1"/>
        <rFont val="微軟正黑體"/>
        <family val="2"/>
        <charset val="136"/>
      </rPr>
      <t>數量</t>
    </r>
    <r>
      <rPr>
        <b/>
        <sz val="12"/>
        <color theme="1"/>
        <rFont val="Times New Roman"/>
        <family val="1"/>
      </rPr>
      <t>(%)</t>
    </r>
    <phoneticPr fontId="3" type="noConversion"/>
  </si>
  <si>
    <r>
      <rPr>
        <b/>
        <sz val="12"/>
        <color theme="1"/>
        <rFont val="微軟正黑體"/>
        <family val="2"/>
        <charset val="136"/>
      </rPr>
      <t>金額</t>
    </r>
    <r>
      <rPr>
        <b/>
        <sz val="12"/>
        <color theme="1"/>
        <rFont val="Times New Roman"/>
        <family val="1"/>
      </rPr>
      <t>(%)</t>
    </r>
    <phoneticPr fontId="3" type="noConversion"/>
  </si>
  <si>
    <r>
      <rPr>
        <b/>
        <sz val="12"/>
        <rFont val="微軟正黑體"/>
        <family val="2"/>
        <charset val="136"/>
      </rPr>
      <t>國</t>
    </r>
    <r>
      <rPr>
        <b/>
        <sz val="12"/>
        <rFont val="Times New Roman"/>
        <family val="1"/>
      </rPr>
      <t xml:space="preserve">        </t>
    </r>
    <r>
      <rPr>
        <b/>
        <sz val="12"/>
        <rFont val="微軟正黑體"/>
        <family val="2"/>
        <charset val="136"/>
      </rPr>
      <t>名</t>
    </r>
    <phoneticPr fontId="3" type="noConversion"/>
  </si>
  <si>
    <r>
      <rPr>
        <b/>
        <sz val="12"/>
        <rFont val="微軟正黑體"/>
        <family val="2"/>
        <charset val="136"/>
      </rPr>
      <t>與去年同期比較</t>
    </r>
    <phoneticPr fontId="3" type="noConversion"/>
  </si>
  <si>
    <r>
      <rPr>
        <b/>
        <sz val="12"/>
        <rFont val="微軟正黑體"/>
        <family val="2"/>
        <charset val="136"/>
      </rPr>
      <t>數量</t>
    </r>
    <r>
      <rPr>
        <b/>
        <sz val="12"/>
        <rFont val="Times New Roman"/>
        <family val="1"/>
      </rPr>
      <t>(KG)</t>
    </r>
    <phoneticPr fontId="3" type="noConversion"/>
  </si>
  <si>
    <r>
      <rPr>
        <b/>
        <sz val="11"/>
        <rFont val="微軟正黑體"/>
        <family val="2"/>
        <charset val="136"/>
      </rPr>
      <t>數量占
比重</t>
    </r>
    <r>
      <rPr>
        <b/>
        <sz val="11"/>
        <rFont val="Times New Roman"/>
        <family val="1"/>
      </rPr>
      <t>%</t>
    </r>
    <phoneticPr fontId="3" type="noConversion"/>
  </si>
  <si>
    <r>
      <rPr>
        <b/>
        <sz val="12"/>
        <rFont val="微軟正黑體"/>
        <family val="2"/>
        <charset val="136"/>
      </rPr>
      <t>金額</t>
    </r>
    <r>
      <rPr>
        <b/>
        <sz val="12"/>
        <rFont val="Times New Roman"/>
        <family val="1"/>
      </rPr>
      <t>(US$)</t>
    </r>
    <phoneticPr fontId="3" type="noConversion"/>
  </si>
  <si>
    <r>
      <rPr>
        <b/>
        <sz val="12"/>
        <rFont val="微軟正黑體"/>
        <family val="2"/>
        <charset val="136"/>
      </rPr>
      <t>數量</t>
    </r>
    <r>
      <rPr>
        <b/>
        <sz val="12"/>
        <rFont val="Times New Roman"/>
        <family val="1"/>
      </rPr>
      <t>(%)</t>
    </r>
    <phoneticPr fontId="3" type="noConversion"/>
  </si>
  <si>
    <r>
      <rPr>
        <b/>
        <sz val="12"/>
        <rFont val="微軟正黑體"/>
        <family val="2"/>
        <charset val="136"/>
      </rPr>
      <t>金額</t>
    </r>
    <r>
      <rPr>
        <b/>
        <sz val="12"/>
        <rFont val="Times New Roman"/>
        <family val="1"/>
      </rPr>
      <t>(%)</t>
    </r>
    <phoneticPr fontId="3" type="noConversion"/>
  </si>
  <si>
    <r>
      <rPr>
        <sz val="12.5"/>
        <rFont val="微軟正黑體"/>
        <family val="2"/>
        <charset val="136"/>
      </rPr>
      <t>中國大陸</t>
    </r>
  </si>
  <si>
    <r>
      <rPr>
        <sz val="12.5"/>
        <rFont val="微軟正黑體"/>
        <family val="2"/>
        <charset val="136"/>
      </rPr>
      <t>菲律賓</t>
    </r>
  </si>
  <si>
    <r>
      <rPr>
        <sz val="12.5"/>
        <rFont val="微軟正黑體"/>
        <family val="2"/>
        <charset val="136"/>
      </rPr>
      <t>越南</t>
    </r>
  </si>
  <si>
    <r>
      <rPr>
        <sz val="12.5"/>
        <rFont val="微軟正黑體"/>
        <family val="2"/>
        <charset val="136"/>
      </rPr>
      <t>香港</t>
    </r>
  </si>
  <si>
    <r>
      <rPr>
        <sz val="12.5"/>
        <rFont val="微軟正黑體"/>
        <family val="2"/>
        <charset val="136"/>
      </rPr>
      <t>日本</t>
    </r>
  </si>
  <si>
    <r>
      <rPr>
        <sz val="12.5"/>
        <rFont val="微軟正黑體"/>
        <family val="2"/>
        <charset val="136"/>
      </rPr>
      <t>孟加拉</t>
    </r>
  </si>
  <si>
    <r>
      <rPr>
        <sz val="12.5"/>
        <rFont val="微軟正黑體"/>
        <family val="2"/>
        <charset val="136"/>
      </rPr>
      <t>馬來西亞</t>
    </r>
  </si>
  <si>
    <r>
      <rPr>
        <sz val="12.5"/>
        <rFont val="微軟正黑體"/>
        <family val="2"/>
        <charset val="136"/>
      </rPr>
      <t>印尼</t>
    </r>
  </si>
  <si>
    <r>
      <rPr>
        <sz val="12.5"/>
        <rFont val="微軟正黑體"/>
        <family val="2"/>
        <charset val="136"/>
      </rPr>
      <t>南非</t>
    </r>
  </si>
  <si>
    <r>
      <rPr>
        <sz val="12.5"/>
        <rFont val="微軟正黑體"/>
        <family val="2"/>
        <charset val="136"/>
      </rPr>
      <t>美國</t>
    </r>
  </si>
  <si>
    <r>
      <rPr>
        <b/>
        <sz val="12.5"/>
        <rFont val="微軟正黑體"/>
        <family val="2"/>
        <charset val="136"/>
      </rPr>
      <t>總</t>
    </r>
    <r>
      <rPr>
        <b/>
        <sz val="12.5"/>
        <rFont val="Times New Roman"/>
        <family val="1"/>
      </rPr>
      <t xml:space="preserve"> </t>
    </r>
    <r>
      <rPr>
        <b/>
        <sz val="12.5"/>
        <rFont val="微軟正黑體"/>
        <family val="2"/>
        <charset val="136"/>
      </rPr>
      <t>計</t>
    </r>
    <phoneticPr fontId="3" type="noConversion"/>
  </si>
  <si>
    <r>
      <rPr>
        <sz val="12.5"/>
        <rFont val="微軟正黑體"/>
        <family val="2"/>
        <charset val="136"/>
      </rPr>
      <t>薩爾瓦多　</t>
    </r>
    <phoneticPr fontId="3" type="noConversion"/>
  </si>
  <si>
    <r>
      <rPr>
        <sz val="12.5"/>
        <rFont val="微軟正黑體"/>
        <family val="2"/>
        <charset val="136"/>
      </rPr>
      <t>義大利　　</t>
    </r>
    <phoneticPr fontId="3" type="noConversion"/>
  </si>
  <si>
    <r>
      <rPr>
        <sz val="12.5"/>
        <rFont val="微軟正黑體"/>
        <family val="2"/>
        <charset val="136"/>
      </rPr>
      <t>英國　　　</t>
    </r>
    <phoneticPr fontId="3" type="noConversion"/>
  </si>
  <si>
    <r>
      <rPr>
        <sz val="12.5"/>
        <rFont val="微軟正黑體"/>
        <family val="2"/>
        <charset val="136"/>
      </rPr>
      <t>印度　　　</t>
    </r>
    <phoneticPr fontId="3" type="noConversion"/>
  </si>
  <si>
    <r>
      <rPr>
        <b/>
        <sz val="12.5"/>
        <rFont val="微軟正黑體"/>
        <family val="2"/>
        <charset val="136"/>
      </rPr>
      <t>總</t>
    </r>
    <r>
      <rPr>
        <b/>
        <sz val="12.5"/>
        <rFont val="Times New Roman"/>
        <family val="1"/>
      </rPr>
      <t xml:space="preserve">  </t>
    </r>
    <r>
      <rPr>
        <b/>
        <sz val="12.5"/>
        <rFont val="微軟正黑體"/>
        <family val="2"/>
        <charset val="136"/>
      </rPr>
      <t>計</t>
    </r>
    <phoneticPr fontId="3" type="noConversion"/>
  </si>
  <si>
    <r>
      <rPr>
        <b/>
        <sz val="12"/>
        <rFont val="微軟正黑體"/>
        <family val="2"/>
        <charset val="136"/>
      </rPr>
      <t>數量占
比重</t>
    </r>
    <r>
      <rPr>
        <b/>
        <sz val="12"/>
        <rFont val="Times New Roman"/>
        <family val="1"/>
      </rPr>
      <t>%</t>
    </r>
    <phoneticPr fontId="3" type="noConversion"/>
  </si>
  <si>
    <t>馬達加斯加</t>
    <phoneticPr fontId="3" type="noConversion"/>
  </si>
  <si>
    <t>義大利</t>
    <phoneticPr fontId="3" type="noConversion"/>
  </si>
  <si>
    <t>英國</t>
    <phoneticPr fontId="3" type="noConversion"/>
  </si>
  <si>
    <t>薩爾瓦多</t>
    <phoneticPr fontId="3" type="noConversion"/>
  </si>
  <si>
    <t>印度</t>
    <phoneticPr fontId="3" type="noConversion"/>
  </si>
  <si>
    <t>總計</t>
    <phoneticPr fontId="3" type="noConversion"/>
  </si>
  <si>
    <t>法國</t>
    <phoneticPr fontId="3" type="noConversion"/>
  </si>
  <si>
    <t>排序</t>
    <phoneticPr fontId="3" type="noConversion"/>
  </si>
  <si>
    <r>
      <rPr>
        <b/>
        <sz val="12.5"/>
        <rFont val="微軟正黑體"/>
        <family val="2"/>
        <charset val="136"/>
      </rPr>
      <t>國</t>
    </r>
    <r>
      <rPr>
        <b/>
        <sz val="12.5"/>
        <rFont val="Times New Roman"/>
        <family val="1"/>
      </rPr>
      <t xml:space="preserve">        </t>
    </r>
    <r>
      <rPr>
        <b/>
        <sz val="12.5"/>
        <rFont val="微軟正黑體"/>
        <family val="2"/>
        <charset val="136"/>
      </rPr>
      <t>名</t>
    </r>
    <phoneticPr fontId="3" type="noConversion"/>
  </si>
  <si>
    <r>
      <t>總</t>
    </r>
    <r>
      <rPr>
        <b/>
        <sz val="12.5"/>
        <rFont val="Times New Roman"/>
        <family val="1"/>
      </rPr>
      <t xml:space="preserve">  </t>
    </r>
    <r>
      <rPr>
        <b/>
        <sz val="12.5"/>
        <rFont val="細明體"/>
        <family val="3"/>
        <charset val="136"/>
      </rPr>
      <t>計</t>
    </r>
  </si>
  <si>
    <r>
      <t>111</t>
    </r>
    <r>
      <rPr>
        <b/>
        <sz val="12.5"/>
        <rFont val="微軟正黑體"/>
        <family val="2"/>
        <charset val="136"/>
      </rPr>
      <t>年</t>
    </r>
    <r>
      <rPr>
        <b/>
        <sz val="12.5"/>
        <rFont val="Times New Roman"/>
        <family val="1"/>
      </rPr>
      <t>1</t>
    </r>
    <r>
      <rPr>
        <b/>
        <sz val="12.5"/>
        <rFont val="微軟正黑體"/>
        <family val="2"/>
        <charset val="136"/>
      </rPr>
      <t>月</t>
    </r>
    <phoneticPr fontId="3" type="noConversion"/>
  </si>
  <si>
    <r>
      <rPr>
        <b/>
        <sz val="12.5"/>
        <rFont val="微軟正黑體"/>
        <family val="2"/>
        <charset val="136"/>
      </rPr>
      <t>與去年同期比較</t>
    </r>
    <phoneticPr fontId="3" type="noConversion"/>
  </si>
  <si>
    <r>
      <rPr>
        <b/>
        <sz val="12.5"/>
        <rFont val="微軟正黑體"/>
        <family val="2"/>
        <charset val="136"/>
      </rPr>
      <t>數量</t>
    </r>
    <r>
      <rPr>
        <b/>
        <sz val="12.5"/>
        <rFont val="Times New Roman"/>
        <family val="1"/>
      </rPr>
      <t>(KG)</t>
    </r>
    <phoneticPr fontId="3" type="noConversion"/>
  </si>
  <si>
    <r>
      <rPr>
        <b/>
        <sz val="12.5"/>
        <rFont val="微軟正黑體"/>
        <family val="2"/>
        <charset val="136"/>
      </rPr>
      <t>數量占
比重</t>
    </r>
    <r>
      <rPr>
        <b/>
        <sz val="12.5"/>
        <rFont val="Times New Roman"/>
        <family val="1"/>
      </rPr>
      <t>%</t>
    </r>
    <phoneticPr fontId="3" type="noConversion"/>
  </si>
  <si>
    <r>
      <rPr>
        <b/>
        <sz val="12.5"/>
        <rFont val="微軟正黑體"/>
        <family val="2"/>
        <charset val="136"/>
      </rPr>
      <t>金額</t>
    </r>
    <r>
      <rPr>
        <b/>
        <sz val="12.5"/>
        <rFont val="Times New Roman"/>
        <family val="1"/>
      </rPr>
      <t>(US$)</t>
    </r>
    <phoneticPr fontId="3" type="noConversion"/>
  </si>
  <si>
    <r>
      <rPr>
        <b/>
        <sz val="12.5"/>
        <rFont val="微軟正黑體"/>
        <family val="2"/>
        <charset val="136"/>
      </rPr>
      <t>數量</t>
    </r>
    <r>
      <rPr>
        <b/>
        <sz val="12.5"/>
        <rFont val="Times New Roman"/>
        <family val="1"/>
      </rPr>
      <t>(%)</t>
    </r>
    <phoneticPr fontId="3" type="noConversion"/>
  </si>
  <si>
    <r>
      <rPr>
        <b/>
        <sz val="12.5"/>
        <rFont val="微軟正黑體"/>
        <family val="2"/>
        <charset val="136"/>
      </rPr>
      <t>金額</t>
    </r>
    <r>
      <rPr>
        <b/>
        <sz val="12.5"/>
        <rFont val="Times New Roman"/>
        <family val="1"/>
      </rPr>
      <t>(%)</t>
    </r>
    <phoneticPr fontId="3" type="noConversion"/>
  </si>
  <si>
    <r>
      <t>111</t>
    </r>
    <r>
      <rPr>
        <b/>
        <sz val="12.5"/>
        <rFont val="微軟正黑體"/>
        <family val="2"/>
        <charset val="136"/>
      </rPr>
      <t>年</t>
    </r>
    <r>
      <rPr>
        <b/>
        <sz val="12.5"/>
        <rFont val="Times New Roman"/>
        <family val="1"/>
      </rPr>
      <t>1-2</t>
    </r>
    <r>
      <rPr>
        <b/>
        <sz val="12.5"/>
        <rFont val="微軟正黑體"/>
        <family val="2"/>
        <charset val="136"/>
      </rPr>
      <t>月</t>
    </r>
    <phoneticPr fontId="3" type="noConversion"/>
  </si>
  <si>
    <r>
      <rPr>
        <b/>
        <sz val="12.5"/>
        <rFont val="Microsoft JhengHei Light"/>
        <family val="2"/>
        <charset val="136"/>
      </rPr>
      <t>國</t>
    </r>
    <r>
      <rPr>
        <b/>
        <sz val="12.5"/>
        <rFont val="Times New Roman"/>
        <family val="1"/>
      </rPr>
      <t xml:space="preserve">        </t>
    </r>
    <r>
      <rPr>
        <b/>
        <sz val="12.5"/>
        <rFont val="Microsoft JhengHei Light"/>
        <family val="2"/>
        <charset val="136"/>
      </rPr>
      <t>名</t>
    </r>
    <phoneticPr fontId="3" type="noConversion"/>
  </si>
  <si>
    <r>
      <t>111</t>
    </r>
    <r>
      <rPr>
        <b/>
        <sz val="12.5"/>
        <rFont val="Microsoft JhengHei Light"/>
        <family val="2"/>
        <charset val="136"/>
      </rPr>
      <t>年</t>
    </r>
    <r>
      <rPr>
        <b/>
        <sz val="12.5"/>
        <rFont val="Times New Roman"/>
        <family val="1"/>
      </rPr>
      <t>1-3</t>
    </r>
    <r>
      <rPr>
        <b/>
        <sz val="12.5"/>
        <rFont val="Microsoft JhengHei Light"/>
        <family val="2"/>
        <charset val="136"/>
      </rPr>
      <t>月</t>
    </r>
    <phoneticPr fontId="3" type="noConversion"/>
  </si>
  <si>
    <r>
      <rPr>
        <b/>
        <sz val="12.5"/>
        <rFont val="Microsoft JhengHei Light"/>
        <family val="2"/>
        <charset val="136"/>
      </rPr>
      <t>與去年同期比較</t>
    </r>
    <phoneticPr fontId="3" type="noConversion"/>
  </si>
  <si>
    <r>
      <rPr>
        <b/>
        <sz val="12.5"/>
        <rFont val="Microsoft JhengHei Light"/>
        <family val="2"/>
        <charset val="136"/>
      </rPr>
      <t>數量</t>
    </r>
    <r>
      <rPr>
        <b/>
        <sz val="12.5"/>
        <rFont val="Times New Roman"/>
        <family val="1"/>
      </rPr>
      <t>(KG)</t>
    </r>
    <phoneticPr fontId="3" type="noConversion"/>
  </si>
  <si>
    <r>
      <rPr>
        <b/>
        <sz val="12.5"/>
        <rFont val="Microsoft JhengHei Light"/>
        <family val="2"/>
        <charset val="136"/>
      </rPr>
      <t>數量占
比重</t>
    </r>
    <r>
      <rPr>
        <b/>
        <sz val="12.5"/>
        <rFont val="Times New Roman"/>
        <family val="1"/>
      </rPr>
      <t>%</t>
    </r>
    <phoneticPr fontId="3" type="noConversion"/>
  </si>
  <si>
    <r>
      <rPr>
        <b/>
        <sz val="12.5"/>
        <rFont val="Microsoft JhengHei Light"/>
        <family val="2"/>
        <charset val="136"/>
      </rPr>
      <t>金額</t>
    </r>
    <r>
      <rPr>
        <b/>
        <sz val="12.5"/>
        <rFont val="Times New Roman"/>
        <family val="1"/>
      </rPr>
      <t>(US$)</t>
    </r>
    <phoneticPr fontId="3" type="noConversion"/>
  </si>
  <si>
    <r>
      <rPr>
        <b/>
        <sz val="12.5"/>
        <rFont val="Microsoft JhengHei Light"/>
        <family val="2"/>
        <charset val="136"/>
      </rPr>
      <t>數量</t>
    </r>
    <r>
      <rPr>
        <b/>
        <sz val="12.5"/>
        <rFont val="Times New Roman"/>
        <family val="1"/>
      </rPr>
      <t>(%)</t>
    </r>
    <phoneticPr fontId="3" type="noConversion"/>
  </si>
  <si>
    <r>
      <rPr>
        <b/>
        <sz val="12.5"/>
        <rFont val="Microsoft JhengHei Light"/>
        <family val="2"/>
        <charset val="136"/>
      </rPr>
      <t>金額</t>
    </r>
    <r>
      <rPr>
        <b/>
        <sz val="12.5"/>
        <rFont val="Times New Roman"/>
        <family val="1"/>
      </rPr>
      <t>(%)</t>
    </r>
    <phoneticPr fontId="3" type="noConversion"/>
  </si>
  <si>
    <r>
      <rPr>
        <sz val="12.5"/>
        <rFont val="Microsoft JhengHei Light"/>
        <family val="2"/>
        <charset val="136"/>
      </rPr>
      <t>中國大陸</t>
    </r>
  </si>
  <si>
    <r>
      <rPr>
        <sz val="12.5"/>
        <rFont val="Microsoft JhengHei Light"/>
        <family val="2"/>
        <charset val="136"/>
      </rPr>
      <t>孟加拉</t>
    </r>
  </si>
  <si>
    <r>
      <rPr>
        <sz val="12.5"/>
        <rFont val="Microsoft JhengHei Light"/>
        <family val="2"/>
        <charset val="136"/>
      </rPr>
      <t>越南</t>
    </r>
  </si>
  <si>
    <r>
      <rPr>
        <sz val="12.5"/>
        <rFont val="Microsoft JhengHei Light"/>
        <family val="2"/>
        <charset val="136"/>
      </rPr>
      <t>日本</t>
    </r>
  </si>
  <si>
    <r>
      <rPr>
        <sz val="12.5"/>
        <rFont val="Microsoft JhengHei Light"/>
        <family val="2"/>
        <charset val="136"/>
      </rPr>
      <t>柬埔寨</t>
    </r>
    <phoneticPr fontId="3" type="noConversion"/>
  </si>
  <si>
    <r>
      <rPr>
        <sz val="12.5"/>
        <rFont val="Microsoft JhengHei Light"/>
        <family val="2"/>
        <charset val="136"/>
      </rPr>
      <t>印尼</t>
    </r>
  </si>
  <si>
    <r>
      <rPr>
        <sz val="12.5"/>
        <rFont val="Microsoft JhengHei Light"/>
        <family val="2"/>
        <charset val="136"/>
      </rPr>
      <t>菲律賓</t>
    </r>
  </si>
  <si>
    <r>
      <rPr>
        <sz val="12.5"/>
        <rFont val="Microsoft JhengHei Light"/>
        <family val="2"/>
        <charset val="136"/>
      </rPr>
      <t>南韓</t>
    </r>
    <phoneticPr fontId="3" type="noConversion"/>
  </si>
  <si>
    <r>
      <rPr>
        <sz val="12.5"/>
        <rFont val="Microsoft JhengHei Light"/>
        <family val="2"/>
        <charset val="136"/>
      </rPr>
      <t>美國</t>
    </r>
  </si>
  <si>
    <r>
      <rPr>
        <sz val="12.5"/>
        <rFont val="Microsoft JhengHei Light"/>
        <family val="2"/>
        <charset val="136"/>
      </rPr>
      <t>澳洲</t>
    </r>
    <phoneticPr fontId="3" type="noConversion"/>
  </si>
  <si>
    <r>
      <rPr>
        <sz val="12.5"/>
        <rFont val="Microsoft JhengHei Light"/>
        <family val="2"/>
        <charset val="136"/>
      </rPr>
      <t>馬達加斯加</t>
    </r>
    <phoneticPr fontId="3" type="noConversion"/>
  </si>
  <si>
    <r>
      <rPr>
        <sz val="12.5"/>
        <rFont val="Microsoft JhengHei Light"/>
        <family val="2"/>
        <charset val="136"/>
      </rPr>
      <t>法國</t>
    </r>
    <phoneticPr fontId="3" type="noConversion"/>
  </si>
  <si>
    <r>
      <rPr>
        <sz val="12.5"/>
        <rFont val="Microsoft JhengHei Light"/>
        <family val="2"/>
        <charset val="136"/>
      </rPr>
      <t>泰國</t>
    </r>
    <phoneticPr fontId="3" type="noConversion"/>
  </si>
  <si>
    <r>
      <rPr>
        <sz val="12.5"/>
        <rFont val="Microsoft JhengHei Light"/>
        <family val="2"/>
        <charset val="136"/>
      </rPr>
      <t>香港</t>
    </r>
  </si>
  <si>
    <r>
      <rPr>
        <sz val="12.5"/>
        <rFont val="Microsoft JhengHei Light"/>
        <family val="2"/>
        <charset val="136"/>
      </rPr>
      <t>英國</t>
    </r>
    <phoneticPr fontId="3" type="noConversion"/>
  </si>
  <si>
    <r>
      <rPr>
        <b/>
        <sz val="12.5"/>
        <rFont val="Microsoft JhengHei Light"/>
        <family val="2"/>
        <charset val="136"/>
      </rPr>
      <t>總</t>
    </r>
    <r>
      <rPr>
        <b/>
        <sz val="12.5"/>
        <rFont val="Times New Roman"/>
        <family val="1"/>
      </rPr>
      <t xml:space="preserve">  </t>
    </r>
    <r>
      <rPr>
        <b/>
        <sz val="12.5"/>
        <rFont val="Microsoft JhengHei Light"/>
        <family val="2"/>
        <charset val="136"/>
      </rPr>
      <t>計</t>
    </r>
    <phoneticPr fontId="3" type="noConversion"/>
  </si>
  <si>
    <r>
      <rPr>
        <b/>
        <sz val="13"/>
        <rFont val="微軟正黑體"/>
        <family val="2"/>
        <charset val="136"/>
      </rPr>
      <t>國</t>
    </r>
    <r>
      <rPr>
        <b/>
        <sz val="13"/>
        <rFont val="Times New Roman"/>
        <family val="1"/>
      </rPr>
      <t xml:space="preserve">        </t>
    </r>
    <r>
      <rPr>
        <b/>
        <sz val="13"/>
        <rFont val="微軟正黑體"/>
        <family val="2"/>
        <charset val="136"/>
      </rPr>
      <t>名</t>
    </r>
    <phoneticPr fontId="3" type="noConversion"/>
  </si>
  <si>
    <r>
      <t>111</t>
    </r>
    <r>
      <rPr>
        <b/>
        <sz val="13"/>
        <rFont val="微軟正黑體"/>
        <family val="2"/>
        <charset val="136"/>
      </rPr>
      <t>年</t>
    </r>
    <r>
      <rPr>
        <b/>
        <sz val="13"/>
        <rFont val="Times New Roman"/>
        <family val="1"/>
      </rPr>
      <t>1-4</t>
    </r>
    <r>
      <rPr>
        <b/>
        <sz val="13"/>
        <rFont val="微軟正黑體"/>
        <family val="2"/>
        <charset val="136"/>
      </rPr>
      <t>月</t>
    </r>
    <phoneticPr fontId="3" type="noConversion"/>
  </si>
  <si>
    <r>
      <rPr>
        <b/>
        <sz val="13"/>
        <rFont val="微軟正黑體"/>
        <family val="2"/>
        <charset val="136"/>
      </rPr>
      <t>與去年同期比較</t>
    </r>
    <phoneticPr fontId="3" type="noConversion"/>
  </si>
  <si>
    <r>
      <rPr>
        <b/>
        <sz val="13"/>
        <rFont val="微軟正黑體"/>
        <family val="2"/>
        <charset val="136"/>
      </rPr>
      <t>數量</t>
    </r>
    <r>
      <rPr>
        <b/>
        <sz val="13"/>
        <rFont val="Times New Roman"/>
        <family val="1"/>
      </rPr>
      <t>(KG)</t>
    </r>
    <phoneticPr fontId="3" type="noConversion"/>
  </si>
  <si>
    <r>
      <rPr>
        <b/>
        <sz val="13"/>
        <rFont val="微軟正黑體"/>
        <family val="2"/>
        <charset val="136"/>
      </rPr>
      <t>數量占
比重</t>
    </r>
    <r>
      <rPr>
        <b/>
        <sz val="13"/>
        <rFont val="Times New Roman"/>
        <family val="1"/>
      </rPr>
      <t>%</t>
    </r>
    <phoneticPr fontId="3" type="noConversion"/>
  </si>
  <si>
    <r>
      <rPr>
        <b/>
        <sz val="13"/>
        <rFont val="微軟正黑體"/>
        <family val="2"/>
        <charset val="136"/>
      </rPr>
      <t>金額</t>
    </r>
    <r>
      <rPr>
        <b/>
        <sz val="13"/>
        <rFont val="Times New Roman"/>
        <family val="1"/>
      </rPr>
      <t>(US$)</t>
    </r>
    <phoneticPr fontId="3" type="noConversion"/>
  </si>
  <si>
    <r>
      <rPr>
        <b/>
        <sz val="13"/>
        <rFont val="微軟正黑體"/>
        <family val="2"/>
        <charset val="136"/>
      </rPr>
      <t>數量</t>
    </r>
    <r>
      <rPr>
        <b/>
        <sz val="13"/>
        <rFont val="Times New Roman"/>
        <family val="1"/>
      </rPr>
      <t>(%)</t>
    </r>
    <phoneticPr fontId="3" type="noConversion"/>
  </si>
  <si>
    <r>
      <rPr>
        <b/>
        <sz val="13"/>
        <rFont val="微軟正黑體"/>
        <family val="2"/>
        <charset val="136"/>
      </rPr>
      <t>金額</t>
    </r>
    <r>
      <rPr>
        <b/>
        <sz val="13"/>
        <rFont val="Times New Roman"/>
        <family val="1"/>
      </rPr>
      <t>(%)</t>
    </r>
    <phoneticPr fontId="3" type="noConversion"/>
  </si>
  <si>
    <r>
      <rPr>
        <sz val="13"/>
        <rFont val="微軟正黑體"/>
        <family val="2"/>
        <charset val="136"/>
      </rPr>
      <t>中國大陸</t>
    </r>
  </si>
  <si>
    <r>
      <rPr>
        <sz val="13"/>
        <rFont val="微軟正黑體"/>
        <family val="2"/>
        <charset val="136"/>
      </rPr>
      <t>越南</t>
    </r>
  </si>
  <si>
    <r>
      <rPr>
        <sz val="13"/>
        <rFont val="微軟正黑體"/>
        <family val="2"/>
        <charset val="136"/>
      </rPr>
      <t>日本</t>
    </r>
  </si>
  <si>
    <r>
      <rPr>
        <sz val="13"/>
        <rFont val="微軟正黑體"/>
        <family val="2"/>
        <charset val="136"/>
      </rPr>
      <t>孟加拉</t>
    </r>
  </si>
  <si>
    <r>
      <rPr>
        <sz val="13"/>
        <rFont val="微軟正黑體"/>
        <family val="2"/>
        <charset val="136"/>
      </rPr>
      <t>菲律賓</t>
    </r>
  </si>
  <si>
    <r>
      <rPr>
        <sz val="13"/>
        <rFont val="微軟正黑體"/>
        <family val="2"/>
        <charset val="136"/>
      </rPr>
      <t>南韓</t>
    </r>
    <phoneticPr fontId="3" type="noConversion"/>
  </si>
  <si>
    <r>
      <rPr>
        <sz val="13"/>
        <rFont val="微軟正黑體"/>
        <family val="2"/>
        <charset val="136"/>
      </rPr>
      <t>柬埔寨</t>
    </r>
    <phoneticPr fontId="3" type="noConversion"/>
  </si>
  <si>
    <r>
      <rPr>
        <sz val="13"/>
        <rFont val="微軟正黑體"/>
        <family val="2"/>
        <charset val="136"/>
      </rPr>
      <t>印尼</t>
    </r>
  </si>
  <si>
    <r>
      <rPr>
        <sz val="13"/>
        <rFont val="微軟正黑體"/>
        <family val="2"/>
        <charset val="136"/>
      </rPr>
      <t>澳洲</t>
    </r>
    <phoneticPr fontId="3" type="noConversion"/>
  </si>
  <si>
    <r>
      <rPr>
        <sz val="13"/>
        <rFont val="微軟正黑體"/>
        <family val="2"/>
        <charset val="136"/>
      </rPr>
      <t>馬達加斯加</t>
    </r>
    <phoneticPr fontId="3" type="noConversion"/>
  </si>
  <si>
    <r>
      <rPr>
        <sz val="13"/>
        <rFont val="微軟正黑體"/>
        <family val="2"/>
        <charset val="136"/>
      </rPr>
      <t>美國</t>
    </r>
  </si>
  <si>
    <r>
      <rPr>
        <sz val="13"/>
        <rFont val="微軟正黑體"/>
        <family val="2"/>
        <charset val="136"/>
      </rPr>
      <t>泰國</t>
    </r>
    <phoneticPr fontId="3" type="noConversion"/>
  </si>
  <si>
    <r>
      <rPr>
        <sz val="13"/>
        <rFont val="微軟正黑體"/>
        <family val="2"/>
        <charset val="136"/>
      </rPr>
      <t>英國</t>
    </r>
    <phoneticPr fontId="3" type="noConversion"/>
  </si>
  <si>
    <r>
      <rPr>
        <sz val="13"/>
        <rFont val="微軟正黑體"/>
        <family val="2"/>
        <charset val="136"/>
      </rPr>
      <t>南非</t>
    </r>
  </si>
  <si>
    <r>
      <rPr>
        <sz val="13"/>
        <rFont val="微軟正黑體"/>
        <family val="2"/>
        <charset val="136"/>
      </rPr>
      <t>馬來西亞</t>
    </r>
  </si>
  <si>
    <r>
      <rPr>
        <sz val="13"/>
        <rFont val="微軟正黑體"/>
        <family val="2"/>
        <charset val="136"/>
      </rPr>
      <t>香港</t>
    </r>
  </si>
  <si>
    <r>
      <rPr>
        <b/>
        <sz val="13"/>
        <rFont val="微軟正黑體"/>
        <family val="2"/>
        <charset val="136"/>
      </rPr>
      <t>總</t>
    </r>
    <r>
      <rPr>
        <b/>
        <sz val="13"/>
        <rFont val="Times New Roman"/>
        <family val="1"/>
      </rPr>
      <t xml:space="preserve"> </t>
    </r>
    <r>
      <rPr>
        <b/>
        <sz val="13"/>
        <rFont val="微軟正黑體"/>
        <family val="2"/>
        <charset val="136"/>
      </rPr>
      <t>計</t>
    </r>
    <phoneticPr fontId="3" type="noConversion"/>
  </si>
  <si>
    <r>
      <t>111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1-5</t>
    </r>
    <r>
      <rPr>
        <b/>
        <sz val="12"/>
        <rFont val="微軟正黑體"/>
        <family val="2"/>
        <charset val="136"/>
      </rPr>
      <t>月</t>
    </r>
    <phoneticPr fontId="3" type="noConversion"/>
  </si>
  <si>
    <r>
      <rPr>
        <sz val="12"/>
        <rFont val="新細明體"/>
        <family val="1"/>
        <charset val="136"/>
      </rPr>
      <t>法國</t>
    </r>
    <phoneticPr fontId="3" type="noConversion"/>
  </si>
  <si>
    <r>
      <t>111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1-6</t>
    </r>
    <r>
      <rPr>
        <b/>
        <sz val="12"/>
        <rFont val="微軟正黑體"/>
        <family val="2"/>
        <charset val="136"/>
      </rPr>
      <t>月</t>
    </r>
    <phoneticPr fontId="3" type="noConversion"/>
  </si>
  <si>
    <r>
      <t>111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1-7</t>
    </r>
    <r>
      <rPr>
        <b/>
        <sz val="12"/>
        <rFont val="微軟正黑體"/>
        <family val="2"/>
        <charset val="136"/>
      </rPr>
      <t>月</t>
    </r>
    <phoneticPr fontId="3" type="noConversion"/>
  </si>
  <si>
    <r>
      <t>111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1-10</t>
    </r>
    <r>
      <rPr>
        <b/>
        <sz val="12"/>
        <rFont val="微軟正黑體"/>
        <family val="2"/>
        <charset val="136"/>
      </rPr>
      <t>月</t>
    </r>
    <phoneticPr fontId="3" type="noConversion"/>
  </si>
  <si>
    <r>
      <t>111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1-9</t>
    </r>
    <r>
      <rPr>
        <b/>
        <sz val="12"/>
        <rFont val="微軟正黑體"/>
        <family val="2"/>
        <charset val="136"/>
      </rPr>
      <t>月</t>
    </r>
    <phoneticPr fontId="3" type="noConversion"/>
  </si>
  <si>
    <r>
      <t>111</t>
    </r>
    <r>
      <rPr>
        <b/>
        <sz val="12"/>
        <color theme="1"/>
        <rFont val="微軟正黑體"/>
        <family val="2"/>
        <charset val="136"/>
      </rPr>
      <t>年</t>
    </r>
    <r>
      <rPr>
        <b/>
        <sz val="12"/>
        <color theme="1"/>
        <rFont val="Times New Roman"/>
        <family val="1"/>
      </rPr>
      <t>1-8</t>
    </r>
    <r>
      <rPr>
        <b/>
        <sz val="12"/>
        <color theme="1"/>
        <rFont val="微軟正黑體"/>
        <family val="2"/>
        <charset val="136"/>
      </rPr>
      <t>月</t>
    </r>
    <phoneticPr fontId="3" type="noConversion"/>
  </si>
  <si>
    <t>哥斯大黎加</t>
    <phoneticPr fontId="3" type="noConversion"/>
  </si>
  <si>
    <t>111年1-12月</t>
    <phoneticPr fontId="3" type="noConversion"/>
  </si>
  <si>
    <r>
      <rPr>
        <sz val="13"/>
        <rFont val="微軟正黑體"/>
        <family val="2"/>
        <charset val="136"/>
      </rPr>
      <t>數量占
比重</t>
    </r>
    <r>
      <rPr>
        <sz val="13"/>
        <rFont val="Times New Roman"/>
        <family val="1"/>
      </rPr>
      <t>%</t>
    </r>
    <phoneticPr fontId="3" type="noConversion"/>
  </si>
  <si>
    <r>
      <rPr>
        <sz val="13"/>
        <rFont val="微軟正黑體"/>
        <family val="2"/>
        <charset val="136"/>
      </rPr>
      <t>國</t>
    </r>
    <r>
      <rPr>
        <sz val="13"/>
        <rFont val="Times New Roman"/>
        <family val="1"/>
      </rPr>
      <t xml:space="preserve">        </t>
    </r>
    <r>
      <rPr>
        <sz val="13"/>
        <rFont val="微軟正黑體"/>
        <family val="2"/>
        <charset val="136"/>
      </rPr>
      <t>名</t>
    </r>
    <phoneticPr fontId="3" type="noConversion"/>
  </si>
  <si>
    <r>
      <t>111</t>
    </r>
    <r>
      <rPr>
        <sz val="13"/>
        <rFont val="微軟正黑體"/>
        <family val="2"/>
        <charset val="136"/>
      </rPr>
      <t>年</t>
    </r>
    <r>
      <rPr>
        <sz val="13"/>
        <rFont val="Times New Roman"/>
        <family val="1"/>
      </rPr>
      <t>1-11</t>
    </r>
    <r>
      <rPr>
        <sz val="13"/>
        <rFont val="微軟正黑體"/>
        <family val="2"/>
        <charset val="136"/>
      </rPr>
      <t>月</t>
    </r>
    <phoneticPr fontId="3" type="noConversion"/>
  </si>
  <si>
    <r>
      <rPr>
        <sz val="13"/>
        <rFont val="微軟正黑體"/>
        <family val="2"/>
        <charset val="136"/>
      </rPr>
      <t>與去年同期比較</t>
    </r>
    <phoneticPr fontId="3" type="noConversion"/>
  </si>
  <si>
    <r>
      <rPr>
        <sz val="13"/>
        <rFont val="微軟正黑體"/>
        <family val="2"/>
        <charset val="136"/>
      </rPr>
      <t>數量</t>
    </r>
    <r>
      <rPr>
        <sz val="13"/>
        <rFont val="Times New Roman"/>
        <family val="1"/>
      </rPr>
      <t>(KG)</t>
    </r>
    <phoneticPr fontId="3" type="noConversion"/>
  </si>
  <si>
    <r>
      <rPr>
        <sz val="13"/>
        <rFont val="微軟正黑體"/>
        <family val="2"/>
        <charset val="136"/>
      </rPr>
      <t>金額</t>
    </r>
    <r>
      <rPr>
        <sz val="13"/>
        <rFont val="Times New Roman"/>
        <family val="1"/>
      </rPr>
      <t>(US$)</t>
    </r>
    <phoneticPr fontId="3" type="noConversion"/>
  </si>
  <si>
    <r>
      <rPr>
        <sz val="13"/>
        <rFont val="微軟正黑體"/>
        <family val="2"/>
        <charset val="136"/>
      </rPr>
      <t>數量</t>
    </r>
    <r>
      <rPr>
        <sz val="13"/>
        <rFont val="Times New Roman"/>
        <family val="1"/>
      </rPr>
      <t>(%)</t>
    </r>
    <phoneticPr fontId="3" type="noConversion"/>
  </si>
  <si>
    <r>
      <rPr>
        <sz val="13"/>
        <rFont val="微軟正黑體"/>
        <family val="2"/>
        <charset val="136"/>
      </rPr>
      <t>金額</t>
    </r>
    <r>
      <rPr>
        <sz val="13"/>
        <rFont val="Times New Roman"/>
        <family val="1"/>
      </rPr>
      <t>(%)</t>
    </r>
    <phoneticPr fontId="3" type="noConversion"/>
  </si>
  <si>
    <r>
      <rPr>
        <sz val="13"/>
        <rFont val="微軟正黑體"/>
        <family val="2"/>
        <charset val="136"/>
      </rPr>
      <t>南韓</t>
    </r>
  </si>
  <si>
    <r>
      <rPr>
        <sz val="13"/>
        <rFont val="微軟正黑體"/>
        <family val="2"/>
        <charset val="136"/>
      </rPr>
      <t>柬埔寨</t>
    </r>
  </si>
  <si>
    <r>
      <rPr>
        <sz val="13"/>
        <rFont val="微軟正黑體"/>
        <family val="2"/>
        <charset val="136"/>
      </rPr>
      <t>泰國</t>
    </r>
  </si>
  <si>
    <r>
      <rPr>
        <sz val="13"/>
        <rFont val="微軟正黑體"/>
        <family val="2"/>
        <charset val="136"/>
      </rPr>
      <t>澳洲</t>
    </r>
  </si>
  <si>
    <r>
      <rPr>
        <sz val="13"/>
        <rFont val="微軟正黑體"/>
        <family val="2"/>
        <charset val="136"/>
      </rPr>
      <t>薩爾瓦多　</t>
    </r>
    <phoneticPr fontId="3" type="noConversion"/>
  </si>
  <si>
    <r>
      <rPr>
        <sz val="13"/>
        <rFont val="微軟正黑體"/>
        <family val="2"/>
        <charset val="136"/>
      </rPr>
      <t>義大利　　</t>
    </r>
    <phoneticPr fontId="3" type="noConversion"/>
  </si>
  <si>
    <r>
      <rPr>
        <sz val="13"/>
        <rFont val="微軟正黑體"/>
        <family val="2"/>
        <charset val="136"/>
      </rPr>
      <t>印度　　　</t>
    </r>
    <phoneticPr fontId="3" type="noConversion"/>
  </si>
  <si>
    <r>
      <rPr>
        <sz val="13"/>
        <rFont val="微軟正黑體"/>
        <family val="2"/>
        <charset val="136"/>
      </rPr>
      <t>英國　　　</t>
    </r>
    <phoneticPr fontId="3" type="noConversion"/>
  </si>
  <si>
    <r>
      <rPr>
        <b/>
        <sz val="13"/>
        <rFont val="微軟正黑體"/>
        <family val="2"/>
        <charset val="136"/>
      </rPr>
      <t>總計</t>
    </r>
    <phoneticPr fontId="3" type="noConversion"/>
  </si>
  <si>
    <t>哥斯達黎加</t>
    <phoneticPr fontId="3" type="noConversion"/>
  </si>
  <si>
    <r>
      <t>112</t>
    </r>
    <r>
      <rPr>
        <b/>
        <sz val="14"/>
        <rFont val="Microsoft JhengHei Light"/>
        <family val="2"/>
        <charset val="136"/>
      </rPr>
      <t>年</t>
    </r>
    <r>
      <rPr>
        <b/>
        <sz val="14"/>
        <rFont val="Times New Roman"/>
        <family val="1"/>
      </rPr>
      <t>1-3</t>
    </r>
    <r>
      <rPr>
        <b/>
        <sz val="14"/>
        <rFont val="Microsoft JhengHei Light"/>
        <family val="2"/>
        <charset val="136"/>
      </rPr>
      <t>月棉紗出口統計表</t>
    </r>
    <phoneticPr fontId="3" type="noConversion"/>
  </si>
  <si>
    <r>
      <t>112</t>
    </r>
    <r>
      <rPr>
        <b/>
        <sz val="12.5"/>
        <rFont val="Microsoft JhengHei Light"/>
        <family val="2"/>
        <charset val="136"/>
      </rPr>
      <t>年</t>
    </r>
    <r>
      <rPr>
        <b/>
        <sz val="12.5"/>
        <rFont val="Times New Roman"/>
        <family val="1"/>
      </rPr>
      <t>1-3</t>
    </r>
    <r>
      <rPr>
        <b/>
        <sz val="12.5"/>
        <rFont val="Microsoft JhengHei Light"/>
        <family val="2"/>
        <charset val="136"/>
      </rPr>
      <t>月</t>
    </r>
    <phoneticPr fontId="3" type="noConversion"/>
  </si>
  <si>
    <r>
      <t>112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</t>
    </r>
    <r>
      <rPr>
        <sz val="16"/>
        <rFont val="微軟正黑體"/>
        <family val="2"/>
        <charset val="136"/>
      </rPr>
      <t>月棉紗出口統計表</t>
    </r>
    <phoneticPr fontId="3" type="noConversion"/>
  </si>
  <si>
    <r>
      <t>112</t>
    </r>
    <r>
      <rPr>
        <b/>
        <sz val="12.5"/>
        <rFont val="微軟正黑體"/>
        <family val="2"/>
        <charset val="136"/>
      </rPr>
      <t>年</t>
    </r>
    <r>
      <rPr>
        <b/>
        <sz val="12.5"/>
        <rFont val="Times New Roman"/>
        <family val="1"/>
      </rPr>
      <t>1</t>
    </r>
    <r>
      <rPr>
        <b/>
        <sz val="12.5"/>
        <rFont val="微軟正黑體"/>
        <family val="2"/>
        <charset val="136"/>
      </rPr>
      <t>月</t>
    </r>
    <phoneticPr fontId="3" type="noConversion"/>
  </si>
  <si>
    <t>印尼</t>
    <phoneticPr fontId="3" type="noConversion"/>
  </si>
  <si>
    <t>哥斯大黎加</t>
    <phoneticPr fontId="3" type="noConversion"/>
  </si>
  <si>
    <t>南韓</t>
    <phoneticPr fontId="3" type="noConversion"/>
  </si>
  <si>
    <r>
      <t>112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1-2</t>
    </r>
    <r>
      <rPr>
        <sz val="16"/>
        <rFont val="微軟正黑體"/>
        <family val="2"/>
        <charset val="136"/>
      </rPr>
      <t>月棉紗出口統計表</t>
    </r>
    <phoneticPr fontId="3" type="noConversion"/>
  </si>
  <si>
    <r>
      <t>112</t>
    </r>
    <r>
      <rPr>
        <b/>
        <sz val="12.5"/>
        <rFont val="微軟正黑體"/>
        <family val="2"/>
        <charset val="136"/>
      </rPr>
      <t>年</t>
    </r>
    <r>
      <rPr>
        <b/>
        <sz val="12.5"/>
        <rFont val="Times New Roman"/>
        <family val="1"/>
      </rPr>
      <t>1-2</t>
    </r>
    <r>
      <rPr>
        <b/>
        <sz val="12.5"/>
        <rFont val="微軟正黑體"/>
        <family val="2"/>
        <charset val="136"/>
      </rPr>
      <t>月</t>
    </r>
    <phoneticPr fontId="3" type="noConversion"/>
  </si>
  <si>
    <r>
      <rPr>
        <sz val="12.5"/>
        <rFont val="微軟正黑體"/>
        <family val="2"/>
        <charset val="136"/>
      </rPr>
      <t>南韓</t>
    </r>
    <phoneticPr fontId="3" type="noConversion"/>
  </si>
  <si>
    <r>
      <rPr>
        <sz val="12.5"/>
        <rFont val="微軟正黑體"/>
        <family val="2"/>
        <charset val="136"/>
      </rPr>
      <t>哥斯大黎加</t>
    </r>
    <phoneticPr fontId="3" type="noConversion"/>
  </si>
  <si>
    <r>
      <rPr>
        <sz val="12.5"/>
        <rFont val="微軟正黑體"/>
        <family val="2"/>
        <charset val="136"/>
      </rPr>
      <t>法國</t>
    </r>
    <phoneticPr fontId="3" type="noConversion"/>
  </si>
  <si>
    <r>
      <rPr>
        <b/>
        <sz val="12.5"/>
        <rFont val="微軟正黑體"/>
        <family val="2"/>
        <charset val="136"/>
      </rPr>
      <t>總</t>
    </r>
    <r>
      <rPr>
        <b/>
        <sz val="12.5"/>
        <rFont val="Times New Roman"/>
        <family val="1"/>
      </rPr>
      <t xml:space="preserve">  </t>
    </r>
    <r>
      <rPr>
        <b/>
        <sz val="12.5"/>
        <rFont val="微軟正黑體"/>
        <family val="2"/>
        <charset val="136"/>
      </rPr>
      <t>計</t>
    </r>
  </si>
  <si>
    <r>
      <t>112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1-4</t>
    </r>
    <r>
      <rPr>
        <sz val="16"/>
        <rFont val="微軟正黑體"/>
        <family val="2"/>
        <charset val="136"/>
      </rPr>
      <t>月棉紗出口統計表</t>
    </r>
    <phoneticPr fontId="3" type="noConversion"/>
  </si>
  <si>
    <r>
      <t>112</t>
    </r>
    <r>
      <rPr>
        <b/>
        <sz val="13"/>
        <rFont val="微軟正黑體"/>
        <family val="2"/>
        <charset val="136"/>
      </rPr>
      <t>年</t>
    </r>
    <r>
      <rPr>
        <b/>
        <sz val="13"/>
        <rFont val="Times New Roman"/>
        <family val="1"/>
      </rPr>
      <t>1-4</t>
    </r>
    <r>
      <rPr>
        <b/>
        <sz val="13"/>
        <rFont val="微軟正黑體"/>
        <family val="2"/>
        <charset val="136"/>
      </rPr>
      <t>月</t>
    </r>
    <phoneticPr fontId="3" type="noConversion"/>
  </si>
  <si>
    <r>
      <t>112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1-5</t>
    </r>
    <r>
      <rPr>
        <sz val="16"/>
        <rFont val="微軟正黑體"/>
        <family val="2"/>
        <charset val="136"/>
      </rPr>
      <t>月棉紗出口統計表</t>
    </r>
    <phoneticPr fontId="3" type="noConversion"/>
  </si>
  <si>
    <r>
      <t>112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1-5</t>
    </r>
    <r>
      <rPr>
        <b/>
        <sz val="12"/>
        <rFont val="微軟正黑體"/>
        <family val="2"/>
        <charset val="136"/>
      </rPr>
      <t>月</t>
    </r>
    <phoneticPr fontId="3" type="noConversion"/>
  </si>
  <si>
    <r>
      <t>112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1-6</t>
    </r>
    <r>
      <rPr>
        <sz val="16"/>
        <rFont val="微軟正黑體"/>
        <family val="2"/>
        <charset val="136"/>
      </rPr>
      <t>月棉紗出口統計表</t>
    </r>
    <phoneticPr fontId="3" type="noConversion"/>
  </si>
  <si>
    <r>
      <t>112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1-6</t>
    </r>
    <r>
      <rPr>
        <b/>
        <sz val="12"/>
        <rFont val="微軟正黑體"/>
        <family val="2"/>
        <charset val="136"/>
      </rPr>
      <t>月</t>
    </r>
    <phoneticPr fontId="3" type="noConversion"/>
  </si>
  <si>
    <r>
      <rPr>
        <sz val="13"/>
        <rFont val="微軟正黑體"/>
        <family val="2"/>
        <charset val="136"/>
      </rPr>
      <t>南韓</t>
    </r>
    <phoneticPr fontId="3" type="noConversion"/>
  </si>
  <si>
    <r>
      <rPr>
        <sz val="13"/>
        <rFont val="微軟正黑體"/>
        <family val="2"/>
        <charset val="136"/>
      </rPr>
      <t>土耳其</t>
    </r>
    <phoneticPr fontId="3" type="noConversion"/>
  </si>
  <si>
    <r>
      <rPr>
        <sz val="13"/>
        <rFont val="微軟正黑體"/>
        <family val="2"/>
        <charset val="136"/>
      </rPr>
      <t>哥斯大黎加</t>
    </r>
    <phoneticPr fontId="3" type="noConversion"/>
  </si>
  <si>
    <r>
      <rPr>
        <sz val="13"/>
        <rFont val="微軟正黑體"/>
        <family val="2"/>
        <charset val="136"/>
      </rPr>
      <t>法國</t>
    </r>
    <phoneticPr fontId="3" type="noConversion"/>
  </si>
  <si>
    <r>
      <rPr>
        <sz val="13"/>
        <rFont val="微軟正黑體"/>
        <family val="2"/>
        <charset val="136"/>
      </rPr>
      <t>印度</t>
    </r>
    <phoneticPr fontId="3" type="noConversion"/>
  </si>
  <si>
    <r>
      <rPr>
        <b/>
        <sz val="13"/>
        <rFont val="微軟正黑體"/>
        <family val="2"/>
        <charset val="136"/>
      </rPr>
      <t>總</t>
    </r>
    <r>
      <rPr>
        <b/>
        <sz val="13"/>
        <rFont val="Times New Roman"/>
        <family val="1"/>
      </rPr>
      <t xml:space="preserve">  </t>
    </r>
    <r>
      <rPr>
        <b/>
        <sz val="13"/>
        <rFont val="微軟正黑體"/>
        <family val="2"/>
        <charset val="136"/>
      </rPr>
      <t>計</t>
    </r>
    <phoneticPr fontId="3" type="noConversion"/>
  </si>
  <si>
    <t>排序</t>
    <phoneticPr fontId="3" type="noConversion"/>
  </si>
  <si>
    <r>
      <t>112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1-10</t>
    </r>
    <r>
      <rPr>
        <sz val="16"/>
        <rFont val="微軟正黑體"/>
        <family val="2"/>
        <charset val="136"/>
      </rPr>
      <t>月棉紗出口統計表</t>
    </r>
    <phoneticPr fontId="3" type="noConversion"/>
  </si>
  <si>
    <r>
      <t>112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1-10</t>
    </r>
    <r>
      <rPr>
        <b/>
        <sz val="12"/>
        <rFont val="微軟正黑體"/>
        <family val="2"/>
        <charset val="136"/>
      </rPr>
      <t>月</t>
    </r>
    <phoneticPr fontId="3" type="noConversion"/>
  </si>
  <si>
    <t>史瓦濟蘭</t>
    <phoneticPr fontId="3" type="noConversion"/>
  </si>
  <si>
    <t>葡萄牙</t>
    <phoneticPr fontId="3" type="noConversion"/>
  </si>
  <si>
    <t>土耳其</t>
    <phoneticPr fontId="3" type="noConversion"/>
  </si>
  <si>
    <t>多明尼加</t>
    <phoneticPr fontId="3" type="noConversion"/>
  </si>
  <si>
    <r>
      <t>112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1-12</t>
    </r>
    <r>
      <rPr>
        <sz val="16"/>
        <rFont val="微軟正黑體"/>
        <family val="2"/>
        <charset val="136"/>
      </rPr>
      <t>月棉紗出口統計表</t>
    </r>
    <phoneticPr fontId="3" type="noConversion"/>
  </si>
  <si>
    <t>112年1-12月</t>
    <phoneticPr fontId="3" type="noConversion"/>
  </si>
  <si>
    <t>史瓦帝尼</t>
    <phoneticPr fontId="3" type="noConversion"/>
  </si>
  <si>
    <r>
      <t>112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1-7</t>
    </r>
    <r>
      <rPr>
        <sz val="16"/>
        <rFont val="微軟正黑體"/>
        <family val="2"/>
        <charset val="136"/>
      </rPr>
      <t>月棉紗出口統計表</t>
    </r>
    <phoneticPr fontId="3" type="noConversion"/>
  </si>
  <si>
    <r>
      <t>112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1-7</t>
    </r>
    <r>
      <rPr>
        <b/>
        <sz val="12"/>
        <rFont val="微軟正黑體"/>
        <family val="2"/>
        <charset val="136"/>
      </rPr>
      <t>月</t>
    </r>
    <phoneticPr fontId="3" type="noConversion"/>
  </si>
  <si>
    <r>
      <t>112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1-8</t>
    </r>
    <r>
      <rPr>
        <sz val="16"/>
        <rFont val="微軟正黑體"/>
        <family val="2"/>
        <charset val="136"/>
      </rPr>
      <t>月棉紗出口統計表</t>
    </r>
    <phoneticPr fontId="3" type="noConversion"/>
  </si>
  <si>
    <r>
      <t>112</t>
    </r>
    <r>
      <rPr>
        <b/>
        <sz val="12"/>
        <color theme="1"/>
        <rFont val="微軟正黑體"/>
        <family val="2"/>
        <charset val="136"/>
      </rPr>
      <t>年</t>
    </r>
    <r>
      <rPr>
        <b/>
        <sz val="12"/>
        <color theme="1"/>
        <rFont val="Times New Roman"/>
        <family val="1"/>
      </rPr>
      <t>1-8</t>
    </r>
    <r>
      <rPr>
        <b/>
        <sz val="12"/>
        <color theme="1"/>
        <rFont val="微軟正黑體"/>
        <family val="2"/>
        <charset val="136"/>
      </rPr>
      <t>月</t>
    </r>
    <phoneticPr fontId="3" type="noConversion"/>
  </si>
  <si>
    <t>史瓦帝尼</t>
    <phoneticPr fontId="3" type="noConversion"/>
  </si>
  <si>
    <r>
      <t>112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1-9</t>
    </r>
    <r>
      <rPr>
        <sz val="16"/>
        <rFont val="微軟正黑體"/>
        <family val="2"/>
        <charset val="136"/>
      </rPr>
      <t>月棉紗出口統計表</t>
    </r>
    <phoneticPr fontId="3" type="noConversion"/>
  </si>
  <si>
    <r>
      <t>112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1-9</t>
    </r>
    <r>
      <rPr>
        <b/>
        <sz val="12"/>
        <rFont val="微軟正黑體"/>
        <family val="2"/>
        <charset val="136"/>
      </rPr>
      <t>月</t>
    </r>
    <phoneticPr fontId="3" type="noConversion"/>
  </si>
  <si>
    <t>史瓦帝尼</t>
    <phoneticPr fontId="7" type="noConversion"/>
  </si>
  <si>
    <t>土耳其</t>
    <phoneticPr fontId="7" type="noConversion"/>
  </si>
  <si>
    <t>多明尼加</t>
    <phoneticPr fontId="7" type="noConversion"/>
  </si>
  <si>
    <t>哥斯大黎加</t>
    <phoneticPr fontId="7" type="noConversion"/>
  </si>
  <si>
    <t>葡萄牙</t>
    <phoneticPr fontId="7" type="noConversion"/>
  </si>
  <si>
    <t>澳洲　　　</t>
    <phoneticPr fontId="7" type="noConversion"/>
  </si>
  <si>
    <t>馬達加斯加</t>
    <phoneticPr fontId="7" type="noConversion"/>
  </si>
  <si>
    <t>義大利</t>
    <phoneticPr fontId="7" type="noConversion"/>
  </si>
  <si>
    <t>英國</t>
    <phoneticPr fontId="7" type="noConversion"/>
  </si>
  <si>
    <t>薩爾瓦多</t>
    <phoneticPr fontId="7" type="noConversion"/>
  </si>
  <si>
    <t>印度</t>
    <phoneticPr fontId="7" type="noConversion"/>
  </si>
  <si>
    <r>
      <t>112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1-11</t>
    </r>
    <r>
      <rPr>
        <sz val="16"/>
        <rFont val="微軟正黑體"/>
        <family val="2"/>
        <charset val="136"/>
      </rPr>
      <t>月棉紗出口統計表</t>
    </r>
    <phoneticPr fontId="3" type="noConversion"/>
  </si>
  <si>
    <r>
      <t>112</t>
    </r>
    <r>
      <rPr>
        <sz val="13"/>
        <rFont val="微軟正黑體"/>
        <family val="2"/>
        <charset val="136"/>
      </rPr>
      <t>年</t>
    </r>
    <r>
      <rPr>
        <sz val="13"/>
        <rFont val="Times New Roman"/>
        <family val="1"/>
      </rPr>
      <t>1-11</t>
    </r>
    <r>
      <rPr>
        <sz val="13"/>
        <rFont val="微軟正黑體"/>
        <family val="2"/>
        <charset val="136"/>
      </rPr>
      <t>月</t>
    </r>
    <phoneticPr fontId="3" type="noConversion"/>
  </si>
  <si>
    <t>葡萄牙</t>
    <phoneticPr fontId="3" type="noConversion"/>
  </si>
  <si>
    <r>
      <rPr>
        <sz val="13"/>
        <rFont val="微軟正黑體"/>
        <family val="2"/>
        <charset val="136"/>
      </rPr>
      <t>馬來西亞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</si>
</sst>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76" formatCode="0.0%"/>
    <numFmt numFmtId="177" formatCode="_-* #,##0_-;\-* #,##0_-;_-* &quot;-&quot;??_-;_-@_-"/>
    <numFmt numFmtId="178" formatCode="#,##0_ "/>
  </numFmts>
  <fonts count="39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sz val="11"/>
      <name val="微軟正黑體"/>
      <family val="2"/>
      <charset val="136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.5"/>
      <name val="Times New Roman"/>
      <family val="1"/>
    </font>
    <font>
      <sz val="12.5"/>
      <name val="微軟正黑體"/>
      <family val="2"/>
      <charset val="136"/>
    </font>
    <font>
      <b/>
      <sz val="12.5"/>
      <name val="Times New Roman"/>
      <family val="1"/>
    </font>
    <font>
      <b/>
      <sz val="12.5"/>
      <name val="微軟正黑體"/>
      <family val="2"/>
      <charset val="136"/>
    </font>
    <font>
      <b/>
      <sz val="12"/>
      <color theme="1"/>
      <name val="Times New Roman"/>
      <family val="1"/>
    </font>
    <font>
      <b/>
      <sz val="12"/>
      <color theme="1"/>
      <name val="微軟正黑體"/>
      <family val="2"/>
      <charset val="136"/>
    </font>
    <font>
      <b/>
      <sz val="11"/>
      <name val="Times New Roman"/>
      <family val="1"/>
    </font>
    <font>
      <sz val="12"/>
      <color theme="0"/>
      <name val="Times New Roman"/>
      <family val="1"/>
    </font>
    <font>
      <sz val="11"/>
      <name val="Times New Roman"/>
      <family val="1"/>
    </font>
    <font>
      <sz val="12"/>
      <color rgb="FFC0000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.5"/>
      <name val="細明體"/>
      <family val="3"/>
      <charset val="136"/>
    </font>
    <font>
      <b/>
      <sz val="12.5"/>
      <name val="新細明體"/>
      <family val="1"/>
      <charset val="136"/>
    </font>
    <font>
      <sz val="12.5"/>
      <name val="Microsoft JhengHei Light"/>
      <family val="2"/>
      <charset val="136"/>
    </font>
    <font>
      <b/>
      <sz val="12.5"/>
      <name val="Microsoft JhengHei Light"/>
      <family val="2"/>
      <charset val="136"/>
    </font>
    <font>
      <b/>
      <sz val="14"/>
      <name val="Times New Roman"/>
      <family val="1"/>
    </font>
    <font>
      <b/>
      <sz val="14"/>
      <name val="Microsoft JhengHei Light"/>
      <family val="2"/>
      <charset val="136"/>
    </font>
    <font>
      <b/>
      <sz val="13"/>
      <name val="微軟正黑體"/>
      <family val="2"/>
      <charset val="136"/>
    </font>
    <font>
      <sz val="13"/>
      <name val="微軟正黑體"/>
      <family val="2"/>
      <charset val="136"/>
    </font>
    <font>
      <sz val="12.5"/>
      <name val="新細明體"/>
      <family val="2"/>
      <charset val="136"/>
    </font>
    <font>
      <sz val="12"/>
      <color theme="1"/>
      <name val="新細明體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name val="微軟正黑體"/>
      <family val="1"/>
      <charset val="136"/>
    </font>
    <font>
      <sz val="13"/>
      <name val="Microsoft JhengHei Light"/>
      <family val="2"/>
      <charset val="136"/>
    </font>
    <font>
      <sz val="13"/>
      <color theme="1"/>
      <name val="Microsoft JhengHei Light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65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3" borderId="0" applyNumberFormat="0" applyBorder="0" applyAlignment="0" applyProtection="0">
      <alignment vertical="center"/>
    </xf>
    <xf numFmtId="0" fontId="33" fillId="0" borderId="0"/>
    <xf numFmtId="0" fontId="33" fillId="0" borderId="0"/>
  </cellStyleXfs>
  <cellXfs count="22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10" fillId="0" borderId="0" xfId="0" applyFont="1"/>
    <xf numFmtId="177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10" xfId="0" applyFont="1" applyBorder="1" applyAlignment="1">
      <alignment vertical="center"/>
    </xf>
    <xf numFmtId="177" fontId="12" fillId="0" borderId="4" xfId="1" applyNumberFormat="1" applyFont="1" applyBorder="1" applyAlignment="1">
      <alignment horizontal="center" vertical="center"/>
    </xf>
    <xf numFmtId="176" fontId="12" fillId="0" borderId="2" xfId="2" applyNumberFormat="1" applyFont="1" applyBorder="1" applyAlignment="1">
      <alignment horizontal="center" vertical="center"/>
    </xf>
    <xf numFmtId="177" fontId="12" fillId="0" borderId="5" xfId="1" applyNumberFormat="1" applyFont="1" applyBorder="1" applyAlignment="1">
      <alignment horizontal="center" vertical="center"/>
    </xf>
    <xf numFmtId="176" fontId="12" fillId="0" borderId="4" xfId="2" applyNumberFormat="1" applyFont="1" applyBorder="1" applyAlignment="1">
      <alignment horizontal="right" vertical="center"/>
    </xf>
    <xf numFmtId="176" fontId="12" fillId="0" borderId="5" xfId="2" applyNumberFormat="1" applyFont="1" applyBorder="1" applyAlignment="1">
      <alignment horizontal="right" vertical="center"/>
    </xf>
    <xf numFmtId="0" fontId="14" fillId="2" borderId="11" xfId="0" applyFont="1" applyFill="1" applyBorder="1" applyAlignment="1">
      <alignment horizontal="center" vertical="center"/>
    </xf>
    <xf numFmtId="176" fontId="14" fillId="2" borderId="7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3" fontId="12" fillId="0" borderId="4" xfId="0" applyNumberFormat="1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77" fontId="12" fillId="0" borderId="3" xfId="1" applyNumberFormat="1" applyFont="1" applyBorder="1" applyAlignment="1">
      <alignment horizontal="center" vertical="center"/>
    </xf>
    <xf numFmtId="0" fontId="11" fillId="0" borderId="0" xfId="0" applyFont="1"/>
    <xf numFmtId="0" fontId="11" fillId="2" borderId="3" xfId="0" applyFont="1" applyFill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4" fillId="2" borderId="20" xfId="0" applyFont="1" applyFill="1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176" fontId="14" fillId="2" borderId="22" xfId="2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176" fontId="22" fillId="0" borderId="2" xfId="1" applyNumberFormat="1" applyFont="1" applyBorder="1" applyAlignment="1">
      <alignment horizontal="center" vertical="center"/>
    </xf>
    <xf numFmtId="176" fontId="22" fillId="0" borderId="4" xfId="2" applyNumberFormat="1" applyFont="1" applyBorder="1" applyAlignment="1">
      <alignment horizontal="right" vertical="center"/>
    </xf>
    <xf numFmtId="176" fontId="22" fillId="0" borderId="5" xfId="2" applyNumberFormat="1" applyFont="1" applyBorder="1" applyAlignment="1">
      <alignment horizontal="right" vertical="center"/>
    </xf>
    <xf numFmtId="3" fontId="22" fillId="0" borderId="4" xfId="0" applyNumberFormat="1" applyFont="1" applyBorder="1" applyAlignment="1">
      <alignment vertical="center"/>
    </xf>
    <xf numFmtId="3" fontId="23" fillId="2" borderId="6" xfId="0" applyNumberFormat="1" applyFont="1" applyFill="1" applyBorder="1" applyAlignment="1">
      <alignment vertical="center"/>
    </xf>
    <xf numFmtId="177" fontId="14" fillId="2" borderId="21" xfId="0" applyNumberFormat="1" applyFont="1" applyFill="1" applyBorder="1" applyAlignment="1">
      <alignment horizontal="center" vertical="center"/>
    </xf>
    <xf numFmtId="177" fontId="14" fillId="2" borderId="23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41" fontId="12" fillId="0" borderId="4" xfId="0" applyNumberFormat="1" applyFont="1" applyBorder="1" applyAlignment="1">
      <alignment vertical="center"/>
    </xf>
    <xf numFmtId="41" fontId="12" fillId="0" borderId="5" xfId="0" applyNumberFormat="1" applyFont="1" applyBorder="1" applyAlignment="1">
      <alignment vertical="center"/>
    </xf>
    <xf numFmtId="3" fontId="14" fillId="2" borderId="8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176" fontId="22" fillId="0" borderId="2" xfId="2" applyNumberFormat="1" applyFont="1" applyBorder="1" applyAlignment="1">
      <alignment horizontal="center" vertical="center"/>
    </xf>
    <xf numFmtId="0" fontId="23" fillId="2" borderId="19" xfId="0" applyFont="1" applyFill="1" applyBorder="1" applyAlignment="1">
      <alignment vertical="center"/>
    </xf>
    <xf numFmtId="176" fontId="23" fillId="2" borderId="7" xfId="2" applyNumberFormat="1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right" vertical="center"/>
    </xf>
    <xf numFmtId="0" fontId="11" fillId="2" borderId="34" xfId="0" applyFont="1" applyFill="1" applyBorder="1" applyAlignment="1">
      <alignment horizontal="right" vertical="center"/>
    </xf>
    <xf numFmtId="0" fontId="12" fillId="0" borderId="28" xfId="0" applyFont="1" applyBorder="1" applyAlignment="1">
      <alignment vertical="center"/>
    </xf>
    <xf numFmtId="176" fontId="18" fillId="2" borderId="2" xfId="2" applyNumberFormat="1" applyFont="1" applyFill="1" applyBorder="1" applyAlignment="1">
      <alignment horizontal="center" vertical="center" wrapText="1"/>
    </xf>
    <xf numFmtId="3" fontId="12" fillId="0" borderId="33" xfId="0" applyNumberFormat="1" applyFont="1" applyBorder="1" applyAlignment="1">
      <alignment vertical="center"/>
    </xf>
    <xf numFmtId="3" fontId="12" fillId="0" borderId="34" xfId="0" applyNumberFormat="1" applyFont="1" applyBorder="1" applyAlignment="1">
      <alignment vertical="center"/>
    </xf>
    <xf numFmtId="177" fontId="12" fillId="0" borderId="33" xfId="1" applyNumberFormat="1" applyFont="1" applyBorder="1" applyAlignment="1">
      <alignment horizontal="center" vertical="center"/>
    </xf>
    <xf numFmtId="177" fontId="12" fillId="0" borderId="34" xfId="1" applyNumberFormat="1" applyFont="1" applyBorder="1" applyAlignment="1">
      <alignment horizontal="center" vertical="center"/>
    </xf>
    <xf numFmtId="177" fontId="14" fillId="2" borderId="35" xfId="1" applyNumberFormat="1" applyFont="1" applyFill="1" applyBorder="1" applyAlignment="1">
      <alignment horizontal="center" vertical="center"/>
    </xf>
    <xf numFmtId="176" fontId="14" fillId="2" borderId="36" xfId="2" applyNumberFormat="1" applyFont="1" applyFill="1" applyBorder="1" applyAlignment="1">
      <alignment horizontal="center" vertical="center"/>
    </xf>
    <xf numFmtId="177" fontId="14" fillId="2" borderId="37" xfId="1" applyNumberFormat="1" applyFont="1" applyFill="1" applyBorder="1" applyAlignment="1">
      <alignment horizontal="center" vertical="center"/>
    </xf>
    <xf numFmtId="176" fontId="12" fillId="0" borderId="33" xfId="2" applyNumberFormat="1" applyFont="1" applyBorder="1" applyAlignment="1">
      <alignment horizontal="center" vertical="center"/>
    </xf>
    <xf numFmtId="176" fontId="12" fillId="0" borderId="34" xfId="2" applyNumberFormat="1" applyFont="1" applyBorder="1" applyAlignment="1">
      <alignment horizontal="center" vertical="center"/>
    </xf>
    <xf numFmtId="41" fontId="12" fillId="0" borderId="33" xfId="2" applyNumberFormat="1" applyFont="1" applyBorder="1" applyAlignment="1">
      <alignment horizontal="center" vertical="center"/>
    </xf>
    <xf numFmtId="41" fontId="12" fillId="0" borderId="34" xfId="2" applyNumberFormat="1" applyFont="1" applyBorder="1" applyAlignment="1">
      <alignment horizontal="center" vertical="center"/>
    </xf>
    <xf numFmtId="176" fontId="14" fillId="2" borderId="35" xfId="2" applyNumberFormat="1" applyFont="1" applyFill="1" applyBorder="1" applyAlignment="1">
      <alignment horizontal="center" vertical="center"/>
    </xf>
    <xf numFmtId="176" fontId="14" fillId="2" borderId="37" xfId="2" applyNumberFormat="1" applyFont="1" applyFill="1" applyBorder="1" applyAlignment="1">
      <alignment horizontal="center" vertical="center"/>
    </xf>
    <xf numFmtId="176" fontId="14" fillId="2" borderId="4" xfId="2" applyNumberFormat="1" applyFont="1" applyFill="1" applyBorder="1" applyAlignment="1">
      <alignment horizontal="right" vertical="center"/>
    </xf>
    <xf numFmtId="176" fontId="14" fillId="2" borderId="5" xfId="2" applyNumberFormat="1" applyFont="1" applyFill="1" applyBorder="1" applyAlignment="1">
      <alignment horizontal="right" vertical="center"/>
    </xf>
    <xf numFmtId="3" fontId="14" fillId="2" borderId="4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176" fontId="14" fillId="2" borderId="2" xfId="2" applyNumberFormat="1" applyFont="1" applyFill="1" applyBorder="1" applyAlignment="1">
      <alignment horizontal="center" vertical="center"/>
    </xf>
    <xf numFmtId="176" fontId="22" fillId="0" borderId="38" xfId="0" applyNumberFormat="1" applyFont="1" applyBorder="1" applyAlignment="1">
      <alignment vertical="center"/>
    </xf>
    <xf numFmtId="0" fontId="31" fillId="2" borderId="4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0" fillId="2" borderId="10" xfId="0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3" fillId="2" borderId="11" xfId="0" applyFont="1" applyFill="1" applyBorder="1" applyAlignment="1">
      <alignment horizontal="center" vertical="center"/>
    </xf>
    <xf numFmtId="176" fontId="23" fillId="2" borderId="4" xfId="2" applyNumberFormat="1" applyFont="1" applyFill="1" applyBorder="1" applyAlignment="1">
      <alignment horizontal="right" vertical="center"/>
    </xf>
    <xf numFmtId="176" fontId="23" fillId="2" borderId="5" xfId="2" applyNumberFormat="1" applyFont="1" applyFill="1" applyBorder="1" applyAlignment="1">
      <alignment horizontal="right" vertical="center"/>
    </xf>
    <xf numFmtId="0" fontId="12" fillId="0" borderId="39" xfId="0" applyFont="1" applyBorder="1" applyAlignment="1">
      <alignment horizontal="center" vertical="center"/>
    </xf>
    <xf numFmtId="3" fontId="22" fillId="0" borderId="2" xfId="0" applyNumberFormat="1" applyFont="1" applyBorder="1" applyAlignment="1">
      <alignment horizontal="right" vertical="center"/>
    </xf>
    <xf numFmtId="0" fontId="22" fillId="0" borderId="2" xfId="0" applyFont="1" applyBorder="1" applyAlignment="1">
      <alignment horizontal="right" vertical="center"/>
    </xf>
    <xf numFmtId="176" fontId="23" fillId="2" borderId="2" xfId="2" applyNumberFormat="1" applyFont="1" applyFill="1" applyBorder="1" applyAlignment="1">
      <alignment horizontal="center" vertical="center"/>
    </xf>
    <xf numFmtId="177" fontId="22" fillId="0" borderId="4" xfId="2" applyNumberFormat="1" applyFont="1" applyBorder="1" applyAlignment="1">
      <alignment horizontal="right" vertical="center"/>
    </xf>
    <xf numFmtId="177" fontId="22" fillId="0" borderId="5" xfId="2" applyNumberFormat="1" applyFont="1" applyBorder="1" applyAlignment="1">
      <alignment horizontal="right" vertical="center"/>
    </xf>
    <xf numFmtId="0" fontId="12" fillId="0" borderId="19" xfId="0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177" fontId="12" fillId="0" borderId="4" xfId="2" applyNumberFormat="1" applyFont="1" applyBorder="1" applyAlignment="1">
      <alignment horizontal="right" vertical="center"/>
    </xf>
    <xf numFmtId="177" fontId="12" fillId="0" borderId="5" xfId="2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178" fontId="34" fillId="0" borderId="2" xfId="4" applyNumberFormat="1" applyFont="1" applyBorder="1" applyAlignment="1">
      <alignment horizontal="right" vertical="center"/>
    </xf>
    <xf numFmtId="0" fontId="34" fillId="0" borderId="2" xfId="4" applyFont="1" applyBorder="1" applyAlignment="1">
      <alignment horizontal="right" vertical="center"/>
    </xf>
    <xf numFmtId="0" fontId="32" fillId="0" borderId="28" xfId="0" applyFont="1" applyBorder="1" applyAlignment="1">
      <alignment horizontal="center" vertical="center"/>
    </xf>
    <xf numFmtId="176" fontId="22" fillId="0" borderId="33" xfId="2" applyNumberFormat="1" applyFont="1" applyBorder="1" applyAlignment="1">
      <alignment horizontal="right" vertical="center"/>
    </xf>
    <xf numFmtId="176" fontId="22" fillId="0" borderId="34" xfId="2" applyNumberFormat="1" applyFont="1" applyBorder="1" applyAlignment="1">
      <alignment horizontal="right" vertical="center"/>
    </xf>
    <xf numFmtId="177" fontId="22" fillId="0" borderId="33" xfId="2" applyNumberFormat="1" applyFont="1" applyBorder="1" applyAlignment="1">
      <alignment horizontal="right" vertical="center"/>
    </xf>
    <xf numFmtId="177" fontId="22" fillId="0" borderId="34" xfId="2" applyNumberFormat="1" applyFont="1" applyBorder="1" applyAlignment="1">
      <alignment horizontal="right" vertical="center"/>
    </xf>
    <xf numFmtId="3" fontId="23" fillId="2" borderId="35" xfId="0" applyNumberFormat="1" applyFont="1" applyFill="1" applyBorder="1" applyAlignment="1">
      <alignment horizontal="right" vertical="center"/>
    </xf>
    <xf numFmtId="176" fontId="23" fillId="2" borderId="36" xfId="1" applyNumberFormat="1" applyFont="1" applyFill="1" applyBorder="1" applyAlignment="1">
      <alignment horizontal="center" vertical="center"/>
    </xf>
    <xf numFmtId="178" fontId="34" fillId="0" borderId="2" xfId="4" applyNumberFormat="1" applyFont="1" applyBorder="1" applyAlignment="1">
      <alignment horizontal="right" vertical="center" wrapText="1"/>
    </xf>
    <xf numFmtId="0" fontId="34" fillId="0" borderId="2" xfId="4" applyFont="1" applyBorder="1" applyAlignment="1">
      <alignment horizontal="right" vertical="center" wrapText="1"/>
    </xf>
    <xf numFmtId="0" fontId="23" fillId="2" borderId="29" xfId="0" applyFont="1" applyFill="1" applyBorder="1" applyAlignment="1">
      <alignment horizontal="center" vertical="center"/>
    </xf>
    <xf numFmtId="0" fontId="22" fillId="0" borderId="0" xfId="0" applyFont="1"/>
    <xf numFmtId="41" fontId="34" fillId="0" borderId="2" xfId="4" applyNumberFormat="1" applyFont="1" applyBorder="1" applyAlignment="1">
      <alignment horizontal="right" vertical="center"/>
    </xf>
    <xf numFmtId="176" fontId="23" fillId="2" borderId="37" xfId="2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41" fontId="34" fillId="0" borderId="1" xfId="4" applyNumberFormat="1" applyFont="1" applyBorder="1" applyAlignment="1">
      <alignment horizontal="right" vertical="center"/>
    </xf>
    <xf numFmtId="178" fontId="34" fillId="0" borderId="33" xfId="4" applyNumberFormat="1" applyFont="1" applyBorder="1" applyAlignment="1">
      <alignment horizontal="right" vertical="center"/>
    </xf>
    <xf numFmtId="178" fontId="34" fillId="0" borderId="34" xfId="4" applyNumberFormat="1" applyFont="1" applyBorder="1" applyAlignment="1">
      <alignment horizontal="right" vertical="center"/>
    </xf>
    <xf numFmtId="41" fontId="34" fillId="0" borderId="33" xfId="4" applyNumberFormat="1" applyFont="1" applyBorder="1" applyAlignment="1">
      <alignment horizontal="right" vertical="center"/>
    </xf>
    <xf numFmtId="0" fontId="34" fillId="0" borderId="34" xfId="4" applyFont="1" applyBorder="1" applyAlignment="1">
      <alignment horizontal="right" vertical="center"/>
    </xf>
    <xf numFmtId="176" fontId="22" fillId="0" borderId="1" xfId="2" applyNumberFormat="1" applyFont="1" applyBorder="1" applyAlignment="1">
      <alignment horizontal="right" vertical="center"/>
    </xf>
    <xf numFmtId="176" fontId="23" fillId="2" borderId="41" xfId="2" applyNumberFormat="1" applyFont="1" applyFill="1" applyBorder="1" applyAlignment="1">
      <alignment horizontal="right" vertical="center"/>
    </xf>
    <xf numFmtId="41" fontId="34" fillId="0" borderId="34" xfId="4" applyNumberFormat="1" applyFont="1" applyBorder="1" applyAlignment="1">
      <alignment horizontal="right" vertical="center"/>
    </xf>
    <xf numFmtId="178" fontId="35" fillId="2" borderId="35" xfId="4" applyNumberFormat="1" applyFont="1" applyFill="1" applyBorder="1" applyAlignment="1">
      <alignment horizontal="right" vertical="center"/>
    </xf>
    <xf numFmtId="178" fontId="35" fillId="2" borderId="37" xfId="4" applyNumberFormat="1" applyFont="1" applyFill="1" applyBorder="1" applyAlignment="1">
      <alignment horizontal="right" vertical="center"/>
    </xf>
    <xf numFmtId="0" fontId="22" fillId="0" borderId="4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76" fontId="12" fillId="0" borderId="38" xfId="1" applyNumberFormat="1" applyFont="1" applyBorder="1" applyAlignment="1">
      <alignment horizontal="center" vertical="center"/>
    </xf>
    <xf numFmtId="177" fontId="12" fillId="2" borderId="4" xfId="1" applyNumberFormat="1" applyFont="1" applyFill="1" applyBorder="1" applyAlignment="1">
      <alignment horizontal="center" vertical="center"/>
    </xf>
    <xf numFmtId="176" fontId="12" fillId="2" borderId="38" xfId="1" applyNumberFormat="1" applyFont="1" applyFill="1" applyBorder="1" applyAlignment="1">
      <alignment horizontal="center" vertical="center"/>
    </xf>
    <xf numFmtId="177" fontId="12" fillId="2" borderId="3" xfId="1" applyNumberFormat="1" applyFont="1" applyFill="1" applyBorder="1" applyAlignment="1">
      <alignment horizontal="center" vertical="center"/>
    </xf>
    <xf numFmtId="176" fontId="12" fillId="2" borderId="6" xfId="2" applyNumberFormat="1" applyFont="1" applyFill="1" applyBorder="1" applyAlignment="1">
      <alignment horizontal="right" vertical="center"/>
    </xf>
    <xf numFmtId="176" fontId="12" fillId="2" borderId="8" xfId="2" applyNumberFormat="1" applyFont="1" applyFill="1" applyBorder="1" applyAlignment="1">
      <alignment horizontal="right" vertical="center"/>
    </xf>
    <xf numFmtId="3" fontId="22" fillId="2" borderId="4" xfId="0" applyNumberFormat="1" applyFont="1" applyFill="1" applyBorder="1" applyAlignment="1">
      <alignment vertical="center"/>
    </xf>
    <xf numFmtId="176" fontId="23" fillId="2" borderId="38" xfId="0" applyNumberFormat="1" applyFont="1" applyFill="1" applyBorder="1" applyAlignment="1">
      <alignment vertical="center"/>
    </xf>
    <xf numFmtId="41" fontId="22" fillId="0" borderId="4" xfId="0" applyNumberFormat="1" applyFont="1" applyBorder="1" applyAlignment="1">
      <alignment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right" vertical="center"/>
    </xf>
    <xf numFmtId="0" fontId="11" fillId="2" borderId="32" xfId="0" applyFont="1" applyFill="1" applyBorder="1" applyAlignment="1">
      <alignment horizontal="right" vertical="center"/>
    </xf>
    <xf numFmtId="0" fontId="36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6" fillId="3" borderId="14" xfId="3" applyFont="1" applyBorder="1" applyAlignment="1">
      <alignment horizontal="center" vertical="center"/>
    </xf>
    <xf numFmtId="0" fontId="16" fillId="3" borderId="15" xfId="3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1" fillId="2" borderId="18" xfId="0" applyFont="1" applyFill="1" applyBorder="1" applyAlignment="1">
      <alignment horizontal="center" vertical="center"/>
    </xf>
    <xf numFmtId="0" fontId="16" fillId="3" borderId="30" xfId="3" applyFont="1" applyBorder="1" applyAlignment="1">
      <alignment horizontal="center" vertical="center"/>
    </xf>
    <xf numFmtId="0" fontId="16" fillId="3" borderId="31" xfId="3" applyFont="1" applyBorder="1" applyAlignment="1">
      <alignment horizontal="center" vertical="center"/>
    </xf>
    <xf numFmtId="0" fontId="16" fillId="3" borderId="32" xfId="3" applyFont="1" applyBorder="1" applyAlignment="1">
      <alignment horizontal="center" vertical="center"/>
    </xf>
    <xf numFmtId="0" fontId="16" fillId="3" borderId="33" xfId="3" applyFont="1" applyBorder="1" applyAlignment="1">
      <alignment horizontal="center" vertical="center"/>
    </xf>
    <xf numFmtId="176" fontId="16" fillId="3" borderId="2" xfId="3" applyNumberFormat="1" applyFont="1" applyBorder="1" applyAlignment="1">
      <alignment horizontal="center" vertical="center" wrapText="1"/>
    </xf>
    <xf numFmtId="0" fontId="16" fillId="3" borderId="34" xfId="3" applyFont="1" applyBorder="1" applyAlignment="1">
      <alignment horizontal="center" vertical="center"/>
    </xf>
    <xf numFmtId="176" fontId="12" fillId="0" borderId="2" xfId="2" applyNumberFormat="1" applyFont="1" applyBorder="1" applyAlignment="1">
      <alignment horizontal="right" vertical="center"/>
    </xf>
    <xf numFmtId="176" fontId="14" fillId="2" borderId="36" xfId="2" applyNumberFormat="1" applyFont="1" applyFill="1" applyBorder="1" applyAlignment="1">
      <alignment horizontal="right" vertical="center"/>
    </xf>
    <xf numFmtId="176" fontId="12" fillId="0" borderId="33" xfId="2" applyNumberFormat="1" applyFont="1" applyBorder="1" applyAlignment="1">
      <alignment horizontal="right" vertical="center"/>
    </xf>
    <xf numFmtId="176" fontId="12" fillId="0" borderId="34" xfId="2" applyNumberFormat="1" applyFont="1" applyBorder="1" applyAlignment="1">
      <alignment horizontal="right" vertical="center"/>
    </xf>
    <xf numFmtId="176" fontId="14" fillId="2" borderId="35" xfId="2" applyNumberFormat="1" applyFont="1" applyFill="1" applyBorder="1" applyAlignment="1">
      <alignment horizontal="right" vertical="center"/>
    </xf>
    <xf numFmtId="176" fontId="14" fillId="2" borderId="37" xfId="2" applyNumberFormat="1" applyFont="1" applyFill="1" applyBorder="1" applyAlignment="1">
      <alignment horizontal="right" vertical="center"/>
    </xf>
    <xf numFmtId="3" fontId="14" fillId="2" borderId="35" xfId="0" applyNumberFormat="1" applyFont="1" applyFill="1" applyBorder="1" applyAlignment="1">
      <alignment vertical="center"/>
    </xf>
    <xf numFmtId="3" fontId="14" fillId="2" borderId="37" xfId="0" applyNumberFormat="1" applyFont="1" applyFill="1" applyBorder="1" applyAlignment="1">
      <alignment vertical="center"/>
    </xf>
    <xf numFmtId="41" fontId="12" fillId="0" borderId="33" xfId="0" applyNumberFormat="1" applyFont="1" applyBorder="1" applyAlignment="1">
      <alignment vertical="center"/>
    </xf>
    <xf numFmtId="41" fontId="12" fillId="0" borderId="34" xfId="0" applyNumberFormat="1" applyFont="1" applyBorder="1" applyAlignment="1">
      <alignment vertical="center"/>
    </xf>
    <xf numFmtId="0" fontId="37" fillId="0" borderId="10" xfId="0" applyFont="1" applyBorder="1" applyAlignment="1">
      <alignment horizontal="left" vertical="center"/>
    </xf>
    <xf numFmtId="0" fontId="38" fillId="0" borderId="3" xfId="4" applyFont="1" applyBorder="1" applyAlignment="1">
      <alignment horizontal="left" vertical="center" wrapText="1"/>
    </xf>
    <xf numFmtId="0" fontId="22" fillId="2" borderId="30" xfId="0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0" fontId="22" fillId="2" borderId="32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 vertical="center"/>
    </xf>
    <xf numFmtId="177" fontId="22" fillId="0" borderId="33" xfId="1" applyNumberFormat="1" applyFont="1" applyBorder="1" applyAlignment="1">
      <alignment horizontal="center" vertical="center"/>
    </xf>
    <xf numFmtId="176" fontId="22" fillId="0" borderId="2" xfId="2" applyNumberFormat="1" applyFont="1" applyBorder="1" applyAlignment="1">
      <alignment horizontal="right" vertical="center"/>
    </xf>
    <xf numFmtId="177" fontId="22" fillId="0" borderId="34" xfId="1" applyNumberFormat="1" applyFont="1" applyBorder="1" applyAlignment="1">
      <alignment horizontal="center" vertical="center"/>
    </xf>
    <xf numFmtId="177" fontId="23" fillId="2" borderId="35" xfId="1" applyNumberFormat="1" applyFont="1" applyFill="1" applyBorder="1" applyAlignment="1">
      <alignment horizontal="center" vertical="center"/>
    </xf>
    <xf numFmtId="176" fontId="23" fillId="2" borderId="36" xfId="2" applyNumberFormat="1" applyFont="1" applyFill="1" applyBorder="1" applyAlignment="1">
      <alignment horizontal="right" vertical="center"/>
    </xf>
    <xf numFmtId="177" fontId="23" fillId="2" borderId="37" xfId="1" applyNumberFormat="1" applyFont="1" applyFill="1" applyBorder="1" applyAlignment="1">
      <alignment horizontal="center" vertical="center"/>
    </xf>
    <xf numFmtId="176" fontId="23" fillId="2" borderId="35" xfId="2" applyNumberFormat="1" applyFont="1" applyFill="1" applyBorder="1" applyAlignment="1">
      <alignment horizontal="right" vertical="center"/>
    </xf>
  </cellXfs>
  <cellStyles count="6">
    <cellStyle name="20% - 輔色6" xfId="3" builtinId="50"/>
    <cellStyle name="一般" xfId="0" builtinId="0"/>
    <cellStyle name="一般 2" xfId="4" xr:uid="{D3BA1DC0-25DE-4621-83B6-9FE109E9D69E}"/>
    <cellStyle name="一般 3" xfId="5" xr:uid="{32F1887F-0422-49E1-B44A-E6DDB1FB98CD}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J20"/>
  <sheetViews>
    <sheetView workbookViewId="0">
      <selection activeCell="M13" sqref="M13"/>
    </sheetView>
  </sheetViews>
  <sheetFormatPr defaultColWidth="9" defaultRowHeight="15.6"/>
  <cols>
    <col min="1" max="1" width="5.109375" style="3" customWidth="1"/>
    <col min="2" max="2" width="13.5546875" style="3" bestFit="1" customWidth="1"/>
    <col min="3" max="3" width="13.21875" style="5" bestFit="1" customWidth="1"/>
    <col min="4" max="4" width="11.33203125" style="5" customWidth="1"/>
    <col min="5" max="6" width="13.21875" style="5" bestFit="1" customWidth="1"/>
    <col min="7" max="7" width="11.33203125" style="5" customWidth="1"/>
    <col min="8" max="8" width="13.21875" style="5" bestFit="1" customWidth="1"/>
    <col min="9" max="9" width="12.33203125" style="31" bestFit="1" customWidth="1"/>
    <col min="10" max="10" width="10.88671875" style="31" bestFit="1" customWidth="1"/>
    <col min="11" max="16384" width="9" style="3"/>
  </cols>
  <sheetData>
    <row r="1" spans="1:10" ht="31.8" customHeight="1" thickBot="1">
      <c r="B1" s="147" t="s">
        <v>166</v>
      </c>
      <c r="C1" s="147"/>
      <c r="D1" s="147"/>
      <c r="E1" s="147"/>
      <c r="F1" s="147"/>
      <c r="G1" s="147"/>
      <c r="H1" s="147"/>
      <c r="I1" s="147"/>
      <c r="J1" s="147"/>
    </row>
    <row r="2" spans="1:10" ht="24.75" customHeight="1">
      <c r="A2" s="143" t="s">
        <v>77</v>
      </c>
      <c r="B2" s="148" t="s">
        <v>78</v>
      </c>
      <c r="C2" s="150" t="s">
        <v>167</v>
      </c>
      <c r="D2" s="151"/>
      <c r="E2" s="148"/>
      <c r="F2" s="150" t="s">
        <v>80</v>
      </c>
      <c r="G2" s="151"/>
      <c r="H2" s="148"/>
      <c r="I2" s="150" t="s">
        <v>81</v>
      </c>
      <c r="J2" s="148"/>
    </row>
    <row r="3" spans="1:10" ht="36" customHeight="1">
      <c r="A3" s="144"/>
      <c r="B3" s="149"/>
      <c r="C3" s="41" t="s">
        <v>82</v>
      </c>
      <c r="D3" s="42" t="s">
        <v>83</v>
      </c>
      <c r="E3" s="43" t="s">
        <v>84</v>
      </c>
      <c r="F3" s="41" t="s">
        <v>82</v>
      </c>
      <c r="G3" s="42" t="s">
        <v>83</v>
      </c>
      <c r="H3" s="43" t="s">
        <v>84</v>
      </c>
      <c r="I3" s="41" t="s">
        <v>85</v>
      </c>
      <c r="J3" s="43" t="s">
        <v>86</v>
      </c>
    </row>
    <row r="4" spans="1:10" ht="24.9" customHeight="1">
      <c r="A4" s="40">
        <v>1</v>
      </c>
      <c r="B4" s="39" t="s">
        <v>53</v>
      </c>
      <c r="C4" s="94">
        <v>3273055</v>
      </c>
      <c r="D4" s="52">
        <f t="shared" ref="D4:D17" si="0">C4/$C$17</f>
        <v>0.92471536451056879</v>
      </c>
      <c r="E4" s="94">
        <v>7162128</v>
      </c>
      <c r="F4" s="94">
        <v>3309382</v>
      </c>
      <c r="G4" s="52">
        <f t="shared" ref="G4:G17" si="1">F4/$C$17</f>
        <v>0.93497860024799928</v>
      </c>
      <c r="H4" s="94">
        <v>7824805</v>
      </c>
      <c r="I4" s="33">
        <f>SUM(C4/F4-1)</f>
        <v>-1.0976973948610302E-2</v>
      </c>
      <c r="J4" s="34">
        <f>SUM(E4/H4-1)</f>
        <v>-8.4689267016877734E-2</v>
      </c>
    </row>
    <row r="5" spans="1:10" ht="24.9" customHeight="1">
      <c r="A5" s="40">
        <v>2</v>
      </c>
      <c r="B5" s="39" t="s">
        <v>55</v>
      </c>
      <c r="C5" s="94">
        <v>191690</v>
      </c>
      <c r="D5" s="52">
        <f t="shared" si="0"/>
        <v>5.4156953739864115E-2</v>
      </c>
      <c r="E5" s="94">
        <v>527570</v>
      </c>
      <c r="F5" s="94">
        <v>77168</v>
      </c>
      <c r="G5" s="52">
        <f t="shared" si="1"/>
        <v>2.1801783119608918E-2</v>
      </c>
      <c r="H5" s="94">
        <v>271791</v>
      </c>
      <c r="I5" s="33">
        <f>SUM(C5/F5-1)</f>
        <v>1.4840607505701846</v>
      </c>
      <c r="J5" s="34">
        <f>SUM(E5/H5-1)</f>
        <v>0.94108708529715845</v>
      </c>
    </row>
    <row r="6" spans="1:10" ht="24.9" customHeight="1">
      <c r="A6" s="40">
        <v>3</v>
      </c>
      <c r="B6" s="39" t="s">
        <v>54</v>
      </c>
      <c r="C6" s="94">
        <v>19202</v>
      </c>
      <c r="D6" s="52">
        <f t="shared" si="0"/>
        <v>5.4250186536223622E-3</v>
      </c>
      <c r="E6" s="94">
        <v>72466</v>
      </c>
      <c r="F6" s="94">
        <v>33451</v>
      </c>
      <c r="G6" s="52">
        <f t="shared" si="1"/>
        <v>9.4506977909760252E-3</v>
      </c>
      <c r="H6" s="94">
        <v>235147</v>
      </c>
      <c r="I6" s="33">
        <f>SUM(C6/F6-1)</f>
        <v>-0.42596633882395141</v>
      </c>
      <c r="J6" s="34">
        <f>SUM(E6/H6-1)</f>
        <v>-0.69182681471590113</v>
      </c>
    </row>
    <row r="7" spans="1:10" ht="24.9" customHeight="1">
      <c r="A7" s="40">
        <v>4</v>
      </c>
      <c r="B7" s="39" t="s">
        <v>170</v>
      </c>
      <c r="C7" s="94">
        <v>17826</v>
      </c>
      <c r="D7" s="52">
        <f t="shared" si="0"/>
        <v>5.0362661451657242E-3</v>
      </c>
      <c r="E7" s="94">
        <v>54103</v>
      </c>
      <c r="F7" s="95">
        <v>0</v>
      </c>
      <c r="G7" s="52">
        <f t="shared" si="1"/>
        <v>0</v>
      </c>
      <c r="H7" s="95">
        <v>0</v>
      </c>
      <c r="I7" s="97">
        <v>0</v>
      </c>
      <c r="J7" s="98">
        <v>0</v>
      </c>
    </row>
    <row r="8" spans="1:10" ht="24.9" customHeight="1">
      <c r="A8" s="40">
        <v>5</v>
      </c>
      <c r="B8" s="39" t="s">
        <v>57</v>
      </c>
      <c r="C8" s="94">
        <v>17237</v>
      </c>
      <c r="D8" s="52">
        <f t="shared" si="0"/>
        <v>4.8698597298452587E-3</v>
      </c>
      <c r="E8" s="94">
        <v>41466</v>
      </c>
      <c r="F8" s="94">
        <v>17145</v>
      </c>
      <c r="G8" s="52">
        <f t="shared" si="1"/>
        <v>4.8438675563147278E-3</v>
      </c>
      <c r="H8" s="94">
        <v>84851</v>
      </c>
      <c r="I8" s="33">
        <f>SUM(C8/F8-1)</f>
        <v>5.3659959171770133E-3</v>
      </c>
      <c r="J8" s="34">
        <f>SUM(E8/H8-1)</f>
        <v>-0.51130805765400522</v>
      </c>
    </row>
    <row r="9" spans="1:10" ht="24.9" customHeight="1">
      <c r="A9" s="40">
        <v>6</v>
      </c>
      <c r="B9" s="39" t="s">
        <v>168</v>
      </c>
      <c r="C9" s="94">
        <v>15195</v>
      </c>
      <c r="D9" s="52">
        <f t="shared" si="0"/>
        <v>4.2929464869176023E-3</v>
      </c>
      <c r="E9" s="94">
        <v>14184</v>
      </c>
      <c r="F9" s="95">
        <v>0</v>
      </c>
      <c r="G9" s="52">
        <f t="shared" si="1"/>
        <v>0</v>
      </c>
      <c r="H9" s="95">
        <v>0</v>
      </c>
      <c r="I9" s="97">
        <v>0</v>
      </c>
      <c r="J9" s="98">
        <v>0</v>
      </c>
    </row>
    <row r="10" spans="1:10" ht="24.9" customHeight="1">
      <c r="A10" s="40">
        <v>7</v>
      </c>
      <c r="B10" s="39" t="s">
        <v>30</v>
      </c>
      <c r="C10" s="94">
        <v>2669</v>
      </c>
      <c r="D10" s="52">
        <f t="shared" si="0"/>
        <v>7.5405555601073247E-4</v>
      </c>
      <c r="E10" s="94">
        <v>16455</v>
      </c>
      <c r="F10" s="94">
        <v>2469</v>
      </c>
      <c r="G10" s="52">
        <f t="shared" si="1"/>
        <v>6.9755083094436064E-4</v>
      </c>
      <c r="H10" s="94">
        <v>11998</v>
      </c>
      <c r="I10" s="33">
        <f>SUM(C10/F10-1)</f>
        <v>8.1004455245038409E-2</v>
      </c>
      <c r="J10" s="34">
        <f>SUM(E10/H10-1)</f>
        <v>0.37147857976329379</v>
      </c>
    </row>
    <row r="11" spans="1:10" ht="24.9" customHeight="1">
      <c r="A11" s="40">
        <v>8</v>
      </c>
      <c r="B11" s="39" t="s">
        <v>28</v>
      </c>
      <c r="C11" s="94">
        <v>1772</v>
      </c>
      <c r="D11" s="52">
        <f t="shared" si="0"/>
        <v>5.0063186408805466E-4</v>
      </c>
      <c r="E11" s="94">
        <v>20832</v>
      </c>
      <c r="F11" s="94">
        <v>1800</v>
      </c>
      <c r="G11" s="52">
        <f t="shared" si="1"/>
        <v>5.0854252559734674E-4</v>
      </c>
      <c r="H11" s="94">
        <v>6758</v>
      </c>
      <c r="I11" s="33">
        <f>SUM(C11/F11-1)</f>
        <v>-1.5555555555555545E-2</v>
      </c>
      <c r="J11" s="34">
        <f>SUM(E11/H11-1)</f>
        <v>2.0825688073394497</v>
      </c>
    </row>
    <row r="12" spans="1:10" ht="24.9" customHeight="1">
      <c r="A12" s="40">
        <v>9</v>
      </c>
      <c r="B12" s="39" t="s">
        <v>31</v>
      </c>
      <c r="C12" s="94">
        <v>676</v>
      </c>
      <c r="D12" s="52">
        <f t="shared" si="0"/>
        <v>1.9098597072433689E-4</v>
      </c>
      <c r="E12" s="94">
        <v>9050</v>
      </c>
      <c r="F12" s="94">
        <v>2</v>
      </c>
      <c r="G12" s="52">
        <f t="shared" si="1"/>
        <v>5.6504725066371858E-7</v>
      </c>
      <c r="H12" s="94">
        <v>253</v>
      </c>
      <c r="I12" s="33">
        <f>SUM(C12/F12-1)</f>
        <v>337</v>
      </c>
      <c r="J12" s="34">
        <f>SUM(E12/H12-1)</f>
        <v>34.770750988142289</v>
      </c>
    </row>
    <row r="13" spans="1:10" ht="24.9" customHeight="1">
      <c r="A13" s="40">
        <v>10</v>
      </c>
      <c r="B13" s="39" t="s">
        <v>35</v>
      </c>
      <c r="C13" s="94">
        <v>203</v>
      </c>
      <c r="D13" s="52">
        <f t="shared" si="0"/>
        <v>5.7352295942367443E-5</v>
      </c>
      <c r="E13" s="94">
        <v>5233</v>
      </c>
      <c r="F13" s="95">
        <v>0</v>
      </c>
      <c r="G13" s="52">
        <f t="shared" si="1"/>
        <v>0</v>
      </c>
      <c r="H13" s="95">
        <v>0</v>
      </c>
      <c r="I13" s="97">
        <v>0</v>
      </c>
      <c r="J13" s="98">
        <v>0</v>
      </c>
    </row>
    <row r="14" spans="1:10" ht="24.9" customHeight="1">
      <c r="A14" s="40">
        <v>11</v>
      </c>
      <c r="B14" s="39" t="s">
        <v>169</v>
      </c>
      <c r="C14" s="94">
        <v>2</v>
      </c>
      <c r="D14" s="52">
        <f t="shared" si="0"/>
        <v>5.6504725066371858E-7</v>
      </c>
      <c r="E14" s="94">
        <v>66</v>
      </c>
      <c r="F14" s="95">
        <v>0</v>
      </c>
      <c r="G14" s="52">
        <f t="shared" si="1"/>
        <v>0</v>
      </c>
      <c r="H14" s="95">
        <v>0</v>
      </c>
      <c r="I14" s="97">
        <v>0</v>
      </c>
      <c r="J14" s="98">
        <v>0</v>
      </c>
    </row>
    <row r="15" spans="1:10" ht="24.9" customHeight="1">
      <c r="A15" s="40">
        <v>12</v>
      </c>
      <c r="B15" s="39" t="s">
        <v>33</v>
      </c>
      <c r="C15" s="95">
        <v>0</v>
      </c>
      <c r="D15" s="52">
        <f t="shared" si="0"/>
        <v>0</v>
      </c>
      <c r="E15" s="95">
        <v>0</v>
      </c>
      <c r="F15" s="94">
        <v>1359</v>
      </c>
      <c r="G15" s="52">
        <f t="shared" si="1"/>
        <v>3.8394960682599681E-4</v>
      </c>
      <c r="H15" s="94">
        <v>33536</v>
      </c>
      <c r="I15" s="33">
        <f>SUM(C15/F15-1)</f>
        <v>-1</v>
      </c>
      <c r="J15" s="34">
        <f>SUM(E15/H15-1)</f>
        <v>-1</v>
      </c>
    </row>
    <row r="16" spans="1:10" ht="24.9" customHeight="1">
      <c r="A16" s="93">
        <v>13</v>
      </c>
      <c r="B16" s="39" t="s">
        <v>58</v>
      </c>
      <c r="C16" s="95">
        <v>0</v>
      </c>
      <c r="D16" s="52">
        <f t="shared" si="0"/>
        <v>0</v>
      </c>
      <c r="E16" s="95">
        <v>0</v>
      </c>
      <c r="F16" s="94">
        <v>95981</v>
      </c>
      <c r="G16" s="52">
        <f t="shared" si="1"/>
        <v>2.711690008297719E-2</v>
      </c>
      <c r="H16" s="94">
        <v>197853</v>
      </c>
      <c r="I16" s="33">
        <f>SUM(C16/F16-1)</f>
        <v>-1</v>
      </c>
      <c r="J16" s="34">
        <f>SUM(E16/H16-1)</f>
        <v>-1</v>
      </c>
    </row>
    <row r="17" spans="1:10" ht="24.9" customHeight="1" thickBot="1">
      <c r="A17" s="145" t="s">
        <v>79</v>
      </c>
      <c r="B17" s="146"/>
      <c r="C17" s="36">
        <f>SUM(C4:C16)</f>
        <v>3539527</v>
      </c>
      <c r="D17" s="96">
        <f t="shared" si="0"/>
        <v>1</v>
      </c>
      <c r="E17" s="36">
        <f>SUM(E4:E16)</f>
        <v>7923553</v>
      </c>
      <c r="F17" s="36">
        <f>SUM(F4:F16)</f>
        <v>3538757</v>
      </c>
      <c r="G17" s="96">
        <f t="shared" si="1"/>
        <v>0.99978245680849442</v>
      </c>
      <c r="H17" s="36">
        <f>SUM(H4:H16)</f>
        <v>8666992</v>
      </c>
      <c r="I17" s="91">
        <f t="shared" ref="I17" si="2">SUM(C17/F17-1)</f>
        <v>2.1759052684311442E-4</v>
      </c>
      <c r="J17" s="92">
        <f t="shared" ref="J17" si="3">SUM(E17/H17-1)</f>
        <v>-8.5778203095145389E-2</v>
      </c>
    </row>
    <row r="18" spans="1:10" ht="24.9" customHeight="1"/>
    <row r="19" spans="1:10" ht="24.9" customHeight="1"/>
    <row r="20" spans="1:10">
      <c r="C20" s="4"/>
      <c r="D20" s="4"/>
      <c r="F20" s="4"/>
      <c r="G20" s="4"/>
    </row>
  </sheetData>
  <sortState xmlns:xlrd2="http://schemas.microsoft.com/office/spreadsheetml/2017/richdata2" ref="B4:J16">
    <sortCondition descending="1" ref="C4:C16"/>
  </sortState>
  <mergeCells count="7">
    <mergeCell ref="A2:A3"/>
    <mergeCell ref="A17:B17"/>
    <mergeCell ref="B1:J1"/>
    <mergeCell ref="B2:B3"/>
    <mergeCell ref="C2:E2"/>
    <mergeCell ref="F2:H2"/>
    <mergeCell ref="I2:J2"/>
  </mergeCells>
  <phoneticPr fontId="3" type="noConversion"/>
  <printOptions horizontalCentered="1"/>
  <pageMargins left="0.35433070866141736" right="0.35433070866141736" top="0.98425196850393704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  <pageSetUpPr fitToPage="1"/>
  </sheetPr>
  <dimension ref="A1:J30"/>
  <sheetViews>
    <sheetView zoomScaleNormal="100" workbookViewId="0">
      <selection activeCell="M9" sqref="M9"/>
    </sheetView>
  </sheetViews>
  <sheetFormatPr defaultColWidth="8.88671875" defaultRowHeight="24.75" customHeight="1"/>
  <cols>
    <col min="1" max="1" width="13.5546875" style="14" bestFit="1" customWidth="1"/>
    <col min="2" max="2" width="14.33203125" style="20" bestFit="1" customWidth="1"/>
    <col min="3" max="3" width="10.44140625" style="20" customWidth="1"/>
    <col min="4" max="4" width="15.6640625" style="20" bestFit="1" customWidth="1"/>
    <col min="5" max="5" width="14.33203125" style="20" bestFit="1" customWidth="1"/>
    <col min="6" max="6" width="10" style="20" customWidth="1"/>
    <col min="7" max="7" width="15.6640625" style="20" bestFit="1" customWidth="1"/>
    <col min="8" max="8" width="12.109375" style="20" customWidth="1"/>
    <col min="9" max="9" width="10.21875" style="20" bestFit="1" customWidth="1"/>
    <col min="10" max="16384" width="8.88671875" style="14"/>
  </cols>
  <sheetData>
    <row r="1" spans="1:10" ht="33" customHeight="1" thickBot="1">
      <c r="A1" s="147" t="s">
        <v>190</v>
      </c>
      <c r="B1" s="147"/>
      <c r="C1" s="147"/>
      <c r="D1" s="147"/>
      <c r="E1" s="147"/>
      <c r="F1" s="147"/>
      <c r="G1" s="147"/>
      <c r="H1" s="147"/>
      <c r="I1" s="147"/>
    </row>
    <row r="2" spans="1:10" ht="24.75" customHeight="1">
      <c r="A2" s="184" t="s">
        <v>46</v>
      </c>
      <c r="B2" s="181" t="s">
        <v>191</v>
      </c>
      <c r="C2" s="183"/>
      <c r="D2" s="183"/>
      <c r="E2" s="181" t="s">
        <v>141</v>
      </c>
      <c r="F2" s="183"/>
      <c r="G2" s="183"/>
      <c r="H2" s="181" t="s">
        <v>47</v>
      </c>
      <c r="I2" s="186"/>
    </row>
    <row r="3" spans="1:10" ht="33" customHeight="1">
      <c r="A3" s="185"/>
      <c r="B3" s="15" t="s">
        <v>48</v>
      </c>
      <c r="C3" s="16" t="s">
        <v>49</v>
      </c>
      <c r="D3" s="24" t="s">
        <v>50</v>
      </c>
      <c r="E3" s="15" t="s">
        <v>48</v>
      </c>
      <c r="F3" s="16" t="s">
        <v>49</v>
      </c>
      <c r="G3" s="24" t="s">
        <v>50</v>
      </c>
      <c r="H3" s="15" t="s">
        <v>51</v>
      </c>
      <c r="I3" s="17" t="s">
        <v>52</v>
      </c>
    </row>
    <row r="4" spans="1:10" ht="24.75" customHeight="1">
      <c r="A4" s="6" t="s">
        <v>20</v>
      </c>
      <c r="B4" s="7">
        <v>41373016</v>
      </c>
      <c r="C4" s="134">
        <f t="shared" ref="C4:C28" si="0">B4/$B$29</f>
        <v>0.93153257369316378</v>
      </c>
      <c r="D4" s="22">
        <v>90438810</v>
      </c>
      <c r="E4" s="7">
        <v>40865098</v>
      </c>
      <c r="F4" s="134">
        <f t="shared" ref="F4:F28" si="1">E4/$E$29</f>
        <v>0.94364796780303484</v>
      </c>
      <c r="G4" s="22">
        <v>94938588</v>
      </c>
      <c r="H4" s="10">
        <f t="shared" ref="H4:H15" si="2">SUM(B4/E4-1)</f>
        <v>1.2429139408891121E-2</v>
      </c>
      <c r="I4" s="11">
        <f t="shared" ref="I4:I15" si="3">SUM(D4/G4-1)</f>
        <v>-4.7396723448214773E-2</v>
      </c>
    </row>
    <row r="5" spans="1:10" ht="24.75" customHeight="1">
      <c r="A5" s="6" t="s">
        <v>21</v>
      </c>
      <c r="B5" s="7">
        <v>2083299</v>
      </c>
      <c r="C5" s="134">
        <f t="shared" si="0"/>
        <v>4.6906439676585199E-2</v>
      </c>
      <c r="D5" s="22">
        <v>5294272</v>
      </c>
      <c r="E5" s="7">
        <v>755223</v>
      </c>
      <c r="F5" s="134">
        <f t="shared" si="1"/>
        <v>1.7439445494248206E-2</v>
      </c>
      <c r="G5" s="22">
        <v>2378028</v>
      </c>
      <c r="H5" s="10">
        <f t="shared" si="2"/>
        <v>1.7585216551932343</v>
      </c>
      <c r="I5" s="11">
        <f t="shared" si="3"/>
        <v>1.2263287059698205</v>
      </c>
    </row>
    <row r="6" spans="1:10" ht="24.75" customHeight="1">
      <c r="A6" s="6" t="s">
        <v>24</v>
      </c>
      <c r="B6" s="7">
        <v>290508</v>
      </c>
      <c r="C6" s="134">
        <f t="shared" si="0"/>
        <v>6.5409218636237106E-3</v>
      </c>
      <c r="D6" s="22">
        <v>998404</v>
      </c>
      <c r="E6" s="7">
        <v>410638</v>
      </c>
      <c r="F6" s="134">
        <f t="shared" si="1"/>
        <v>9.4823635123229763E-3</v>
      </c>
      <c r="G6" s="22">
        <v>1606089</v>
      </c>
      <c r="H6" s="10">
        <f t="shared" si="2"/>
        <v>-0.29254477179413496</v>
      </c>
      <c r="I6" s="11">
        <f t="shared" si="3"/>
        <v>-0.37836321648426707</v>
      </c>
    </row>
    <row r="7" spans="1:10" ht="24.75" customHeight="1">
      <c r="A7" s="6" t="s">
        <v>34</v>
      </c>
      <c r="B7" s="7">
        <v>269046</v>
      </c>
      <c r="C7" s="134">
        <f t="shared" si="0"/>
        <v>6.0576950160426048E-3</v>
      </c>
      <c r="D7" s="22">
        <v>804466</v>
      </c>
      <c r="E7" s="7">
        <v>318060</v>
      </c>
      <c r="F7" s="134">
        <f t="shared" si="1"/>
        <v>7.3445724427097488E-3</v>
      </c>
      <c r="G7" s="22">
        <v>876795</v>
      </c>
      <c r="H7" s="10">
        <f t="shared" si="2"/>
        <v>-0.15410299943406902</v>
      </c>
      <c r="I7" s="11">
        <f t="shared" si="3"/>
        <v>-8.2492486841279855E-2</v>
      </c>
    </row>
    <row r="8" spans="1:10" ht="24.75" customHeight="1">
      <c r="A8" s="6" t="s">
        <v>22</v>
      </c>
      <c r="B8" s="7">
        <v>121768</v>
      </c>
      <c r="C8" s="134">
        <f t="shared" si="0"/>
        <v>2.7416627889412064E-3</v>
      </c>
      <c r="D8" s="22">
        <v>236401</v>
      </c>
      <c r="E8" s="7">
        <v>539328</v>
      </c>
      <c r="F8" s="134">
        <f t="shared" si="1"/>
        <v>1.2454045043016298E-2</v>
      </c>
      <c r="G8" s="22">
        <v>1405445</v>
      </c>
      <c r="H8" s="10">
        <f t="shared" si="2"/>
        <v>-0.77422273644238759</v>
      </c>
      <c r="I8" s="11">
        <f t="shared" si="3"/>
        <v>-0.83179633496863981</v>
      </c>
    </row>
    <row r="9" spans="1:10" ht="24.75" customHeight="1">
      <c r="A9" s="6" t="s">
        <v>25</v>
      </c>
      <c r="B9" s="7">
        <v>67585</v>
      </c>
      <c r="C9" s="134">
        <f t="shared" si="0"/>
        <v>1.5217075059998642E-3</v>
      </c>
      <c r="D9" s="22">
        <v>137024</v>
      </c>
      <c r="E9" s="7">
        <v>100427</v>
      </c>
      <c r="F9" s="134">
        <f t="shared" si="1"/>
        <v>2.3190384729422499E-3</v>
      </c>
      <c r="G9" s="22">
        <v>252956</v>
      </c>
      <c r="H9" s="10">
        <f t="shared" si="2"/>
        <v>-0.32702360918876394</v>
      </c>
      <c r="I9" s="11">
        <f t="shared" si="3"/>
        <v>-0.4583089549170607</v>
      </c>
    </row>
    <row r="10" spans="1:10" ht="24.75" customHeight="1">
      <c r="A10" s="6" t="s">
        <v>26</v>
      </c>
      <c r="B10" s="7">
        <v>61652</v>
      </c>
      <c r="C10" s="134">
        <f t="shared" si="0"/>
        <v>1.3881232693630779E-3</v>
      </c>
      <c r="D10" s="22">
        <v>214319</v>
      </c>
      <c r="E10" s="7">
        <v>147417</v>
      </c>
      <c r="F10" s="134">
        <f t="shared" si="1"/>
        <v>3.4041213475034366E-3</v>
      </c>
      <c r="G10" s="22">
        <v>986866</v>
      </c>
      <c r="H10" s="10">
        <f t="shared" si="2"/>
        <v>-0.58178500444317827</v>
      </c>
      <c r="I10" s="11">
        <f t="shared" si="3"/>
        <v>-0.78282867177509408</v>
      </c>
    </row>
    <row r="11" spans="1:10" ht="24.75" customHeight="1">
      <c r="A11" s="6" t="s">
        <v>23</v>
      </c>
      <c r="B11" s="7">
        <v>44451</v>
      </c>
      <c r="C11" s="134">
        <f t="shared" si="0"/>
        <v>1.0008348057882659E-3</v>
      </c>
      <c r="D11" s="22">
        <v>124086</v>
      </c>
      <c r="E11" s="7">
        <v>24593</v>
      </c>
      <c r="F11" s="134">
        <f t="shared" si="1"/>
        <v>5.678962148134341E-4</v>
      </c>
      <c r="G11" s="22">
        <v>164741</v>
      </c>
      <c r="H11" s="10">
        <f t="shared" si="2"/>
        <v>0.8074655389745049</v>
      </c>
      <c r="I11" s="11">
        <f t="shared" si="3"/>
        <v>-0.24678131127041847</v>
      </c>
    </row>
    <row r="12" spans="1:10" ht="24.75" customHeight="1">
      <c r="A12" s="6" t="s">
        <v>29</v>
      </c>
      <c r="B12" s="7">
        <v>39009</v>
      </c>
      <c r="C12" s="134">
        <f t="shared" si="0"/>
        <v>8.7830566104237179E-4</v>
      </c>
      <c r="D12" s="22">
        <v>109375</v>
      </c>
      <c r="E12" s="7">
        <v>2497</v>
      </c>
      <c r="F12" s="134">
        <f t="shared" si="1"/>
        <v>5.7660181693536573E-5</v>
      </c>
      <c r="G12" s="22">
        <v>2472</v>
      </c>
      <c r="H12" s="10">
        <f t="shared" si="2"/>
        <v>14.622346816179416</v>
      </c>
      <c r="I12" s="11">
        <f t="shared" si="3"/>
        <v>43.245550161812297</v>
      </c>
    </row>
    <row r="13" spans="1:10" ht="24.75" customHeight="1">
      <c r="A13" s="6" t="s">
        <v>28</v>
      </c>
      <c r="B13" s="7">
        <v>14574</v>
      </c>
      <c r="C13" s="134">
        <f t="shared" si="0"/>
        <v>3.2814034463922497E-4</v>
      </c>
      <c r="D13" s="22">
        <v>112319</v>
      </c>
      <c r="E13" s="7">
        <v>76072</v>
      </c>
      <c r="F13" s="134">
        <f t="shared" si="1"/>
        <v>1.7566381024392127E-3</v>
      </c>
      <c r="G13" s="22">
        <v>221112</v>
      </c>
      <c r="H13" s="10">
        <f t="shared" si="2"/>
        <v>-0.80841834051950778</v>
      </c>
      <c r="I13" s="11">
        <f t="shared" si="3"/>
        <v>-0.49202666521943628</v>
      </c>
    </row>
    <row r="14" spans="1:10" ht="24.75" customHeight="1">
      <c r="A14" s="6" t="s">
        <v>30</v>
      </c>
      <c r="B14" s="7">
        <v>12262</v>
      </c>
      <c r="C14" s="134">
        <f t="shared" si="0"/>
        <v>2.7608459626500456E-4</v>
      </c>
      <c r="D14" s="22">
        <v>94627</v>
      </c>
      <c r="E14" s="7">
        <v>20872</v>
      </c>
      <c r="F14" s="134">
        <f t="shared" si="1"/>
        <v>4.819716909521407E-4</v>
      </c>
      <c r="G14" s="22">
        <v>107200</v>
      </c>
      <c r="H14" s="10">
        <f t="shared" si="2"/>
        <v>-0.41251437332311225</v>
      </c>
      <c r="I14" s="11">
        <f t="shared" si="3"/>
        <v>-0.11728544776119398</v>
      </c>
      <c r="J14" s="21"/>
    </row>
    <row r="15" spans="1:10" ht="24.75" customHeight="1">
      <c r="A15" s="6" t="s">
        <v>31</v>
      </c>
      <c r="B15" s="7">
        <v>11191</v>
      </c>
      <c r="C15" s="134">
        <f t="shared" si="0"/>
        <v>2.5197053635635832E-4</v>
      </c>
      <c r="D15" s="22">
        <v>106225</v>
      </c>
      <c r="E15" s="7">
        <v>5541</v>
      </c>
      <c r="F15" s="134">
        <f t="shared" si="1"/>
        <v>1.2795156858785988E-4</v>
      </c>
      <c r="G15" s="22">
        <v>66411</v>
      </c>
      <c r="H15" s="10">
        <f t="shared" si="2"/>
        <v>1.0196715394333151</v>
      </c>
      <c r="I15" s="11">
        <f t="shared" si="3"/>
        <v>0.59950911746548008</v>
      </c>
    </row>
    <row r="16" spans="1:10" ht="24.75" customHeight="1">
      <c r="A16" s="6" t="s">
        <v>192</v>
      </c>
      <c r="B16" s="7">
        <v>10025</v>
      </c>
      <c r="C16" s="134">
        <f t="shared" si="0"/>
        <v>2.2571750754825238E-4</v>
      </c>
      <c r="D16" s="22">
        <v>25610</v>
      </c>
      <c r="E16" s="7">
        <v>0</v>
      </c>
      <c r="F16" s="134">
        <f t="shared" si="1"/>
        <v>0</v>
      </c>
      <c r="G16" s="22">
        <v>0</v>
      </c>
      <c r="H16" s="7">
        <v>0</v>
      </c>
      <c r="I16" s="9">
        <v>0</v>
      </c>
    </row>
    <row r="17" spans="1:9" ht="24.75" customHeight="1">
      <c r="A17" s="6" t="s">
        <v>193</v>
      </c>
      <c r="B17" s="7">
        <v>7702</v>
      </c>
      <c r="C17" s="134">
        <f t="shared" si="0"/>
        <v>1.7341408909093663E-4</v>
      </c>
      <c r="D17" s="22">
        <v>95089</v>
      </c>
      <c r="E17" s="7">
        <v>0</v>
      </c>
      <c r="F17" s="134">
        <f t="shared" si="1"/>
        <v>0</v>
      </c>
      <c r="G17" s="22">
        <v>0</v>
      </c>
      <c r="H17" s="7">
        <v>0</v>
      </c>
      <c r="I17" s="9">
        <v>0</v>
      </c>
    </row>
    <row r="18" spans="1:9" ht="24.75" customHeight="1">
      <c r="A18" s="6" t="s">
        <v>33</v>
      </c>
      <c r="B18" s="7">
        <v>3810</v>
      </c>
      <c r="C18" s="134">
        <f t="shared" si="0"/>
        <v>8.5783910599385692E-5</v>
      </c>
      <c r="D18" s="22">
        <v>19667</v>
      </c>
      <c r="E18" s="7">
        <v>5186</v>
      </c>
      <c r="F18" s="134">
        <f t="shared" si="1"/>
        <v>1.1975398568789775E-4</v>
      </c>
      <c r="G18" s="22">
        <v>64546</v>
      </c>
      <c r="H18" s="10">
        <f>SUM(B18/E18-1)</f>
        <v>-0.26532973389895875</v>
      </c>
      <c r="I18" s="11">
        <f>SUM(D18/G18-1)</f>
        <v>-0.69530257490781766</v>
      </c>
    </row>
    <row r="19" spans="1:9" ht="24.75" customHeight="1">
      <c r="A19" s="6" t="s">
        <v>35</v>
      </c>
      <c r="B19" s="7">
        <v>2239</v>
      </c>
      <c r="C19" s="134">
        <f t="shared" si="0"/>
        <v>5.0412119640951332E-5</v>
      </c>
      <c r="D19" s="22">
        <v>51575</v>
      </c>
      <c r="E19" s="7">
        <v>3837</v>
      </c>
      <c r="F19" s="134">
        <f t="shared" si="1"/>
        <v>8.8603170668041581E-5</v>
      </c>
      <c r="G19" s="22">
        <v>72103</v>
      </c>
      <c r="H19" s="10">
        <f>SUM(B19/E19-1)</f>
        <v>-0.41647120145947358</v>
      </c>
      <c r="I19" s="11">
        <f>SUM(D19/G19-1)</f>
        <v>-0.28470382647046588</v>
      </c>
    </row>
    <row r="20" spans="1:9" ht="24.75" customHeight="1">
      <c r="A20" s="6" t="s">
        <v>27</v>
      </c>
      <c r="B20" s="7">
        <v>554</v>
      </c>
      <c r="C20" s="134">
        <f t="shared" si="0"/>
        <v>1.2473566003165268E-5</v>
      </c>
      <c r="D20" s="22">
        <v>4036</v>
      </c>
      <c r="E20" s="7">
        <v>26082</v>
      </c>
      <c r="F20" s="134">
        <f t="shared" si="1"/>
        <v>6.0227987942764155E-4</v>
      </c>
      <c r="G20" s="22">
        <v>54370</v>
      </c>
      <c r="H20" s="10">
        <f>SUM(B20/E20-1)</f>
        <v>-0.97875929759987734</v>
      </c>
      <c r="I20" s="11">
        <f>SUM(D20/G20-1)</f>
        <v>-0.92576788670222554</v>
      </c>
    </row>
    <row r="21" spans="1:9" ht="24.75" customHeight="1">
      <c r="A21" s="6" t="s">
        <v>65</v>
      </c>
      <c r="B21" s="7">
        <v>506</v>
      </c>
      <c r="C21" s="134">
        <f t="shared" si="0"/>
        <v>1.1392823822385606E-5</v>
      </c>
      <c r="D21" s="22">
        <v>4443</v>
      </c>
      <c r="E21" s="7">
        <v>771</v>
      </c>
      <c r="F21" s="134">
        <f t="shared" si="1"/>
        <v>1.7803764551748777E-5</v>
      </c>
      <c r="G21" s="22">
        <v>6778</v>
      </c>
      <c r="H21" s="10">
        <f>SUM(B21/E21-1)</f>
        <v>-0.3437094682230869</v>
      </c>
      <c r="I21" s="11">
        <f>SUM(D21/G21-1)</f>
        <v>-0.34449690174092651</v>
      </c>
    </row>
    <row r="22" spans="1:9" ht="24.75" customHeight="1">
      <c r="A22" s="6" t="s">
        <v>66</v>
      </c>
      <c r="B22" s="7">
        <v>461</v>
      </c>
      <c r="C22" s="134">
        <f t="shared" si="0"/>
        <v>1.0379628027904673E-5</v>
      </c>
      <c r="D22" s="22">
        <v>10098</v>
      </c>
      <c r="E22" s="7">
        <v>84</v>
      </c>
      <c r="F22" s="134">
        <f t="shared" si="1"/>
        <v>1.9397097566107616E-6</v>
      </c>
      <c r="G22" s="22">
        <v>2142</v>
      </c>
      <c r="H22" s="10">
        <f>SUM(B22/E22-1)</f>
        <v>4.4880952380952381</v>
      </c>
      <c r="I22" s="11">
        <f>SUM(D22/G22-1)</f>
        <v>3.7142857142857144</v>
      </c>
    </row>
    <row r="23" spans="1:9" ht="24.75" customHeight="1">
      <c r="A23" s="6" t="s">
        <v>194</v>
      </c>
      <c r="B23" s="7">
        <v>223</v>
      </c>
      <c r="C23" s="134">
        <f t="shared" si="0"/>
        <v>5.0209480482055142E-6</v>
      </c>
      <c r="D23" s="22">
        <v>6680</v>
      </c>
      <c r="E23" s="7">
        <v>0</v>
      </c>
      <c r="F23" s="134">
        <f t="shared" si="1"/>
        <v>0</v>
      </c>
      <c r="G23" s="22">
        <v>0</v>
      </c>
      <c r="H23" s="7">
        <v>0</v>
      </c>
      <c r="I23" s="9">
        <v>0</v>
      </c>
    </row>
    <row r="24" spans="1:9" ht="24.75" customHeight="1">
      <c r="A24" s="6" t="s">
        <v>195</v>
      </c>
      <c r="B24" s="7">
        <v>40</v>
      </c>
      <c r="C24" s="134">
        <f t="shared" si="0"/>
        <v>9.0061848398305186E-7</v>
      </c>
      <c r="D24" s="22">
        <v>256</v>
      </c>
      <c r="E24" s="7">
        <v>0</v>
      </c>
      <c r="F24" s="134">
        <f t="shared" si="1"/>
        <v>0</v>
      </c>
      <c r="G24" s="22">
        <v>0</v>
      </c>
      <c r="H24" s="7">
        <v>0</v>
      </c>
      <c r="I24" s="9">
        <v>0</v>
      </c>
    </row>
    <row r="25" spans="1:9" ht="24.75" customHeight="1">
      <c r="A25" s="6" t="s">
        <v>144</v>
      </c>
      <c r="B25" s="7">
        <v>2</v>
      </c>
      <c r="C25" s="134">
        <f t="shared" si="0"/>
        <v>4.5030924199152597E-8</v>
      </c>
      <c r="D25" s="22">
        <v>66</v>
      </c>
      <c r="E25" s="7">
        <v>0</v>
      </c>
      <c r="F25" s="134">
        <f t="shared" si="1"/>
        <v>0</v>
      </c>
      <c r="G25" s="22">
        <v>0</v>
      </c>
      <c r="H25" s="7">
        <v>0</v>
      </c>
      <c r="I25" s="9">
        <v>0</v>
      </c>
    </row>
    <row r="26" spans="1:9" ht="24.75" customHeight="1">
      <c r="A26" s="6" t="s">
        <v>64</v>
      </c>
      <c r="B26" s="7">
        <v>0</v>
      </c>
      <c r="C26" s="134">
        <f t="shared" si="0"/>
        <v>0</v>
      </c>
      <c r="D26" s="22">
        <v>0</v>
      </c>
      <c r="E26" s="7">
        <v>3000</v>
      </c>
      <c r="F26" s="134">
        <f t="shared" si="1"/>
        <v>6.9275348450384354E-5</v>
      </c>
      <c r="G26" s="22">
        <v>3649</v>
      </c>
      <c r="H26" s="10">
        <f>SUM(B26/E26-1)</f>
        <v>-1</v>
      </c>
      <c r="I26" s="11">
        <f>SUM(D26/G26-1)</f>
        <v>-1</v>
      </c>
    </row>
    <row r="27" spans="1:9" ht="24.75" customHeight="1">
      <c r="A27" s="6" t="s">
        <v>76</v>
      </c>
      <c r="B27" s="7">
        <v>0</v>
      </c>
      <c r="C27" s="134">
        <f t="shared" si="0"/>
        <v>0</v>
      </c>
      <c r="D27" s="22">
        <v>0</v>
      </c>
      <c r="E27" s="7">
        <v>619</v>
      </c>
      <c r="F27" s="134">
        <f t="shared" si="1"/>
        <v>1.4293813563595971E-5</v>
      </c>
      <c r="G27" s="22">
        <v>27089</v>
      </c>
      <c r="H27" s="10">
        <f>SUM(B27/E27-1)</f>
        <v>-1</v>
      </c>
      <c r="I27" s="11">
        <f>SUM(D27/G27-1)</f>
        <v>-1</v>
      </c>
    </row>
    <row r="28" spans="1:9" ht="24.75" customHeight="1">
      <c r="A28" s="6" t="s">
        <v>67</v>
      </c>
      <c r="B28" s="7">
        <v>0</v>
      </c>
      <c r="C28" s="134">
        <f t="shared" si="0"/>
        <v>0</v>
      </c>
      <c r="D28" s="22">
        <v>0</v>
      </c>
      <c r="E28" s="7">
        <v>103</v>
      </c>
      <c r="F28" s="134">
        <f t="shared" si="1"/>
        <v>2.3784536301298628E-6</v>
      </c>
      <c r="G28" s="22">
        <v>2131</v>
      </c>
      <c r="H28" s="10">
        <f>SUM(B28/E28-1)</f>
        <v>-1</v>
      </c>
      <c r="I28" s="11">
        <f>SUM(D28/G28-1)</f>
        <v>-1</v>
      </c>
    </row>
    <row r="29" spans="1:9" ht="24.75" customHeight="1" thickBot="1">
      <c r="A29" s="12" t="s">
        <v>63</v>
      </c>
      <c r="B29" s="135">
        <f>SUM(B4:B28)</f>
        <v>44413923</v>
      </c>
      <c r="C29" s="136">
        <f t="shared" ref="C29" si="4">B29/$B$29</f>
        <v>1</v>
      </c>
      <c r="D29" s="137">
        <f>SUM(D4:D28)</f>
        <v>98887848</v>
      </c>
      <c r="E29" s="135">
        <f>SUM(E4:E28)</f>
        <v>43305448</v>
      </c>
      <c r="F29" s="136">
        <f t="shared" ref="F29" si="5">E29/$E$29</f>
        <v>1</v>
      </c>
      <c r="G29" s="137">
        <f>SUM(G4:G28)</f>
        <v>103239511</v>
      </c>
      <c r="H29" s="138">
        <f t="shared" ref="H29" si="6">SUM(B29/E29-1)</f>
        <v>2.5596663957846655E-2</v>
      </c>
      <c r="I29" s="139">
        <f t="shared" ref="I29" si="7">SUM(D29/G29-1)</f>
        <v>-4.215113920870861E-2</v>
      </c>
    </row>
    <row r="30" spans="1:9" ht="30.75" customHeight="1"/>
  </sheetData>
  <sortState xmlns:xlrd2="http://schemas.microsoft.com/office/spreadsheetml/2017/richdata2" ref="A4:I28">
    <sortCondition descending="1" ref="B4:B28"/>
  </sortState>
  <mergeCells count="5">
    <mergeCell ref="A1:I1"/>
    <mergeCell ref="A2:A3"/>
    <mergeCell ref="B2:D2"/>
    <mergeCell ref="E2:G2"/>
    <mergeCell ref="H2:I2"/>
  </mergeCells>
  <phoneticPr fontId="3" type="noConversion"/>
  <printOptions horizontalCentered="1"/>
  <pageMargins left="0.35433070866141736" right="0.35433070866141736" top="0.98425196850393704" bottom="0.98425196850393704" header="0.51181102362204722" footer="0.51181102362204722"/>
  <pageSetup paperSize="9" scale="91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</sheetPr>
  <dimension ref="A1:I32"/>
  <sheetViews>
    <sheetView tabSelected="1" workbookViewId="0">
      <selection activeCell="K4" sqref="K4"/>
    </sheetView>
  </sheetViews>
  <sheetFormatPr defaultColWidth="9" defaultRowHeight="15.6"/>
  <cols>
    <col min="1" max="1" width="13.5546875" style="3" bestFit="1" customWidth="1"/>
    <col min="2" max="2" width="14.6640625" style="5" bestFit="1" customWidth="1"/>
    <col min="3" max="3" width="10.77734375" style="5" customWidth="1"/>
    <col min="4" max="4" width="15.88671875" style="5" customWidth="1"/>
    <col min="5" max="5" width="14.6640625" style="5" bestFit="1" customWidth="1"/>
    <col min="6" max="6" width="10.5546875" style="5" customWidth="1"/>
    <col min="7" max="7" width="16" style="5" bestFit="1" customWidth="1"/>
    <col min="8" max="9" width="10.33203125" style="5" bestFit="1" customWidth="1"/>
    <col min="10" max="16384" width="9" style="3"/>
  </cols>
  <sheetData>
    <row r="1" spans="1:9" s="14" customFormat="1" ht="40.5" customHeight="1" thickBot="1">
      <c r="A1" s="147" t="s">
        <v>217</v>
      </c>
      <c r="B1" s="147"/>
      <c r="C1" s="147"/>
      <c r="D1" s="147"/>
      <c r="E1" s="147"/>
      <c r="F1" s="147"/>
      <c r="G1" s="147"/>
      <c r="H1" s="147"/>
      <c r="I1" s="147"/>
    </row>
    <row r="2" spans="1:9" ht="27.75" customHeight="1" thickTop="1">
      <c r="A2" s="187" t="s">
        <v>147</v>
      </c>
      <c r="B2" s="212" t="s">
        <v>218</v>
      </c>
      <c r="C2" s="213"/>
      <c r="D2" s="214"/>
      <c r="E2" s="212" t="s">
        <v>148</v>
      </c>
      <c r="F2" s="213"/>
      <c r="G2" s="214"/>
      <c r="H2" s="212" t="s">
        <v>149</v>
      </c>
      <c r="I2" s="214"/>
    </row>
    <row r="3" spans="1:9" ht="37.799999999999997" customHeight="1">
      <c r="A3" s="188"/>
      <c r="B3" s="215" t="s">
        <v>150</v>
      </c>
      <c r="C3" s="216" t="s">
        <v>146</v>
      </c>
      <c r="D3" s="217" t="s">
        <v>151</v>
      </c>
      <c r="E3" s="215" t="s">
        <v>150</v>
      </c>
      <c r="F3" s="216" t="s">
        <v>146</v>
      </c>
      <c r="G3" s="217" t="s">
        <v>151</v>
      </c>
      <c r="H3" s="215" t="s">
        <v>152</v>
      </c>
      <c r="I3" s="217" t="s">
        <v>153</v>
      </c>
    </row>
    <row r="4" spans="1:9" ht="24.9" customHeight="1">
      <c r="A4" s="89" t="s">
        <v>120</v>
      </c>
      <c r="B4" s="218">
        <v>45529316</v>
      </c>
      <c r="C4" s="219">
        <f>B4/$B$29</f>
        <v>0.9341509119772462</v>
      </c>
      <c r="D4" s="220">
        <v>99127563</v>
      </c>
      <c r="E4" s="218">
        <v>46091104</v>
      </c>
      <c r="F4" s="219">
        <f>E4/$E$29</f>
        <v>0.94595455364718628</v>
      </c>
      <c r="G4" s="220">
        <v>106392601</v>
      </c>
      <c r="H4" s="109">
        <f>SUM(B4/E4-1)</f>
        <v>-1.2188642736784994E-2</v>
      </c>
      <c r="I4" s="110">
        <f>SUM(D4/G4-1)</f>
        <v>-6.8285180846363591E-2</v>
      </c>
    </row>
    <row r="5" spans="1:9" ht="24.9" customHeight="1">
      <c r="A5" s="89" t="s">
        <v>121</v>
      </c>
      <c r="B5" s="218">
        <v>2202059</v>
      </c>
      <c r="C5" s="219">
        <f t="shared" ref="C5:C29" si="0">B5/$B$29</f>
        <v>4.5180898897705879E-2</v>
      </c>
      <c r="D5" s="220">
        <v>5614963</v>
      </c>
      <c r="E5" s="218">
        <v>822402</v>
      </c>
      <c r="F5" s="219">
        <f t="shared" ref="F5:F29" si="1">E5/$E$29</f>
        <v>1.6878634905958281E-2</v>
      </c>
      <c r="G5" s="220">
        <v>2558221</v>
      </c>
      <c r="H5" s="109">
        <f>SUM(B5/E5-1)</f>
        <v>1.6775944124649502</v>
      </c>
      <c r="I5" s="110">
        <f>SUM(D5/G5-1)</f>
        <v>1.1948701851794663</v>
      </c>
    </row>
    <row r="6" spans="1:9" ht="24.9" customHeight="1">
      <c r="A6" s="89" t="s">
        <v>154</v>
      </c>
      <c r="B6" s="218">
        <v>306830</v>
      </c>
      <c r="C6" s="219">
        <f t="shared" si="0"/>
        <v>6.2954058945664465E-3</v>
      </c>
      <c r="D6" s="220">
        <v>912451</v>
      </c>
      <c r="E6" s="218">
        <v>350448</v>
      </c>
      <c r="F6" s="219">
        <f t="shared" si="1"/>
        <v>7.1924482741083642E-3</v>
      </c>
      <c r="G6" s="220">
        <v>992597</v>
      </c>
      <c r="H6" s="109">
        <f>SUM(B6/E6-1)</f>
        <v>-0.12446354380678448</v>
      </c>
      <c r="I6" s="110">
        <f>SUM(D6/G6-1)</f>
        <v>-8.0743745951277313E-2</v>
      </c>
    </row>
    <row r="7" spans="1:9" ht="24.9" customHeight="1">
      <c r="A7" s="89" t="s">
        <v>122</v>
      </c>
      <c r="B7" s="218">
        <v>290508</v>
      </c>
      <c r="C7" s="219">
        <f t="shared" si="0"/>
        <v>5.9605181227999522E-3</v>
      </c>
      <c r="D7" s="220">
        <v>998404</v>
      </c>
      <c r="E7" s="218">
        <v>410638</v>
      </c>
      <c r="F7" s="219">
        <f t="shared" si="1"/>
        <v>8.4277626762980819E-3</v>
      </c>
      <c r="G7" s="220">
        <v>1606089</v>
      </c>
      <c r="H7" s="109">
        <f>SUM(B7/E7-1)</f>
        <v>-0.29254477179413496</v>
      </c>
      <c r="I7" s="110">
        <f>SUM(D7/G7-1)</f>
        <v>-0.37836321648426707</v>
      </c>
    </row>
    <row r="8" spans="1:9" ht="24.9" customHeight="1">
      <c r="A8" s="89" t="s">
        <v>123</v>
      </c>
      <c r="B8" s="218">
        <v>121768</v>
      </c>
      <c r="C8" s="219">
        <f t="shared" si="0"/>
        <v>2.4983834206875701E-3</v>
      </c>
      <c r="D8" s="220">
        <v>236401</v>
      </c>
      <c r="E8" s="218">
        <v>579971</v>
      </c>
      <c r="F8" s="219">
        <f t="shared" si="1"/>
        <v>1.1903082391632716E-2</v>
      </c>
      <c r="G8" s="220">
        <v>1484407</v>
      </c>
      <c r="H8" s="109">
        <f>SUM(B8/E8-1)</f>
        <v>-0.79004467464752548</v>
      </c>
      <c r="I8" s="110">
        <f>SUM(D8/G8-1)</f>
        <v>-0.84074381217550176</v>
      </c>
    </row>
    <row r="9" spans="1:9" ht="24.9" customHeight="1">
      <c r="A9" s="89" t="s">
        <v>124</v>
      </c>
      <c r="B9" s="218">
        <v>72542</v>
      </c>
      <c r="C9" s="219">
        <f t="shared" si="0"/>
        <v>1.4883855372800547E-3</v>
      </c>
      <c r="D9" s="220">
        <v>254664</v>
      </c>
      <c r="E9" s="218">
        <v>164578</v>
      </c>
      <c r="F9" s="219">
        <f t="shared" si="1"/>
        <v>3.3777300827974662E-3</v>
      </c>
      <c r="G9" s="220">
        <v>1064746</v>
      </c>
      <c r="H9" s="109">
        <f>SUM(B9/E9-1)</f>
        <v>-0.55922419764488573</v>
      </c>
      <c r="I9" s="110">
        <f>SUM(D9/G9-1)</f>
        <v>-0.76082182980729673</v>
      </c>
    </row>
    <row r="10" spans="1:9" ht="24.9" customHeight="1">
      <c r="A10" s="89" t="s">
        <v>127</v>
      </c>
      <c r="B10" s="218">
        <v>67816</v>
      </c>
      <c r="C10" s="219">
        <f t="shared" si="0"/>
        <v>1.3914195031317607E-3</v>
      </c>
      <c r="D10" s="220">
        <v>140852</v>
      </c>
      <c r="E10" s="218">
        <v>134822</v>
      </c>
      <c r="F10" s="219">
        <f t="shared" si="1"/>
        <v>2.7670303760096728E-3</v>
      </c>
      <c r="G10" s="220">
        <v>302999</v>
      </c>
      <c r="H10" s="109">
        <f>SUM(B10/E10-1)</f>
        <v>-0.49699603922208546</v>
      </c>
      <c r="I10" s="110">
        <f>SUM(D10/G10-1)</f>
        <v>-0.53514038000125419</v>
      </c>
    </row>
    <row r="11" spans="1:9" ht="24.9" customHeight="1">
      <c r="A11" s="89" t="s">
        <v>135</v>
      </c>
      <c r="B11" s="218">
        <v>44451</v>
      </c>
      <c r="C11" s="219">
        <f t="shared" si="0"/>
        <v>9.1202648834655387E-4</v>
      </c>
      <c r="D11" s="220">
        <v>124086</v>
      </c>
      <c r="E11" s="218">
        <v>24593</v>
      </c>
      <c r="F11" s="219">
        <f t="shared" si="1"/>
        <v>5.0473645278371405E-4</v>
      </c>
      <c r="G11" s="220">
        <v>164741</v>
      </c>
      <c r="H11" s="109">
        <f>SUM(B11/E11-1)</f>
        <v>0.8074655389745049</v>
      </c>
      <c r="I11" s="110">
        <f>SUM(D11/G11-1)</f>
        <v>-0.24678131127041847</v>
      </c>
    </row>
    <row r="12" spans="1:9" ht="24.9" customHeight="1">
      <c r="A12" s="89" t="s">
        <v>133</v>
      </c>
      <c r="B12" s="218">
        <v>39009</v>
      </c>
      <c r="C12" s="219">
        <f t="shared" si="0"/>
        <v>8.0036987433152731E-4</v>
      </c>
      <c r="D12" s="220">
        <v>109375</v>
      </c>
      <c r="E12" s="218">
        <v>2497</v>
      </c>
      <c r="F12" s="219">
        <f t="shared" si="1"/>
        <v>5.1247384320779647E-5</v>
      </c>
      <c r="G12" s="220">
        <v>2472</v>
      </c>
      <c r="H12" s="109">
        <f>SUM(B12/E12-1)</f>
        <v>14.622346816179416</v>
      </c>
      <c r="I12" s="110">
        <f>SUM(D12/G12-1)</f>
        <v>43.245550161812297</v>
      </c>
    </row>
    <row r="13" spans="1:9" ht="24.9" customHeight="1">
      <c r="A13" s="89" t="s">
        <v>155</v>
      </c>
      <c r="B13" s="218">
        <v>14574</v>
      </c>
      <c r="C13" s="219">
        <f t="shared" si="0"/>
        <v>2.9902306002480656E-4</v>
      </c>
      <c r="D13" s="220">
        <v>112319</v>
      </c>
      <c r="E13" s="218">
        <v>76072</v>
      </c>
      <c r="F13" s="219">
        <f t="shared" si="1"/>
        <v>1.561269931938466E-3</v>
      </c>
      <c r="G13" s="220">
        <v>221112</v>
      </c>
      <c r="H13" s="109">
        <f>SUM(B13/E13-1)</f>
        <v>-0.80841834051950778</v>
      </c>
      <c r="I13" s="110">
        <f>SUM(D13/G13-1)</f>
        <v>-0.49202666521943628</v>
      </c>
    </row>
    <row r="14" spans="1:9" ht="24.9" customHeight="1">
      <c r="A14" s="89" t="s">
        <v>130</v>
      </c>
      <c r="B14" s="218">
        <v>13090</v>
      </c>
      <c r="C14" s="219">
        <f t="shared" si="0"/>
        <v>2.68574986669735E-4</v>
      </c>
      <c r="D14" s="220">
        <v>99835</v>
      </c>
      <c r="E14" s="218">
        <v>21361</v>
      </c>
      <c r="F14" s="219">
        <f t="shared" si="1"/>
        <v>4.3840423567327754E-4</v>
      </c>
      <c r="G14" s="220">
        <v>110477</v>
      </c>
      <c r="H14" s="109">
        <f>SUM(B14/E14-1)</f>
        <v>-0.38720097373718454</v>
      </c>
      <c r="I14" s="110">
        <f>SUM(D14/G14-1)</f>
        <v>-9.6327742426025376E-2</v>
      </c>
    </row>
    <row r="15" spans="1:9" ht="24.9" customHeight="1">
      <c r="A15" s="89" t="s">
        <v>156</v>
      </c>
      <c r="B15" s="218">
        <v>11191</v>
      </c>
      <c r="C15" s="219">
        <f t="shared" si="0"/>
        <v>2.2961212191145947E-4</v>
      </c>
      <c r="D15" s="220">
        <v>106225</v>
      </c>
      <c r="E15" s="218">
        <v>5541</v>
      </c>
      <c r="F15" s="219">
        <f t="shared" si="1"/>
        <v>1.1372116801018823E-4</v>
      </c>
      <c r="G15" s="220">
        <v>66411</v>
      </c>
      <c r="H15" s="109">
        <f>SUM(B15/E15-1)</f>
        <v>1.0196715394333151</v>
      </c>
      <c r="I15" s="110">
        <f>SUM(D15/G15-1)</f>
        <v>0.59950911746548008</v>
      </c>
    </row>
    <row r="16" spans="1:9" ht="24.9" customHeight="1">
      <c r="A16" s="89" t="s">
        <v>203</v>
      </c>
      <c r="B16" s="218">
        <v>10025</v>
      </c>
      <c r="C16" s="219">
        <f t="shared" si="0"/>
        <v>2.0568863570390324E-4</v>
      </c>
      <c r="D16" s="220">
        <v>25610</v>
      </c>
      <c r="E16" s="218">
        <v>0</v>
      </c>
      <c r="F16" s="219">
        <f t="shared" si="1"/>
        <v>0</v>
      </c>
      <c r="G16" s="220">
        <v>0</v>
      </c>
      <c r="H16" s="218">
        <v>0</v>
      </c>
      <c r="I16" s="220">
        <v>0</v>
      </c>
    </row>
    <row r="17" spans="1:9" ht="24.9" customHeight="1">
      <c r="A17" s="89" t="s">
        <v>219</v>
      </c>
      <c r="B17" s="218">
        <v>7702</v>
      </c>
      <c r="C17" s="219">
        <f t="shared" si="0"/>
        <v>1.5802632141560726E-4</v>
      </c>
      <c r="D17" s="220">
        <v>95089</v>
      </c>
      <c r="E17" s="218">
        <v>0</v>
      </c>
      <c r="F17" s="219">
        <f t="shared" si="1"/>
        <v>0</v>
      </c>
      <c r="G17" s="220">
        <v>0</v>
      </c>
      <c r="H17" s="218">
        <v>0</v>
      </c>
      <c r="I17" s="220">
        <v>0</v>
      </c>
    </row>
    <row r="18" spans="1:9" ht="24.9" customHeight="1">
      <c r="A18" s="89" t="s">
        <v>157</v>
      </c>
      <c r="B18" s="218">
        <v>3810</v>
      </c>
      <c r="C18" s="219">
        <f t="shared" si="0"/>
        <v>7.8171940352306365E-5</v>
      </c>
      <c r="D18" s="220">
        <v>19667</v>
      </c>
      <c r="E18" s="218">
        <v>5186</v>
      </c>
      <c r="F18" s="219">
        <f t="shared" si="1"/>
        <v>1.0643529639069413E-4</v>
      </c>
      <c r="G18" s="220">
        <v>64546</v>
      </c>
      <c r="H18" s="109">
        <f>SUM(B18/E18-1)</f>
        <v>-0.26532973389895875</v>
      </c>
      <c r="I18" s="110">
        <f>SUM(D18/G18-1)</f>
        <v>-0.69530257490781766</v>
      </c>
    </row>
    <row r="19" spans="1:9" ht="24.9" customHeight="1">
      <c r="A19" s="89" t="s">
        <v>129</v>
      </c>
      <c r="B19" s="218">
        <v>2239</v>
      </c>
      <c r="C19" s="219">
        <f t="shared" si="0"/>
        <v>4.5938838438008915E-5</v>
      </c>
      <c r="D19" s="220">
        <v>51575</v>
      </c>
      <c r="E19" s="218">
        <v>3837</v>
      </c>
      <c r="F19" s="219">
        <f t="shared" si="1"/>
        <v>7.8748984236616537E-5</v>
      </c>
      <c r="G19" s="220">
        <v>72103</v>
      </c>
      <c r="H19" s="109">
        <f>SUM(B19/E19-1)</f>
        <v>-0.41647120145947358</v>
      </c>
      <c r="I19" s="110">
        <f>SUM(D19/G19-1)</f>
        <v>-0.28470382647046588</v>
      </c>
    </row>
    <row r="20" spans="1:9" ht="24.9" customHeight="1">
      <c r="A20" s="89" t="s">
        <v>220</v>
      </c>
      <c r="B20" s="218">
        <v>554</v>
      </c>
      <c r="C20" s="219">
        <f t="shared" si="0"/>
        <v>1.1366733584036149E-5</v>
      </c>
      <c r="D20" s="220">
        <v>4036</v>
      </c>
      <c r="E20" s="218">
        <v>26082</v>
      </c>
      <c r="F20" s="219">
        <f t="shared" si="1"/>
        <v>5.3529606642153569E-4</v>
      </c>
      <c r="G20" s="220">
        <v>54370</v>
      </c>
      <c r="H20" s="109">
        <f>SUM(B20/E20-1)</f>
        <v>-0.97875929759987734</v>
      </c>
      <c r="I20" s="110">
        <f>SUM(D20/G20-1)</f>
        <v>-0.92576788670222554</v>
      </c>
    </row>
    <row r="21" spans="1:9" ht="24.9" customHeight="1">
      <c r="A21" s="89" t="s">
        <v>159</v>
      </c>
      <c r="B21" s="218">
        <v>506</v>
      </c>
      <c r="C21" s="219">
        <f t="shared" si="0"/>
        <v>1.0381890241014967E-5</v>
      </c>
      <c r="D21" s="220">
        <v>4443</v>
      </c>
      <c r="E21" s="218">
        <v>1499</v>
      </c>
      <c r="F21" s="219">
        <f t="shared" si="1"/>
        <v>3.0764849458089182E-5</v>
      </c>
      <c r="G21" s="220">
        <v>13363</v>
      </c>
      <c r="H21" s="109">
        <v>0</v>
      </c>
      <c r="I21" s="110">
        <v>0</v>
      </c>
    </row>
    <row r="22" spans="1:9" ht="24.9" customHeight="1">
      <c r="A22" s="89" t="s">
        <v>161</v>
      </c>
      <c r="B22" s="218">
        <v>461</v>
      </c>
      <c r="C22" s="219">
        <f t="shared" si="0"/>
        <v>9.458599606932607E-6</v>
      </c>
      <c r="D22" s="220">
        <v>10098</v>
      </c>
      <c r="E22" s="218">
        <v>84</v>
      </c>
      <c r="F22" s="219">
        <f t="shared" si="1"/>
        <v>1.7239808902464919E-6</v>
      </c>
      <c r="G22" s="220">
        <v>2142</v>
      </c>
      <c r="H22" s="109">
        <f>SUM(B22/E22-1)</f>
        <v>4.4880952380952381</v>
      </c>
      <c r="I22" s="110">
        <f>SUM(D22/G22-1)</f>
        <v>3.7142857142857144</v>
      </c>
    </row>
    <row r="23" spans="1:9" ht="24.9" customHeight="1">
      <c r="A23" s="89" t="s">
        <v>194</v>
      </c>
      <c r="B23" s="218">
        <v>223</v>
      </c>
      <c r="C23" s="219">
        <f t="shared" si="0"/>
        <v>4.5754180311192437E-6</v>
      </c>
      <c r="D23" s="220">
        <v>6680</v>
      </c>
      <c r="E23" s="218">
        <v>0</v>
      </c>
      <c r="F23" s="219">
        <f t="shared" si="1"/>
        <v>0</v>
      </c>
      <c r="G23" s="220">
        <v>0</v>
      </c>
      <c r="H23" s="218">
        <v>0</v>
      </c>
      <c r="I23" s="220">
        <v>0</v>
      </c>
    </row>
    <row r="24" spans="1:9" ht="24.9" customHeight="1">
      <c r="A24" s="89" t="s">
        <v>195</v>
      </c>
      <c r="B24" s="218">
        <v>40</v>
      </c>
      <c r="C24" s="219">
        <f t="shared" si="0"/>
        <v>8.207027858509855E-7</v>
      </c>
      <c r="D24" s="220">
        <v>256</v>
      </c>
      <c r="E24" s="218">
        <v>0</v>
      </c>
      <c r="F24" s="219">
        <f t="shared" si="1"/>
        <v>0</v>
      </c>
      <c r="G24" s="220">
        <v>0</v>
      </c>
      <c r="H24" s="218">
        <v>0</v>
      </c>
      <c r="I24" s="220">
        <v>0</v>
      </c>
    </row>
    <row r="25" spans="1:9" ht="24.9" customHeight="1">
      <c r="A25" s="89" t="s">
        <v>144</v>
      </c>
      <c r="B25" s="218">
        <v>2</v>
      </c>
      <c r="C25" s="219">
        <f t="shared" si="0"/>
        <v>4.1035139292549276E-8</v>
      </c>
      <c r="D25" s="220">
        <v>66</v>
      </c>
      <c r="E25" s="218">
        <v>1</v>
      </c>
      <c r="F25" s="219">
        <f t="shared" si="1"/>
        <v>2.0523582026743952E-8</v>
      </c>
      <c r="G25" s="220">
        <v>32</v>
      </c>
      <c r="H25" s="109">
        <f>SUM(B25/E25-1)</f>
        <v>1</v>
      </c>
      <c r="I25" s="110">
        <f>SUM(D25/G25-1)</f>
        <v>1.0625</v>
      </c>
    </row>
    <row r="26" spans="1:9" ht="24.9" customHeight="1">
      <c r="A26" s="89" t="s">
        <v>158</v>
      </c>
      <c r="B26" s="218">
        <v>0</v>
      </c>
      <c r="C26" s="219">
        <f t="shared" si="0"/>
        <v>0</v>
      </c>
      <c r="D26" s="220">
        <v>0</v>
      </c>
      <c r="E26" s="218">
        <v>3000</v>
      </c>
      <c r="F26" s="219">
        <f t="shared" si="1"/>
        <v>6.1570746080231851E-5</v>
      </c>
      <c r="G26" s="220">
        <v>3649</v>
      </c>
      <c r="H26" s="109">
        <f>SUM(B26/E26-1)</f>
        <v>-1</v>
      </c>
      <c r="I26" s="110">
        <f>SUM(D26/G26-1)</f>
        <v>-1</v>
      </c>
    </row>
    <row r="27" spans="1:9" ht="24.9" customHeight="1">
      <c r="A27" s="89" t="s">
        <v>76</v>
      </c>
      <c r="B27" s="218">
        <v>0</v>
      </c>
      <c r="C27" s="219">
        <f t="shared" si="0"/>
        <v>0</v>
      </c>
      <c r="D27" s="220">
        <v>0</v>
      </c>
      <c r="E27" s="218">
        <v>619</v>
      </c>
      <c r="F27" s="219">
        <f t="shared" si="1"/>
        <v>1.2704097274554506E-5</v>
      </c>
      <c r="G27" s="220">
        <v>27089</v>
      </c>
      <c r="H27" s="109">
        <f>SUM(B27/E27-1)</f>
        <v>-1</v>
      </c>
      <c r="I27" s="110">
        <f>SUM(D27/G27-1)</f>
        <v>-1</v>
      </c>
    </row>
    <row r="28" spans="1:9" ht="24.9" customHeight="1">
      <c r="A28" s="89" t="s">
        <v>160</v>
      </c>
      <c r="B28" s="218">
        <v>0</v>
      </c>
      <c r="C28" s="219">
        <f t="shared" si="0"/>
        <v>0</v>
      </c>
      <c r="D28" s="220">
        <v>0</v>
      </c>
      <c r="E28" s="218">
        <v>103</v>
      </c>
      <c r="F28" s="219">
        <f t="shared" si="1"/>
        <v>2.1139289487546269E-6</v>
      </c>
      <c r="G28" s="220">
        <v>2131</v>
      </c>
      <c r="H28" s="109">
        <f>SUM(B28/E28-1)</f>
        <v>-1</v>
      </c>
      <c r="I28" s="110">
        <f>SUM(D28/G28-1)</f>
        <v>-1</v>
      </c>
    </row>
    <row r="29" spans="1:9" ht="24.9" customHeight="1" thickBot="1">
      <c r="A29" s="90" t="s">
        <v>162</v>
      </c>
      <c r="B29" s="221">
        <f>SUM(B4:B28)</f>
        <v>48738716</v>
      </c>
      <c r="C29" s="222">
        <f t="shared" si="0"/>
        <v>1</v>
      </c>
      <c r="D29" s="223">
        <f>SUM(D4:D28)</f>
        <v>108054658</v>
      </c>
      <c r="E29" s="221">
        <f>SUM(E4:E28)</f>
        <v>48724438</v>
      </c>
      <c r="F29" s="222">
        <f t="shared" si="1"/>
        <v>1</v>
      </c>
      <c r="G29" s="223">
        <f>SUM(G4:G28)</f>
        <v>115206298</v>
      </c>
      <c r="H29" s="224">
        <f>SUM(B29/E29-1)</f>
        <v>2.9303570417793523E-4</v>
      </c>
      <c r="I29" s="120">
        <f>SUM(D29/G29-1)</f>
        <v>-6.2076814585258155E-2</v>
      </c>
    </row>
    <row r="30" spans="1:9" ht="24.9" customHeight="1">
      <c r="E30" s="4"/>
      <c r="F30" s="4"/>
    </row>
    <row r="31" spans="1:9" ht="24.9" customHeight="1"/>
    <row r="32" spans="1:9" ht="24.6" customHeight="1"/>
  </sheetData>
  <mergeCells count="5">
    <mergeCell ref="A1:I1"/>
    <mergeCell ref="A2:A3"/>
    <mergeCell ref="B2:D2"/>
    <mergeCell ref="E2:G2"/>
    <mergeCell ref="H2:I2"/>
  </mergeCells>
  <phoneticPr fontId="3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-0.249977111117893"/>
  </sheetPr>
  <dimension ref="A1:I33"/>
  <sheetViews>
    <sheetView topLeftCell="A19" workbookViewId="0">
      <selection activeCell="N9" sqref="N9"/>
    </sheetView>
  </sheetViews>
  <sheetFormatPr defaultColWidth="9" defaultRowHeight="15.6"/>
  <cols>
    <col min="1" max="1" width="13.77734375" style="1" customWidth="1"/>
    <col min="2" max="2" width="15.109375" style="2" customWidth="1"/>
    <col min="3" max="3" width="10.77734375" style="2" customWidth="1"/>
    <col min="4" max="4" width="14.33203125" style="2" customWidth="1"/>
    <col min="5" max="5" width="14.6640625" style="2" customWidth="1"/>
    <col min="6" max="6" width="9.88671875" style="2" customWidth="1"/>
    <col min="7" max="7" width="14.21875" style="2" customWidth="1"/>
    <col min="8" max="9" width="9.6640625" style="2" customWidth="1"/>
    <col min="10" max="16384" width="9" style="1"/>
  </cols>
  <sheetData>
    <row r="1" spans="1:9" ht="33" customHeight="1" thickBot="1">
      <c r="A1" s="147" t="s">
        <v>196</v>
      </c>
      <c r="B1" s="147"/>
      <c r="C1" s="147"/>
      <c r="D1" s="147"/>
      <c r="E1" s="147"/>
      <c r="F1" s="147"/>
      <c r="G1" s="147"/>
      <c r="H1" s="147"/>
      <c r="I1" s="147"/>
    </row>
    <row r="2" spans="1:9" ht="31.5" customHeight="1">
      <c r="A2" s="189" t="s">
        <v>17</v>
      </c>
      <c r="B2" s="191" t="s">
        <v>197</v>
      </c>
      <c r="C2" s="192"/>
      <c r="D2" s="193"/>
      <c r="E2" s="191" t="s">
        <v>145</v>
      </c>
      <c r="F2" s="192"/>
      <c r="G2" s="193"/>
      <c r="H2" s="191" t="s">
        <v>10</v>
      </c>
      <c r="I2" s="193"/>
    </row>
    <row r="3" spans="1:9" ht="36" customHeight="1">
      <c r="A3" s="190"/>
      <c r="B3" s="84" t="s">
        <v>12</v>
      </c>
      <c r="C3" s="85" t="s">
        <v>146</v>
      </c>
      <c r="D3" s="86" t="s">
        <v>18</v>
      </c>
      <c r="E3" s="84" t="s">
        <v>12</v>
      </c>
      <c r="F3" s="85" t="s">
        <v>146</v>
      </c>
      <c r="G3" s="86" t="s">
        <v>18</v>
      </c>
      <c r="H3" s="84" t="s">
        <v>13</v>
      </c>
      <c r="I3" s="86" t="s">
        <v>14</v>
      </c>
    </row>
    <row r="4" spans="1:9" ht="24.9" customHeight="1">
      <c r="A4" s="87" t="s">
        <v>6</v>
      </c>
      <c r="B4" s="35">
        <v>49009106</v>
      </c>
      <c r="C4" s="83">
        <f t="shared" ref="C4:C29" si="0">B4/$B$29</f>
        <v>0.93198998057314075</v>
      </c>
      <c r="D4" s="35">
        <v>106362576</v>
      </c>
      <c r="E4" s="35">
        <v>51563771</v>
      </c>
      <c r="F4" s="83">
        <f t="shared" ref="F4:F29" si="1">E4/$E$29</f>
        <v>0.94657656318229277</v>
      </c>
      <c r="G4" s="35">
        <v>118154747</v>
      </c>
      <c r="H4" s="33">
        <f t="shared" ref="H4:H14" si="2">SUM(B4/E4-1)</f>
        <v>-4.9543796942236873E-2</v>
      </c>
      <c r="I4" s="34">
        <f t="shared" ref="I4:I14" si="3">SUM(D4/G4-1)</f>
        <v>-9.9802769667815427E-2</v>
      </c>
    </row>
    <row r="5" spans="1:9" ht="24.9" customHeight="1">
      <c r="A5" s="87" t="s">
        <v>7</v>
      </c>
      <c r="B5" s="35">
        <v>2526699</v>
      </c>
      <c r="C5" s="83">
        <f t="shared" si="0"/>
        <v>4.8049400287452172E-2</v>
      </c>
      <c r="D5" s="35">
        <v>6413996</v>
      </c>
      <c r="E5" s="35">
        <v>983357</v>
      </c>
      <c r="F5" s="83">
        <f t="shared" si="1"/>
        <v>1.8051873852307075E-2</v>
      </c>
      <c r="G5" s="35">
        <v>3006832</v>
      </c>
      <c r="H5" s="33">
        <f t="shared" si="2"/>
        <v>1.5694625654772376</v>
      </c>
      <c r="I5" s="34">
        <f t="shared" si="3"/>
        <v>1.1331407940317253</v>
      </c>
    </row>
    <row r="6" spans="1:9" ht="24.9" customHeight="1">
      <c r="A6" s="87" t="s">
        <v>2</v>
      </c>
      <c r="B6" s="35">
        <v>327363</v>
      </c>
      <c r="C6" s="83">
        <f t="shared" si="0"/>
        <v>6.2253540395200242E-3</v>
      </c>
      <c r="D6" s="35">
        <v>1138397</v>
      </c>
      <c r="E6" s="35">
        <v>427625</v>
      </c>
      <c r="F6" s="83">
        <f t="shared" si="1"/>
        <v>7.8500814618625916E-3</v>
      </c>
      <c r="G6" s="35">
        <v>1690748</v>
      </c>
      <c r="H6" s="33">
        <f t="shared" si="2"/>
        <v>-0.23446243788365972</v>
      </c>
      <c r="I6" s="34">
        <f t="shared" si="3"/>
        <v>-0.32669031694847483</v>
      </c>
    </row>
    <row r="7" spans="1:9" ht="24.9" customHeight="1">
      <c r="A7" s="87" t="s">
        <v>170</v>
      </c>
      <c r="B7" s="35">
        <v>306830</v>
      </c>
      <c r="C7" s="83">
        <f t="shared" si="0"/>
        <v>5.834884760788266E-3</v>
      </c>
      <c r="D7" s="35">
        <v>912451</v>
      </c>
      <c r="E7" s="35">
        <v>350448</v>
      </c>
      <c r="F7" s="83">
        <f t="shared" si="1"/>
        <v>6.4333127112465869E-3</v>
      </c>
      <c r="G7" s="35">
        <v>992597</v>
      </c>
      <c r="H7" s="33">
        <f t="shared" si="2"/>
        <v>-0.12446354380678448</v>
      </c>
      <c r="I7" s="34">
        <f t="shared" si="3"/>
        <v>-8.0743745951277313E-2</v>
      </c>
    </row>
    <row r="8" spans="1:9" ht="24.9" customHeight="1">
      <c r="A8" s="87" t="s">
        <v>4</v>
      </c>
      <c r="B8" s="35">
        <v>121768</v>
      </c>
      <c r="C8" s="83">
        <f t="shared" si="0"/>
        <v>2.3156218347347574E-3</v>
      </c>
      <c r="D8" s="35">
        <v>236401</v>
      </c>
      <c r="E8" s="35">
        <v>618618</v>
      </c>
      <c r="F8" s="83">
        <f t="shared" si="1"/>
        <v>1.1356215594912629E-2</v>
      </c>
      <c r="G8" s="35">
        <v>1555559</v>
      </c>
      <c r="H8" s="33">
        <f t="shared" si="2"/>
        <v>-0.80316124005444389</v>
      </c>
      <c r="I8" s="34">
        <f t="shared" si="3"/>
        <v>-0.84802826508027018</v>
      </c>
    </row>
    <row r="9" spans="1:9" ht="24.9" customHeight="1">
      <c r="A9" s="87" t="s">
        <v>5</v>
      </c>
      <c r="B9" s="35">
        <v>72542</v>
      </c>
      <c r="C9" s="83">
        <f t="shared" si="0"/>
        <v>1.3795072526060111E-3</v>
      </c>
      <c r="D9" s="35">
        <v>254664</v>
      </c>
      <c r="E9" s="35">
        <v>182996</v>
      </c>
      <c r="F9" s="83">
        <f t="shared" si="1"/>
        <v>3.3593300372873592E-3</v>
      </c>
      <c r="G9" s="35">
        <v>1132343</v>
      </c>
      <c r="H9" s="33">
        <f t="shared" si="2"/>
        <v>-0.60358696364947861</v>
      </c>
      <c r="I9" s="34">
        <f t="shared" si="3"/>
        <v>-0.77509994763070911</v>
      </c>
    </row>
    <row r="10" spans="1:9" ht="24.9" customHeight="1">
      <c r="A10" s="87" t="s">
        <v>1</v>
      </c>
      <c r="B10" s="35">
        <v>68073</v>
      </c>
      <c r="C10" s="83">
        <f t="shared" si="0"/>
        <v>1.2945217557642332E-3</v>
      </c>
      <c r="D10" s="35">
        <v>144596</v>
      </c>
      <c r="E10" s="35">
        <v>137060</v>
      </c>
      <c r="F10" s="83">
        <f t="shared" si="1"/>
        <v>2.5160646949146728E-3</v>
      </c>
      <c r="G10" s="35">
        <v>325053</v>
      </c>
      <c r="H10" s="33">
        <f t="shared" si="2"/>
        <v>-0.50333430614329489</v>
      </c>
      <c r="I10" s="34">
        <f t="shared" si="3"/>
        <v>-0.55516177361845609</v>
      </c>
    </row>
    <row r="11" spans="1:9" ht="24.9" customHeight="1">
      <c r="A11" s="87" t="s">
        <v>0</v>
      </c>
      <c r="B11" s="35">
        <v>44451</v>
      </c>
      <c r="C11" s="83">
        <f t="shared" si="0"/>
        <v>8.4530998436202205E-4</v>
      </c>
      <c r="D11" s="35">
        <v>124086</v>
      </c>
      <c r="E11" s="35">
        <v>24593</v>
      </c>
      <c r="F11" s="83">
        <f t="shared" si="1"/>
        <v>4.5146343967632094E-4</v>
      </c>
      <c r="G11" s="35">
        <v>164741</v>
      </c>
      <c r="H11" s="33">
        <f t="shared" si="2"/>
        <v>0.8074655389745049</v>
      </c>
      <c r="I11" s="34">
        <f t="shared" si="3"/>
        <v>-0.24678131127041847</v>
      </c>
    </row>
    <row r="12" spans="1:9" ht="24.9" customHeight="1">
      <c r="A12" s="87" t="s">
        <v>8</v>
      </c>
      <c r="B12" s="35">
        <v>39009</v>
      </c>
      <c r="C12" s="83">
        <f t="shared" si="0"/>
        <v>7.4182126791249052E-4</v>
      </c>
      <c r="D12" s="35">
        <v>109375</v>
      </c>
      <c r="E12" s="35">
        <v>2497</v>
      </c>
      <c r="F12" s="83">
        <f t="shared" si="1"/>
        <v>4.5838417796599573E-5</v>
      </c>
      <c r="G12" s="35">
        <v>2472</v>
      </c>
      <c r="H12" s="33">
        <f t="shared" si="2"/>
        <v>14.622346816179416</v>
      </c>
      <c r="I12" s="34">
        <f t="shared" si="3"/>
        <v>43.245550161812297</v>
      </c>
    </row>
    <row r="13" spans="1:9" ht="24.9" customHeight="1">
      <c r="A13" s="87" t="s">
        <v>9</v>
      </c>
      <c r="B13" s="35">
        <v>15805</v>
      </c>
      <c r="C13" s="83">
        <f t="shared" si="0"/>
        <v>3.005584644404346E-4</v>
      </c>
      <c r="D13" s="35">
        <v>120826</v>
      </c>
      <c r="E13" s="35">
        <v>21746</v>
      </c>
      <c r="F13" s="83">
        <f t="shared" si="1"/>
        <v>3.9919993328187998E-4</v>
      </c>
      <c r="G13" s="35">
        <v>112532</v>
      </c>
      <c r="H13" s="33">
        <f t="shared" si="2"/>
        <v>-0.2731996689046261</v>
      </c>
      <c r="I13" s="34">
        <f t="shared" si="3"/>
        <v>7.3703479899051016E-2</v>
      </c>
    </row>
    <row r="14" spans="1:9" ht="24.9" customHeight="1">
      <c r="A14" s="87" t="s">
        <v>11</v>
      </c>
      <c r="B14" s="35">
        <v>14574</v>
      </c>
      <c r="C14" s="83">
        <f t="shared" si="0"/>
        <v>2.7714894405282464E-4</v>
      </c>
      <c r="D14" s="35">
        <v>112319</v>
      </c>
      <c r="E14" s="35">
        <v>76992</v>
      </c>
      <c r="F14" s="83">
        <f t="shared" si="1"/>
        <v>1.4133726323571464E-3</v>
      </c>
      <c r="G14" s="35">
        <v>231976</v>
      </c>
      <c r="H14" s="33">
        <f t="shared" si="2"/>
        <v>-0.81070760598503744</v>
      </c>
      <c r="I14" s="34">
        <f t="shared" si="3"/>
        <v>-0.51581629134048357</v>
      </c>
    </row>
    <row r="15" spans="1:9" ht="24.9" customHeight="1">
      <c r="A15" s="87" t="s">
        <v>15</v>
      </c>
      <c r="B15" s="35">
        <v>11191</v>
      </c>
      <c r="C15" s="83">
        <f t="shared" si="0"/>
        <v>2.1281555049369841E-4</v>
      </c>
      <c r="D15" s="35">
        <v>106225</v>
      </c>
      <c r="E15" s="35">
        <v>5897</v>
      </c>
      <c r="F15" s="83">
        <f t="shared" si="1"/>
        <v>1.0825356417562983E-4</v>
      </c>
      <c r="G15" s="35">
        <v>70228</v>
      </c>
      <c r="H15" s="33">
        <f t="shared" ref="H15:H27" si="4">SUM(B15/E15-1)</f>
        <v>0.8977446159063931</v>
      </c>
      <c r="I15" s="34">
        <f t="shared" ref="I15:I27" si="5">SUM(D15/G15-1)</f>
        <v>0.51257333257390214</v>
      </c>
    </row>
    <row r="16" spans="1:9" ht="24.9" customHeight="1">
      <c r="A16" s="87" t="s">
        <v>198</v>
      </c>
      <c r="B16" s="35">
        <v>10025</v>
      </c>
      <c r="C16" s="83">
        <f t="shared" si="0"/>
        <v>1.906421136358973E-4</v>
      </c>
      <c r="D16" s="35">
        <v>25610</v>
      </c>
      <c r="E16" s="142">
        <v>0</v>
      </c>
      <c r="F16" s="83">
        <f t="shared" si="1"/>
        <v>0</v>
      </c>
      <c r="G16" s="142">
        <v>0</v>
      </c>
      <c r="H16" s="142">
        <v>0</v>
      </c>
      <c r="I16" s="142">
        <v>0</v>
      </c>
    </row>
    <row r="17" spans="1:9" ht="24.9" customHeight="1">
      <c r="A17" s="87" t="s">
        <v>193</v>
      </c>
      <c r="B17" s="35">
        <v>7702</v>
      </c>
      <c r="C17" s="83">
        <f t="shared" si="0"/>
        <v>1.4646638994749936E-4</v>
      </c>
      <c r="D17" s="35">
        <v>95089</v>
      </c>
      <c r="E17" s="142">
        <v>0</v>
      </c>
      <c r="F17" s="83">
        <f t="shared" si="1"/>
        <v>0</v>
      </c>
      <c r="G17" s="142">
        <v>0</v>
      </c>
      <c r="H17" s="142">
        <v>0</v>
      </c>
      <c r="I17" s="142">
        <v>0</v>
      </c>
    </row>
    <row r="18" spans="1:9" ht="24.9" customHeight="1">
      <c r="A18" s="87" t="s">
        <v>19</v>
      </c>
      <c r="B18" s="35">
        <v>5736</v>
      </c>
      <c r="C18" s="83">
        <f t="shared" si="0"/>
        <v>1.0907961733820518E-4</v>
      </c>
      <c r="D18" s="35">
        <v>33298</v>
      </c>
      <c r="E18" s="35">
        <v>5186</v>
      </c>
      <c r="F18" s="83">
        <f t="shared" si="1"/>
        <v>9.5201455624014983E-5</v>
      </c>
      <c r="G18" s="35">
        <v>64546</v>
      </c>
      <c r="H18" s="33">
        <f t="shared" si="4"/>
        <v>0.10605476282298487</v>
      </c>
      <c r="I18" s="34">
        <f t="shared" si="5"/>
        <v>-0.48411985250828871</v>
      </c>
    </row>
    <row r="19" spans="1:9" ht="24.9" customHeight="1">
      <c r="A19" s="87" t="s">
        <v>70</v>
      </c>
      <c r="B19" s="35">
        <v>2239</v>
      </c>
      <c r="C19" s="83">
        <f t="shared" si="0"/>
        <v>4.2578323434491176E-5</v>
      </c>
      <c r="D19" s="35">
        <v>51575</v>
      </c>
      <c r="E19" s="35">
        <v>4043</v>
      </c>
      <c r="F19" s="83">
        <f t="shared" si="1"/>
        <v>7.4218952003064515E-5</v>
      </c>
      <c r="G19" s="35">
        <v>76866</v>
      </c>
      <c r="H19" s="33">
        <f t="shared" si="4"/>
        <v>-0.44620331437051697</v>
      </c>
      <c r="I19" s="34">
        <f t="shared" si="5"/>
        <v>-0.32902713813649731</v>
      </c>
    </row>
    <row r="20" spans="1:9" ht="24.9" customHeight="1">
      <c r="A20" s="87" t="s">
        <v>194</v>
      </c>
      <c r="B20" s="35">
        <v>767</v>
      </c>
      <c r="C20" s="83">
        <f t="shared" si="0"/>
        <v>1.4585785651743962E-5</v>
      </c>
      <c r="D20" s="35">
        <v>21751</v>
      </c>
      <c r="E20" s="142">
        <v>0</v>
      </c>
      <c r="F20" s="83">
        <f t="shared" si="1"/>
        <v>0</v>
      </c>
      <c r="G20" s="142">
        <v>0</v>
      </c>
      <c r="H20" s="142">
        <v>0</v>
      </c>
      <c r="I20" s="142">
        <v>0</v>
      </c>
    </row>
    <row r="21" spans="1:9" ht="24.9" customHeight="1">
      <c r="A21" s="87" t="s">
        <v>3</v>
      </c>
      <c r="B21" s="35">
        <v>554</v>
      </c>
      <c r="C21" s="83">
        <f t="shared" si="0"/>
        <v>1.0535235007908937E-5</v>
      </c>
      <c r="D21" s="35">
        <v>4036</v>
      </c>
      <c r="E21" s="35">
        <v>63822</v>
      </c>
      <c r="F21" s="83">
        <f t="shared" si="1"/>
        <v>1.1716057271183734E-3</v>
      </c>
      <c r="G21" s="35">
        <v>125294</v>
      </c>
      <c r="H21" s="33">
        <f t="shared" si="4"/>
        <v>-0.99131960765880101</v>
      </c>
      <c r="I21" s="34">
        <f t="shared" si="5"/>
        <v>-0.96778776318099835</v>
      </c>
    </row>
    <row r="22" spans="1:9" ht="24.9" customHeight="1">
      <c r="A22" s="87" t="s">
        <v>71</v>
      </c>
      <c r="B22" s="35">
        <v>506</v>
      </c>
      <c r="C22" s="83">
        <f t="shared" si="0"/>
        <v>9.6224348628193553E-6</v>
      </c>
      <c r="D22" s="35">
        <v>4443</v>
      </c>
      <c r="E22" s="35">
        <v>1499</v>
      </c>
      <c r="F22" s="83">
        <f t="shared" si="1"/>
        <v>2.751773659475481E-5</v>
      </c>
      <c r="G22" s="35">
        <v>13363</v>
      </c>
      <c r="H22" s="33">
        <f t="shared" si="4"/>
        <v>-0.66244162775183457</v>
      </c>
      <c r="I22" s="34">
        <f t="shared" si="5"/>
        <v>-0.66751477961535577</v>
      </c>
    </row>
    <row r="23" spans="1:9" ht="24.9" customHeight="1">
      <c r="A23" s="87" t="s">
        <v>72</v>
      </c>
      <c r="B23" s="35">
        <v>461</v>
      </c>
      <c r="C23" s="83">
        <f t="shared" si="0"/>
        <v>8.7666847267978704E-6</v>
      </c>
      <c r="D23" s="35">
        <v>10098</v>
      </c>
      <c r="E23" s="35">
        <v>84</v>
      </c>
      <c r="F23" s="83">
        <f t="shared" si="1"/>
        <v>1.542021263481924E-6</v>
      </c>
      <c r="G23" s="35">
        <v>2142</v>
      </c>
      <c r="H23" s="33">
        <f t="shared" si="4"/>
        <v>4.4880952380952381</v>
      </c>
      <c r="I23" s="34">
        <f t="shared" si="5"/>
        <v>3.7142857142857144</v>
      </c>
    </row>
    <row r="24" spans="1:9" ht="24.9" customHeight="1">
      <c r="A24" s="87" t="s">
        <v>195</v>
      </c>
      <c r="B24" s="35">
        <v>40</v>
      </c>
      <c r="C24" s="83">
        <f t="shared" si="0"/>
        <v>7.6066678757465255E-7</v>
      </c>
      <c r="D24" s="35">
        <v>256</v>
      </c>
      <c r="E24" s="142">
        <v>0</v>
      </c>
      <c r="F24" s="83">
        <f t="shared" si="1"/>
        <v>0</v>
      </c>
      <c r="G24" s="142">
        <v>0</v>
      </c>
      <c r="H24" s="142">
        <v>0</v>
      </c>
      <c r="I24" s="142">
        <v>0</v>
      </c>
    </row>
    <row r="25" spans="1:9" ht="24.9" customHeight="1">
      <c r="A25" s="87" t="s">
        <v>144</v>
      </c>
      <c r="B25" s="35">
        <v>2</v>
      </c>
      <c r="C25" s="83">
        <f t="shared" si="0"/>
        <v>3.803333937873263E-8</v>
      </c>
      <c r="D25" s="35">
        <v>66</v>
      </c>
      <c r="E25" s="35">
        <v>1</v>
      </c>
      <c r="F25" s="83">
        <f t="shared" si="1"/>
        <v>1.835739599383243E-8</v>
      </c>
      <c r="G25" s="35">
        <v>32</v>
      </c>
      <c r="H25" s="33">
        <f t="shared" si="4"/>
        <v>1</v>
      </c>
      <c r="I25" s="34">
        <f t="shared" si="5"/>
        <v>1.0625</v>
      </c>
    </row>
    <row r="26" spans="1:9" ht="24.9" customHeight="1">
      <c r="A26" s="87" t="s">
        <v>73</v>
      </c>
      <c r="B26" s="35">
        <v>0</v>
      </c>
      <c r="C26" s="83">
        <f t="shared" si="0"/>
        <v>0</v>
      </c>
      <c r="D26" s="35">
        <v>0</v>
      </c>
      <c r="E26" s="35">
        <v>3000</v>
      </c>
      <c r="F26" s="83">
        <f t="shared" si="1"/>
        <v>5.5072187981497288E-5</v>
      </c>
      <c r="G26" s="35">
        <v>3649</v>
      </c>
      <c r="H26" s="33">
        <f t="shared" si="4"/>
        <v>-1</v>
      </c>
      <c r="I26" s="34">
        <f t="shared" si="5"/>
        <v>-1</v>
      </c>
    </row>
    <row r="27" spans="1:9" ht="24.9" customHeight="1">
      <c r="A27" s="87" t="s">
        <v>76</v>
      </c>
      <c r="B27" s="35">
        <v>0</v>
      </c>
      <c r="C27" s="83">
        <f t="shared" si="0"/>
        <v>0</v>
      </c>
      <c r="D27" s="35">
        <v>0</v>
      </c>
      <c r="E27" s="35">
        <v>619</v>
      </c>
      <c r="F27" s="83">
        <f t="shared" si="1"/>
        <v>1.1363228120182274E-5</v>
      </c>
      <c r="G27" s="35">
        <v>27089</v>
      </c>
      <c r="H27" s="33">
        <f t="shared" si="4"/>
        <v>-1</v>
      </c>
      <c r="I27" s="34">
        <f t="shared" si="5"/>
        <v>-1</v>
      </c>
    </row>
    <row r="28" spans="1:9" ht="24.9" customHeight="1">
      <c r="A28" s="87" t="s">
        <v>74</v>
      </c>
      <c r="B28" s="35">
        <v>0</v>
      </c>
      <c r="C28" s="83">
        <f t="shared" si="0"/>
        <v>0</v>
      </c>
      <c r="D28" s="35">
        <v>0</v>
      </c>
      <c r="E28" s="35">
        <v>103</v>
      </c>
      <c r="F28" s="83">
        <f t="shared" si="1"/>
        <v>1.8908117873647403E-6</v>
      </c>
      <c r="G28" s="35">
        <v>2131</v>
      </c>
      <c r="H28" s="33">
        <f t="shared" ref="H28:H29" si="6">SUM(B28/E28-1)</f>
        <v>-1</v>
      </c>
      <c r="I28" s="34">
        <f t="shared" ref="I28:I29" si="7">SUM(D28/G28-1)</f>
        <v>-1</v>
      </c>
    </row>
    <row r="29" spans="1:9" ht="24.9" customHeight="1">
      <c r="A29" s="88" t="s">
        <v>75</v>
      </c>
      <c r="B29" s="140">
        <v>52585443</v>
      </c>
      <c r="C29" s="141">
        <f t="shared" si="0"/>
        <v>1</v>
      </c>
      <c r="D29" s="140">
        <v>116282135</v>
      </c>
      <c r="E29" s="140">
        <v>54473957</v>
      </c>
      <c r="F29" s="141">
        <f t="shared" si="1"/>
        <v>1</v>
      </c>
      <c r="G29" s="140">
        <v>127754937</v>
      </c>
      <c r="H29" s="91">
        <f t="shared" si="6"/>
        <v>-3.4668199337896444E-2</v>
      </c>
      <c r="I29" s="92">
        <f t="shared" si="7"/>
        <v>-8.9803198760138758E-2</v>
      </c>
    </row>
    <row r="30" spans="1:9" ht="24.9" customHeight="1"/>
    <row r="31" spans="1:9" ht="24.9" customHeight="1"/>
    <row r="32" spans="1:9" ht="24.9" customHeight="1"/>
    <row r="33" ht="31.5" customHeight="1"/>
  </sheetData>
  <mergeCells count="5">
    <mergeCell ref="A1:I1"/>
    <mergeCell ref="A2:A3"/>
    <mergeCell ref="B2:D2"/>
    <mergeCell ref="E2:G2"/>
    <mergeCell ref="H2:I2"/>
  </mergeCells>
  <phoneticPr fontId="3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J24"/>
  <sheetViews>
    <sheetView workbookViewId="0">
      <selection activeCell="N14" sqref="N14"/>
    </sheetView>
  </sheetViews>
  <sheetFormatPr defaultColWidth="8.88671875" defaultRowHeight="15.6"/>
  <cols>
    <col min="1" max="1" width="6.33203125" style="3" bestFit="1" customWidth="1"/>
    <col min="2" max="2" width="13.5546875" style="3" bestFit="1" customWidth="1"/>
    <col min="3" max="3" width="13.21875" style="5" customWidth="1"/>
    <col min="4" max="4" width="10.21875" style="5" bestFit="1" customWidth="1"/>
    <col min="5" max="5" width="14" style="5" customWidth="1"/>
    <col min="6" max="6" width="13.109375" style="5" customWidth="1"/>
    <col min="7" max="7" width="10.21875" style="5" bestFit="1" customWidth="1"/>
    <col min="8" max="8" width="14.88671875" style="5" customWidth="1"/>
    <col min="9" max="9" width="10.44140625" style="30" bestFit="1" customWidth="1"/>
    <col min="10" max="10" width="10.88671875" style="30" bestFit="1" customWidth="1"/>
    <col min="11" max="16384" width="8.88671875" style="3"/>
  </cols>
  <sheetData>
    <row r="1" spans="1:10" ht="35.25" customHeight="1" thickBot="1">
      <c r="B1" s="147" t="s">
        <v>171</v>
      </c>
      <c r="C1" s="147"/>
      <c r="D1" s="147"/>
      <c r="E1" s="147"/>
      <c r="F1" s="147"/>
      <c r="G1" s="147"/>
      <c r="H1" s="147"/>
      <c r="I1" s="147"/>
      <c r="J1" s="147"/>
    </row>
    <row r="2" spans="1:10" ht="24.75" customHeight="1">
      <c r="A2" s="154" t="s">
        <v>77</v>
      </c>
      <c r="B2" s="152" t="s">
        <v>78</v>
      </c>
      <c r="C2" s="156" t="s">
        <v>172</v>
      </c>
      <c r="D2" s="151"/>
      <c r="E2" s="157"/>
      <c r="F2" s="156" t="s">
        <v>87</v>
      </c>
      <c r="G2" s="151"/>
      <c r="H2" s="157"/>
      <c r="I2" s="150" t="s">
        <v>81</v>
      </c>
      <c r="J2" s="148"/>
    </row>
    <row r="3" spans="1:10" ht="35.4" customHeight="1">
      <c r="A3" s="153"/>
      <c r="B3" s="153"/>
      <c r="C3" s="41" t="s">
        <v>82</v>
      </c>
      <c r="D3" s="47" t="s">
        <v>83</v>
      </c>
      <c r="E3" s="43" t="s">
        <v>84</v>
      </c>
      <c r="F3" s="41" t="s">
        <v>82</v>
      </c>
      <c r="G3" s="47" t="s">
        <v>83</v>
      </c>
      <c r="H3" s="43" t="s">
        <v>84</v>
      </c>
      <c r="I3" s="41" t="s">
        <v>85</v>
      </c>
      <c r="J3" s="43" t="s">
        <v>86</v>
      </c>
    </row>
    <row r="4" spans="1:10" ht="24.9" customHeight="1">
      <c r="A4" s="99">
        <v>1</v>
      </c>
      <c r="B4" s="25" t="s">
        <v>53</v>
      </c>
      <c r="C4" s="100">
        <v>7975394</v>
      </c>
      <c r="D4" s="8">
        <f t="shared" ref="D4:D18" si="0">C4/$C$18</f>
        <v>0.93477908481502658</v>
      </c>
      <c r="E4" s="100">
        <v>17131065</v>
      </c>
      <c r="F4" s="100">
        <v>8708970</v>
      </c>
      <c r="G4" s="8">
        <f t="shared" ref="G4:G18" si="1">F4/$F$18</f>
        <v>0.94389459904879724</v>
      </c>
      <c r="H4" s="100">
        <v>20671717</v>
      </c>
      <c r="I4" s="10">
        <f>SUM(C4/F4-1)</f>
        <v>-8.4232234121830674E-2</v>
      </c>
      <c r="J4" s="11">
        <f>SUM(E4/H4-1)</f>
        <v>-0.17128001510469593</v>
      </c>
    </row>
    <row r="5" spans="1:10" ht="24.9" customHeight="1">
      <c r="A5" s="99">
        <v>2</v>
      </c>
      <c r="B5" s="25" t="s">
        <v>55</v>
      </c>
      <c r="C5" s="100">
        <v>425332</v>
      </c>
      <c r="D5" s="8">
        <f t="shared" si="0"/>
        <v>4.985226531786955E-2</v>
      </c>
      <c r="E5" s="100">
        <v>1123721</v>
      </c>
      <c r="F5" s="100">
        <v>225360</v>
      </c>
      <c r="G5" s="8">
        <f t="shared" si="1"/>
        <v>2.4424941966918814E-2</v>
      </c>
      <c r="H5" s="100">
        <v>743992</v>
      </c>
      <c r="I5" s="10">
        <f>SUM(C5/F5-1)</f>
        <v>0.88734469293574736</v>
      </c>
      <c r="J5" s="11">
        <f>SUM(E5/H5-1)</f>
        <v>0.51039392896697811</v>
      </c>
    </row>
    <row r="6" spans="1:10" ht="24.9" customHeight="1">
      <c r="A6" s="99">
        <v>3</v>
      </c>
      <c r="B6" s="25" t="s">
        <v>57</v>
      </c>
      <c r="C6" s="100">
        <v>51461</v>
      </c>
      <c r="D6" s="8">
        <f t="shared" si="0"/>
        <v>6.0316351121544693E-3</v>
      </c>
      <c r="E6" s="100">
        <v>166909</v>
      </c>
      <c r="F6" s="100">
        <v>54158</v>
      </c>
      <c r="G6" s="8">
        <f t="shared" si="1"/>
        <v>5.8697462151419463E-3</v>
      </c>
      <c r="H6" s="100">
        <v>215737</v>
      </c>
      <c r="I6" s="10">
        <f>SUM(C6/F6-1)</f>
        <v>-4.9798737028693862E-2</v>
      </c>
      <c r="J6" s="11">
        <f>SUM(E6/H6-1)</f>
        <v>-0.22633113466860111</v>
      </c>
    </row>
    <row r="7" spans="1:10" ht="24.9" customHeight="1">
      <c r="A7" s="99">
        <v>4</v>
      </c>
      <c r="B7" s="25" t="s">
        <v>173</v>
      </c>
      <c r="C7" s="100">
        <v>35652</v>
      </c>
      <c r="D7" s="8">
        <f t="shared" si="0"/>
        <v>4.1786956145145092E-3</v>
      </c>
      <c r="E7" s="100">
        <v>106172</v>
      </c>
      <c r="F7" s="101">
        <v>0</v>
      </c>
      <c r="G7" s="8">
        <f t="shared" si="1"/>
        <v>0</v>
      </c>
      <c r="H7" s="101">
        <v>0</v>
      </c>
      <c r="I7" s="102">
        <v>0</v>
      </c>
      <c r="J7" s="103">
        <v>0</v>
      </c>
    </row>
    <row r="8" spans="1:10" ht="24.9" customHeight="1">
      <c r="A8" s="99">
        <v>5</v>
      </c>
      <c r="B8" s="25" t="s">
        <v>54</v>
      </c>
      <c r="C8" s="100">
        <v>19202</v>
      </c>
      <c r="D8" s="8">
        <f t="shared" si="0"/>
        <v>2.2506258608186807E-3</v>
      </c>
      <c r="E8" s="100">
        <v>72466</v>
      </c>
      <c r="F8" s="100">
        <v>33451</v>
      </c>
      <c r="G8" s="8">
        <f t="shared" si="1"/>
        <v>3.6254824890637259E-3</v>
      </c>
      <c r="H8" s="100">
        <v>235147</v>
      </c>
      <c r="I8" s="10">
        <f>SUM(C8/F8-1)</f>
        <v>-0.42596633882395141</v>
      </c>
      <c r="J8" s="11">
        <f>SUM(E8/H8-1)</f>
        <v>-0.69182681471590113</v>
      </c>
    </row>
    <row r="9" spans="1:10" ht="24.9" customHeight="1">
      <c r="A9" s="99">
        <v>6</v>
      </c>
      <c r="B9" s="25" t="s">
        <v>60</v>
      </c>
      <c r="C9" s="100">
        <v>15195</v>
      </c>
      <c r="D9" s="8">
        <f t="shared" si="0"/>
        <v>1.7809738545536847E-3</v>
      </c>
      <c r="E9" s="100">
        <v>14184</v>
      </c>
      <c r="F9" s="101">
        <v>0</v>
      </c>
      <c r="G9" s="8">
        <f t="shared" si="1"/>
        <v>0</v>
      </c>
      <c r="H9" s="101">
        <v>0</v>
      </c>
      <c r="I9" s="102">
        <v>0</v>
      </c>
      <c r="J9" s="103">
        <v>0</v>
      </c>
    </row>
    <row r="10" spans="1:10" ht="24.9" customHeight="1">
      <c r="A10" s="99">
        <v>7</v>
      </c>
      <c r="B10" s="25" t="s">
        <v>62</v>
      </c>
      <c r="C10" s="100">
        <v>3821</v>
      </c>
      <c r="D10" s="8">
        <f t="shared" si="0"/>
        <v>4.4785133914114044E-4</v>
      </c>
      <c r="E10" s="100">
        <v>24361</v>
      </c>
      <c r="F10" s="100">
        <v>2469</v>
      </c>
      <c r="G10" s="8">
        <f t="shared" si="1"/>
        <v>2.6759487804544973E-4</v>
      </c>
      <c r="H10" s="100">
        <v>11998</v>
      </c>
      <c r="I10" s="10">
        <f>SUM(C10/F10-1)</f>
        <v>0.54759011745646013</v>
      </c>
      <c r="J10" s="11">
        <f>SUM(E10/H10-1)</f>
        <v>1.0304217369561592</v>
      </c>
    </row>
    <row r="11" spans="1:10" ht="24.9" customHeight="1">
      <c r="A11" s="99">
        <v>8</v>
      </c>
      <c r="B11" s="25" t="s">
        <v>31</v>
      </c>
      <c r="C11" s="100">
        <v>3384</v>
      </c>
      <c r="D11" s="8">
        <f t="shared" si="0"/>
        <v>3.9663149218885612E-4</v>
      </c>
      <c r="E11" s="100">
        <v>18445</v>
      </c>
      <c r="F11" s="100">
        <v>773</v>
      </c>
      <c r="G11" s="8">
        <f t="shared" si="1"/>
        <v>8.3779198351208029E-5</v>
      </c>
      <c r="H11" s="100">
        <v>1401</v>
      </c>
      <c r="I11" s="10">
        <f>SUM(C11/F11-1)</f>
        <v>3.3777490297542041</v>
      </c>
      <c r="J11" s="11">
        <f>SUM(E11/H11-1)</f>
        <v>12.165596002855104</v>
      </c>
    </row>
    <row r="12" spans="1:10" ht="24.9" customHeight="1">
      <c r="A12" s="99">
        <v>9</v>
      </c>
      <c r="B12" s="25" t="s">
        <v>28</v>
      </c>
      <c r="C12" s="100">
        <v>1772</v>
      </c>
      <c r="D12" s="8">
        <f t="shared" si="0"/>
        <v>2.0769237711544121E-4</v>
      </c>
      <c r="E12" s="100">
        <v>20832</v>
      </c>
      <c r="F12" s="100">
        <v>1800</v>
      </c>
      <c r="G12" s="8">
        <f t="shared" si="1"/>
        <v>1.9508739590190746E-4</v>
      </c>
      <c r="H12" s="100">
        <v>6758</v>
      </c>
      <c r="I12" s="10">
        <f>SUM(C12/F12-1)</f>
        <v>-1.5555555555555545E-2</v>
      </c>
      <c r="J12" s="11">
        <f>SUM(E12/H12-1)</f>
        <v>2.0825688073394497</v>
      </c>
    </row>
    <row r="13" spans="1:10" ht="24.9" customHeight="1">
      <c r="A13" s="99">
        <v>10</v>
      </c>
      <c r="B13" s="25" t="s">
        <v>35</v>
      </c>
      <c r="C13" s="100">
        <v>634</v>
      </c>
      <c r="D13" s="8">
        <f t="shared" si="0"/>
        <v>7.4309800841529196E-5</v>
      </c>
      <c r="E13" s="100">
        <v>15719</v>
      </c>
      <c r="F13" s="101">
        <v>0</v>
      </c>
      <c r="G13" s="8">
        <f t="shared" si="1"/>
        <v>0</v>
      </c>
      <c r="H13" s="101">
        <v>0</v>
      </c>
      <c r="I13" s="102">
        <v>0</v>
      </c>
      <c r="J13" s="103">
        <v>0</v>
      </c>
    </row>
    <row r="14" spans="1:10" ht="24.9" customHeight="1">
      <c r="A14" s="99">
        <v>11</v>
      </c>
      <c r="B14" s="25" t="s">
        <v>174</v>
      </c>
      <c r="C14" s="100">
        <v>2</v>
      </c>
      <c r="D14" s="8">
        <f t="shared" si="0"/>
        <v>2.3441577552532867E-7</v>
      </c>
      <c r="E14" s="100">
        <v>66</v>
      </c>
      <c r="F14" s="101">
        <v>0</v>
      </c>
      <c r="G14" s="8">
        <f t="shared" si="1"/>
        <v>0</v>
      </c>
      <c r="H14" s="101">
        <v>0</v>
      </c>
      <c r="I14" s="102">
        <v>0</v>
      </c>
      <c r="J14" s="103">
        <v>0</v>
      </c>
    </row>
    <row r="15" spans="1:10" ht="24.9" customHeight="1">
      <c r="A15" s="99">
        <v>12</v>
      </c>
      <c r="B15" s="25" t="s">
        <v>58</v>
      </c>
      <c r="C15" s="101">
        <v>0</v>
      </c>
      <c r="D15" s="8">
        <f t="shared" si="0"/>
        <v>0</v>
      </c>
      <c r="E15" s="101">
        <v>0</v>
      </c>
      <c r="F15" s="100">
        <v>195772</v>
      </c>
      <c r="G15" s="8">
        <f t="shared" si="1"/>
        <v>2.1218138705837903E-2</v>
      </c>
      <c r="H15" s="100">
        <v>454961</v>
      </c>
      <c r="I15" s="10">
        <f>SUM(C15/F15-1)</f>
        <v>-1</v>
      </c>
      <c r="J15" s="11">
        <f>SUM(E15/H15-1)</f>
        <v>-1</v>
      </c>
    </row>
    <row r="16" spans="1:10" ht="24.9" customHeight="1">
      <c r="A16" s="99">
        <v>13</v>
      </c>
      <c r="B16" s="25" t="s">
        <v>33</v>
      </c>
      <c r="C16" s="101">
        <v>0</v>
      </c>
      <c r="D16" s="8">
        <f t="shared" si="0"/>
        <v>0</v>
      </c>
      <c r="E16" s="101">
        <v>0</v>
      </c>
      <c r="F16" s="100">
        <v>3262</v>
      </c>
      <c r="G16" s="8">
        <f t="shared" si="1"/>
        <v>3.5354171412890116E-4</v>
      </c>
      <c r="H16" s="100">
        <v>48999</v>
      </c>
      <c r="I16" s="10">
        <f>SUM(C16/F16-1)</f>
        <v>-1</v>
      </c>
      <c r="J16" s="11">
        <f>SUM(E16/H16-1)</f>
        <v>-1</v>
      </c>
    </row>
    <row r="17" spans="1:10" ht="24.9" customHeight="1" thickBot="1">
      <c r="A17" s="99">
        <v>14</v>
      </c>
      <c r="B17" s="25" t="s">
        <v>175</v>
      </c>
      <c r="C17" s="101">
        <v>0</v>
      </c>
      <c r="D17" s="8">
        <f t="shared" si="0"/>
        <v>0</v>
      </c>
      <c r="E17" s="101">
        <v>0</v>
      </c>
      <c r="F17" s="100">
        <v>619</v>
      </c>
      <c r="G17" s="8">
        <f t="shared" si="1"/>
        <v>6.7088387812933736E-5</v>
      </c>
      <c r="H17" s="100">
        <v>27089</v>
      </c>
      <c r="I17" s="10">
        <f>SUM(C17/F17-1)</f>
        <v>-1</v>
      </c>
      <c r="J17" s="11">
        <f>SUM(E17/H17-1)</f>
        <v>-1</v>
      </c>
    </row>
    <row r="18" spans="1:10" ht="24.9" customHeight="1" thickBot="1">
      <c r="A18" s="155" t="s">
        <v>176</v>
      </c>
      <c r="B18" s="155"/>
      <c r="C18" s="37">
        <f>SUM(C4:C17)</f>
        <v>8531849</v>
      </c>
      <c r="D18" s="29">
        <f t="shared" si="0"/>
        <v>1</v>
      </c>
      <c r="E18" s="38">
        <f>SUM(E4:E17)</f>
        <v>18693940</v>
      </c>
      <c r="F18" s="37">
        <f>SUM(F4:F17)</f>
        <v>9226634</v>
      </c>
      <c r="G18" s="29">
        <f t="shared" si="1"/>
        <v>1</v>
      </c>
      <c r="H18" s="38">
        <f>SUM(H4:H17)</f>
        <v>22417799</v>
      </c>
      <c r="I18" s="78">
        <f t="shared" ref="I18" si="2">SUM(C18/F18-1)</f>
        <v>-7.5302109089837144E-2</v>
      </c>
      <c r="J18" s="79">
        <f t="shared" ref="J18" si="3">SUM(E18/H18-1)</f>
        <v>-0.16611171328639351</v>
      </c>
    </row>
    <row r="19" spans="1:10" ht="24.9" customHeight="1"/>
    <row r="20" spans="1:10" ht="24.9" customHeight="1"/>
    <row r="21" spans="1:10" ht="24.9" customHeight="1"/>
    <row r="22" spans="1:10" ht="24.9" customHeight="1"/>
    <row r="23" spans="1:10" ht="24.9" customHeight="1"/>
    <row r="24" spans="1:10" ht="20.25" customHeight="1"/>
  </sheetData>
  <sortState xmlns:xlrd2="http://schemas.microsoft.com/office/spreadsheetml/2017/richdata2" ref="B15:J17">
    <sortCondition descending="1" ref="F15:F17"/>
  </sortState>
  <mergeCells count="7">
    <mergeCell ref="B1:J1"/>
    <mergeCell ref="B2:B3"/>
    <mergeCell ref="A2:A3"/>
    <mergeCell ref="A18:B18"/>
    <mergeCell ref="C2:E2"/>
    <mergeCell ref="F2:H2"/>
    <mergeCell ref="I2:J2"/>
  </mergeCells>
  <phoneticPr fontId="3" type="noConversion"/>
  <printOptions horizontalCentered="1"/>
  <pageMargins left="0.35433070866141736" right="0.35433070866141736" top="0.39370078740157483" bottom="0.39370078740157483" header="0.51181102362204722" footer="0.51181102362204722"/>
  <pageSetup paperSize="9" orientation="portrait" r:id="rId1"/>
  <headerFooter alignWithMargins="0"/>
  <ignoredErrors>
    <ignoredError sqref="E18:F18 H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I24"/>
  <sheetViews>
    <sheetView workbookViewId="0">
      <selection activeCell="E11" sqref="E11"/>
    </sheetView>
  </sheetViews>
  <sheetFormatPr defaultColWidth="9" defaultRowHeight="15.6"/>
  <cols>
    <col min="1" max="1" width="13.5546875" style="3" bestFit="1" customWidth="1"/>
    <col min="2" max="2" width="14.44140625" style="5" bestFit="1" customWidth="1"/>
    <col min="3" max="3" width="9.88671875" style="5" bestFit="1" customWidth="1"/>
    <col min="4" max="5" width="14.44140625" style="5" bestFit="1" customWidth="1"/>
    <col min="6" max="6" width="9.88671875" style="5" bestFit="1" customWidth="1"/>
    <col min="7" max="7" width="14.44140625" style="5" bestFit="1" customWidth="1"/>
    <col min="8" max="9" width="10.6640625" style="5" bestFit="1" customWidth="1"/>
    <col min="10" max="16384" width="9" style="3"/>
  </cols>
  <sheetData>
    <row r="1" spans="1:9" s="14" customFormat="1" ht="39" customHeight="1" thickBot="1">
      <c r="A1" s="158" t="s">
        <v>164</v>
      </c>
      <c r="B1" s="158"/>
      <c r="C1" s="158"/>
      <c r="D1" s="158"/>
      <c r="E1" s="158"/>
      <c r="F1" s="158"/>
      <c r="G1" s="158"/>
      <c r="H1" s="158"/>
      <c r="I1" s="158"/>
    </row>
    <row r="2" spans="1:9" ht="24.9" customHeight="1">
      <c r="A2" s="159" t="s">
        <v>88</v>
      </c>
      <c r="B2" s="150" t="s">
        <v>165</v>
      </c>
      <c r="C2" s="161"/>
      <c r="D2" s="148"/>
      <c r="E2" s="150" t="s">
        <v>89</v>
      </c>
      <c r="F2" s="161"/>
      <c r="G2" s="148"/>
      <c r="H2" s="150" t="s">
        <v>90</v>
      </c>
      <c r="I2" s="148"/>
    </row>
    <row r="3" spans="1:9" ht="35.25" customHeight="1">
      <c r="A3" s="160"/>
      <c r="B3" s="41" t="s">
        <v>91</v>
      </c>
      <c r="C3" s="42" t="s">
        <v>92</v>
      </c>
      <c r="D3" s="43" t="s">
        <v>93</v>
      </c>
      <c r="E3" s="41" t="s">
        <v>91</v>
      </c>
      <c r="F3" s="42" t="s">
        <v>92</v>
      </c>
      <c r="G3" s="43" t="s">
        <v>93</v>
      </c>
      <c r="H3" s="41" t="s">
        <v>94</v>
      </c>
      <c r="I3" s="43" t="s">
        <v>95</v>
      </c>
    </row>
    <row r="4" spans="1:9" ht="24.9" customHeight="1">
      <c r="A4" s="25" t="s">
        <v>96</v>
      </c>
      <c r="B4" s="18">
        <v>13410830</v>
      </c>
      <c r="C4" s="8">
        <f t="shared" ref="C4:C19" si="0">B4/$B$20</f>
        <v>0.93437674205015486</v>
      </c>
      <c r="D4" s="19">
        <v>29337568</v>
      </c>
      <c r="E4" s="18">
        <v>13303564</v>
      </c>
      <c r="F4" s="8">
        <f t="shared" ref="F4:F19" si="1">E4/$E$20</f>
        <v>0.94028871993984897</v>
      </c>
      <c r="G4" s="19">
        <v>32044535</v>
      </c>
      <c r="H4" s="10">
        <f t="shared" ref="H4:H13" si="2">SUM(B4/E4-1)</f>
        <v>8.0629521532726844E-3</v>
      </c>
      <c r="I4" s="11">
        <f t="shared" ref="I4:I13" si="3">SUM(D4/G4-1)</f>
        <v>-8.4475153095527888E-2</v>
      </c>
    </row>
    <row r="5" spans="1:9" ht="24.9" customHeight="1">
      <c r="A5" s="25" t="s">
        <v>98</v>
      </c>
      <c r="B5" s="18">
        <v>702721</v>
      </c>
      <c r="C5" s="8">
        <f t="shared" si="0"/>
        <v>4.8960888964383775E-2</v>
      </c>
      <c r="D5" s="45">
        <v>1843120</v>
      </c>
      <c r="E5" s="18">
        <v>248221</v>
      </c>
      <c r="F5" s="8">
        <f t="shared" si="1"/>
        <v>1.7544126247086064E-2</v>
      </c>
      <c r="G5" s="19">
        <v>814407</v>
      </c>
      <c r="H5" s="10">
        <f t="shared" si="2"/>
        <v>1.8310296066811431</v>
      </c>
      <c r="I5" s="11">
        <f t="shared" si="3"/>
        <v>1.2631436124689497</v>
      </c>
    </row>
    <row r="6" spans="1:9" ht="24.9" customHeight="1">
      <c r="A6" s="25" t="s">
        <v>99</v>
      </c>
      <c r="B6" s="18">
        <v>85685</v>
      </c>
      <c r="C6" s="8">
        <f t="shared" si="0"/>
        <v>5.9699564562795534E-3</v>
      </c>
      <c r="D6" s="19">
        <v>291846</v>
      </c>
      <c r="E6" s="18">
        <v>110904</v>
      </c>
      <c r="F6" s="8">
        <f t="shared" si="1"/>
        <v>7.8386348347111359E-3</v>
      </c>
      <c r="G6" s="19">
        <v>392057</v>
      </c>
      <c r="H6" s="10">
        <f t="shared" si="2"/>
        <v>-0.22739486402654552</v>
      </c>
      <c r="I6" s="11">
        <f t="shared" si="3"/>
        <v>-0.25560313933943279</v>
      </c>
    </row>
    <row r="7" spans="1:9" ht="24.9" customHeight="1">
      <c r="A7" s="25" t="s">
        <v>103</v>
      </c>
      <c r="B7" s="18">
        <v>53478</v>
      </c>
      <c r="C7" s="8">
        <f t="shared" si="0"/>
        <v>3.7259885787351106E-3</v>
      </c>
      <c r="D7" s="19">
        <v>158276</v>
      </c>
      <c r="E7" s="18">
        <v>19958</v>
      </c>
      <c r="F7" s="8">
        <f t="shared" si="1"/>
        <v>1.410620663196682E-3</v>
      </c>
      <c r="G7" s="19">
        <v>52372</v>
      </c>
      <c r="H7" s="10">
        <f t="shared" si="2"/>
        <v>1.6795270067140997</v>
      </c>
      <c r="I7" s="11">
        <f t="shared" si="3"/>
        <v>2.0221492400519363</v>
      </c>
    </row>
    <row r="8" spans="1:9" ht="24.9" customHeight="1">
      <c r="A8" s="25" t="s">
        <v>101</v>
      </c>
      <c r="B8" s="18">
        <v>49805</v>
      </c>
      <c r="C8" s="8">
        <f t="shared" si="0"/>
        <v>3.4700785587326037E-3</v>
      </c>
      <c r="D8" s="19">
        <v>85872</v>
      </c>
      <c r="E8" s="18">
        <v>56592</v>
      </c>
      <c r="F8" s="8">
        <f t="shared" si="1"/>
        <v>3.9998920017850804E-3</v>
      </c>
      <c r="G8" s="19">
        <v>141499</v>
      </c>
      <c r="H8" s="10">
        <f t="shared" si="2"/>
        <v>-0.1199286118179248</v>
      </c>
      <c r="I8" s="11">
        <f t="shared" si="3"/>
        <v>-0.39312645319048189</v>
      </c>
    </row>
    <row r="9" spans="1:9" ht="24.9" customHeight="1">
      <c r="A9" s="25" t="s">
        <v>102</v>
      </c>
      <c r="B9" s="18">
        <v>36371</v>
      </c>
      <c r="C9" s="8">
        <f t="shared" si="0"/>
        <v>2.5340874863901924E-3</v>
      </c>
      <c r="D9" s="19">
        <v>120444</v>
      </c>
      <c r="E9" s="18">
        <v>50104</v>
      </c>
      <c r="F9" s="8">
        <f t="shared" si="1"/>
        <v>3.5413236651371158E-3</v>
      </c>
      <c r="G9" s="19">
        <v>362050</v>
      </c>
      <c r="H9" s="10">
        <f t="shared" si="2"/>
        <v>-0.27408989302251319</v>
      </c>
      <c r="I9" s="11">
        <f t="shared" si="3"/>
        <v>-0.66732771716613726</v>
      </c>
    </row>
    <row r="10" spans="1:9" ht="24.9" customHeight="1">
      <c r="A10" s="25" t="s">
        <v>100</v>
      </c>
      <c r="B10" s="18">
        <v>5417</v>
      </c>
      <c r="C10" s="8">
        <f t="shared" si="0"/>
        <v>3.7742025002820029E-4</v>
      </c>
      <c r="D10" s="19">
        <v>38451</v>
      </c>
      <c r="E10" s="18">
        <v>66281</v>
      </c>
      <c r="F10" s="8">
        <f t="shared" si="1"/>
        <v>4.6847052899759139E-3</v>
      </c>
      <c r="G10" s="19">
        <v>203759</v>
      </c>
      <c r="H10" s="10">
        <f t="shared" si="2"/>
        <v>-0.91827220470421389</v>
      </c>
      <c r="I10" s="11">
        <f t="shared" si="3"/>
        <v>-0.81129177116102846</v>
      </c>
    </row>
    <row r="11" spans="1:9" ht="24.9" customHeight="1">
      <c r="A11" s="25" t="s">
        <v>104</v>
      </c>
      <c r="B11" s="18">
        <v>3821</v>
      </c>
      <c r="C11" s="8">
        <f t="shared" si="0"/>
        <v>2.6622166796340282E-4</v>
      </c>
      <c r="D11" s="19">
        <v>24361</v>
      </c>
      <c r="E11" s="18">
        <v>7190</v>
      </c>
      <c r="F11" s="8">
        <f t="shared" si="1"/>
        <v>5.0818531758613813E-4</v>
      </c>
      <c r="G11" s="19">
        <v>40874</v>
      </c>
      <c r="H11" s="10">
        <f t="shared" si="2"/>
        <v>-0.46856745479833106</v>
      </c>
      <c r="I11" s="11">
        <f t="shared" si="3"/>
        <v>-0.4039976513186867</v>
      </c>
    </row>
    <row r="12" spans="1:9" ht="24.9" customHeight="1">
      <c r="A12" s="25" t="s">
        <v>108</v>
      </c>
      <c r="B12" s="18">
        <v>3384</v>
      </c>
      <c r="C12" s="8">
        <f t="shared" si="0"/>
        <v>2.3577443715994641E-4</v>
      </c>
      <c r="D12" s="19">
        <v>18445</v>
      </c>
      <c r="E12" s="18">
        <v>773</v>
      </c>
      <c r="F12" s="8">
        <f t="shared" si="1"/>
        <v>5.4635222600011789E-5</v>
      </c>
      <c r="G12" s="19">
        <v>1401</v>
      </c>
      <c r="H12" s="10">
        <f t="shared" si="2"/>
        <v>3.3777490297542041</v>
      </c>
      <c r="I12" s="11">
        <f t="shared" si="3"/>
        <v>12.165596002855104</v>
      </c>
    </row>
    <row r="13" spans="1:9" ht="24.9" customHeight="1">
      <c r="A13" s="25" t="s">
        <v>106</v>
      </c>
      <c r="B13" s="18">
        <v>1001</v>
      </c>
      <c r="C13" s="8">
        <f t="shared" si="0"/>
        <v>6.9742970330114175E-5</v>
      </c>
      <c r="D13" s="19">
        <v>25085</v>
      </c>
      <c r="E13" s="18">
        <v>3259</v>
      </c>
      <c r="F13" s="8">
        <f t="shared" si="1"/>
        <v>2.3034436022437054E-4</v>
      </c>
      <c r="G13" s="19">
        <v>59090</v>
      </c>
      <c r="H13" s="10">
        <f t="shared" si="2"/>
        <v>-0.69285056765879105</v>
      </c>
      <c r="I13" s="11">
        <f t="shared" si="3"/>
        <v>-0.57547808427821967</v>
      </c>
    </row>
    <row r="14" spans="1:9" ht="24.9" customHeight="1">
      <c r="A14" s="25" t="s">
        <v>110</v>
      </c>
      <c r="B14" s="18">
        <v>186</v>
      </c>
      <c r="C14" s="8">
        <f t="shared" si="0"/>
        <v>1.2959233248153082E-5</v>
      </c>
      <c r="D14" s="19">
        <v>4061</v>
      </c>
      <c r="E14" s="44">
        <v>0</v>
      </c>
      <c r="F14" s="8">
        <f t="shared" si="1"/>
        <v>0</v>
      </c>
      <c r="G14" s="45">
        <v>0</v>
      </c>
      <c r="H14" s="44">
        <v>0</v>
      </c>
      <c r="I14" s="45">
        <v>0</v>
      </c>
    </row>
    <row r="15" spans="1:9" ht="24.9" customHeight="1">
      <c r="A15" s="25" t="s">
        <v>163</v>
      </c>
      <c r="B15" s="18">
        <v>2</v>
      </c>
      <c r="C15" s="8">
        <f t="shared" si="0"/>
        <v>1.3934659406616219E-7</v>
      </c>
      <c r="D15" s="45">
        <v>66</v>
      </c>
      <c r="E15" s="44">
        <v>0</v>
      </c>
      <c r="F15" s="8">
        <f t="shared" si="1"/>
        <v>0</v>
      </c>
      <c r="G15" s="45">
        <v>0</v>
      </c>
      <c r="H15" s="44">
        <v>0</v>
      </c>
      <c r="I15" s="45">
        <v>0</v>
      </c>
    </row>
    <row r="16" spans="1:9" ht="24.9" customHeight="1">
      <c r="A16" s="25" t="s">
        <v>97</v>
      </c>
      <c r="B16" s="44">
        <v>0</v>
      </c>
      <c r="C16" s="8">
        <f t="shared" si="0"/>
        <v>0</v>
      </c>
      <c r="D16" s="45">
        <v>0</v>
      </c>
      <c r="E16" s="18">
        <v>275605</v>
      </c>
      <c r="F16" s="8">
        <f t="shared" si="1"/>
        <v>1.9479612580434992E-2</v>
      </c>
      <c r="G16" s="19">
        <v>631668</v>
      </c>
      <c r="H16" s="10">
        <f>SUM(B16/E16-1)</f>
        <v>-1</v>
      </c>
      <c r="I16" s="11">
        <f>SUM(D16/G16-1)</f>
        <v>-1</v>
      </c>
    </row>
    <row r="17" spans="1:9" ht="24.9" customHeight="1">
      <c r="A17" s="25" t="s">
        <v>105</v>
      </c>
      <c r="B17" s="44">
        <v>0</v>
      </c>
      <c r="C17" s="8">
        <f t="shared" si="0"/>
        <v>0</v>
      </c>
      <c r="D17" s="45">
        <v>0</v>
      </c>
      <c r="E17" s="18">
        <v>5186</v>
      </c>
      <c r="F17" s="8">
        <f t="shared" si="1"/>
        <v>3.6654367969425763E-4</v>
      </c>
      <c r="G17" s="19">
        <v>64546</v>
      </c>
      <c r="H17" s="10">
        <f>SUM(B17/E17-1)</f>
        <v>-1</v>
      </c>
      <c r="I17" s="11">
        <f>SUM(D17/G17-1)</f>
        <v>-1</v>
      </c>
    </row>
    <row r="18" spans="1:9" ht="24.9" customHeight="1">
      <c r="A18" s="25" t="s">
        <v>107</v>
      </c>
      <c r="B18" s="44">
        <v>0</v>
      </c>
      <c r="C18" s="8">
        <f t="shared" si="0"/>
        <v>0</v>
      </c>
      <c r="D18" s="45">
        <v>0</v>
      </c>
      <c r="E18" s="18">
        <v>619</v>
      </c>
      <c r="F18" s="8">
        <f t="shared" si="1"/>
        <v>4.3750585756024963E-5</v>
      </c>
      <c r="G18" s="19">
        <v>27089</v>
      </c>
      <c r="H18" s="10">
        <f>SUM(B18/E18-1)</f>
        <v>-1</v>
      </c>
      <c r="I18" s="11">
        <f>SUM(D18/G18-1)</f>
        <v>-1</v>
      </c>
    </row>
    <row r="19" spans="1:9" ht="24.9" customHeight="1">
      <c r="A19" s="25" t="s">
        <v>109</v>
      </c>
      <c r="B19" s="44">
        <v>0</v>
      </c>
      <c r="C19" s="8">
        <f t="shared" si="0"/>
        <v>0</v>
      </c>
      <c r="D19" s="45">
        <v>0</v>
      </c>
      <c r="E19" s="18">
        <v>126</v>
      </c>
      <c r="F19" s="8">
        <f t="shared" si="1"/>
        <v>8.9056119632619477E-6</v>
      </c>
      <c r="G19" s="19">
        <v>2181</v>
      </c>
      <c r="H19" s="10">
        <f>SUM(B19/E19-1)</f>
        <v>-1</v>
      </c>
      <c r="I19" s="11">
        <f>SUM(D19/G19-1)</f>
        <v>-1</v>
      </c>
    </row>
    <row r="20" spans="1:9" ht="32.25" customHeight="1" thickBot="1">
      <c r="A20" s="26" t="s">
        <v>111</v>
      </c>
      <c r="B20" s="80">
        <v>14352701</v>
      </c>
      <c r="C20" s="13">
        <f t="shared" ref="C20" si="4">B20/$B$20</f>
        <v>1</v>
      </c>
      <c r="D20" s="46">
        <v>31947595</v>
      </c>
      <c r="E20" s="80">
        <v>14148382</v>
      </c>
      <c r="F20" s="82">
        <f t="shared" ref="F20" si="5">E20/$E$20</f>
        <v>1</v>
      </c>
      <c r="G20" s="81">
        <v>34837527</v>
      </c>
      <c r="H20" s="78">
        <f t="shared" ref="H20" si="6">SUM(B20/E20-1)</f>
        <v>1.444115659302958E-2</v>
      </c>
      <c r="I20" s="79">
        <f t="shared" ref="I20" si="7">SUM(D20/G20-1)</f>
        <v>-8.2954567929003686E-2</v>
      </c>
    </row>
    <row r="21" spans="1:9" ht="21" customHeight="1"/>
    <row r="24" spans="1:9">
      <c r="I24" s="4"/>
    </row>
  </sheetData>
  <sortState xmlns:xlrd2="http://schemas.microsoft.com/office/spreadsheetml/2017/richdata2" ref="A4:I19">
    <sortCondition descending="1" ref="B4:B19"/>
    <sortCondition descending="1" ref="E4:E19"/>
  </sortState>
  <mergeCells count="5">
    <mergeCell ref="A1:I1"/>
    <mergeCell ref="A2:A3"/>
    <mergeCell ref="B2:D2"/>
    <mergeCell ref="E2:G2"/>
    <mergeCell ref="H2:I2"/>
  </mergeCells>
  <phoneticPr fontId="3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J29"/>
  <sheetViews>
    <sheetView zoomScaleNormal="100" workbookViewId="0">
      <selection activeCell="N11" sqref="N11"/>
    </sheetView>
  </sheetViews>
  <sheetFormatPr defaultColWidth="9" defaultRowHeight="15.6"/>
  <cols>
    <col min="1" max="1" width="5.88671875" style="3" customWidth="1"/>
    <col min="2" max="2" width="14.44140625" style="3" customWidth="1"/>
    <col min="3" max="3" width="14.5546875" style="5" bestFit="1" customWidth="1"/>
    <col min="4" max="4" width="9.6640625" style="5" bestFit="1" customWidth="1"/>
    <col min="5" max="6" width="14.5546875" style="5" bestFit="1" customWidth="1"/>
    <col min="7" max="7" width="9.6640625" style="5" bestFit="1" customWidth="1"/>
    <col min="8" max="8" width="14.5546875" style="5" bestFit="1" customWidth="1"/>
    <col min="9" max="10" width="10.33203125" style="5" bestFit="1" customWidth="1"/>
    <col min="11" max="16384" width="9" style="3"/>
  </cols>
  <sheetData>
    <row r="1" spans="1:10" s="14" customFormat="1" ht="39.75" customHeight="1" thickBot="1">
      <c r="B1" s="147" t="s">
        <v>177</v>
      </c>
      <c r="C1" s="147"/>
      <c r="D1" s="147"/>
      <c r="E1" s="147"/>
      <c r="F1" s="147"/>
      <c r="G1" s="147"/>
      <c r="H1" s="147"/>
      <c r="I1" s="147"/>
      <c r="J1" s="147"/>
    </row>
    <row r="2" spans="1:10" ht="31.5" customHeight="1">
      <c r="B2" s="162" t="s">
        <v>112</v>
      </c>
      <c r="C2" s="164" t="s">
        <v>178</v>
      </c>
      <c r="D2" s="165"/>
      <c r="E2" s="166"/>
      <c r="F2" s="164" t="s">
        <v>113</v>
      </c>
      <c r="G2" s="165"/>
      <c r="H2" s="166"/>
      <c r="I2" s="164" t="s">
        <v>114</v>
      </c>
      <c r="J2" s="166"/>
    </row>
    <row r="3" spans="1:10" ht="34.799999999999997" customHeight="1">
      <c r="B3" s="163"/>
      <c r="C3" s="48" t="s">
        <v>115</v>
      </c>
      <c r="D3" s="49" t="s">
        <v>116</v>
      </c>
      <c r="E3" s="50" t="s">
        <v>117</v>
      </c>
      <c r="F3" s="48" t="s">
        <v>115</v>
      </c>
      <c r="G3" s="49" t="s">
        <v>116</v>
      </c>
      <c r="H3" s="50" t="s">
        <v>117</v>
      </c>
      <c r="I3" s="48" t="s">
        <v>118</v>
      </c>
      <c r="J3" s="50" t="s">
        <v>119</v>
      </c>
    </row>
    <row r="4" spans="1:10" ht="25.05" customHeight="1">
      <c r="A4" s="105">
        <v>1</v>
      </c>
      <c r="B4" s="51" t="s">
        <v>120</v>
      </c>
      <c r="C4" s="106">
        <v>16723723</v>
      </c>
      <c r="D4" s="52">
        <f t="shared" ref="D4:D22" si="0">C4/$C$22</f>
        <v>0.93121335312129527</v>
      </c>
      <c r="E4" s="106">
        <v>36588602</v>
      </c>
      <c r="F4" s="106">
        <v>16753370</v>
      </c>
      <c r="G4" s="52">
        <f t="shared" ref="G4:G22" si="1">F4/$F$22</f>
        <v>0.93622860931405349</v>
      </c>
      <c r="H4" s="106">
        <v>40452072</v>
      </c>
      <c r="I4" s="33">
        <f t="shared" ref="I4" si="2">SUM(C4/F4-1)</f>
        <v>-1.7696141134589949E-3</v>
      </c>
      <c r="J4" s="34">
        <f t="shared" ref="J4" si="3">SUM(E4/H4-1)</f>
        <v>-9.5507345087292417E-2</v>
      </c>
    </row>
    <row r="5" spans="1:10" ht="25.05" customHeight="1">
      <c r="A5" s="105">
        <v>2</v>
      </c>
      <c r="B5" s="51" t="s">
        <v>121</v>
      </c>
      <c r="C5" s="106">
        <v>939017</v>
      </c>
      <c r="D5" s="52">
        <f t="shared" si="0"/>
        <v>5.2286513547724948E-2</v>
      </c>
      <c r="E5" s="106">
        <v>2480565</v>
      </c>
      <c r="F5" s="106">
        <v>373511</v>
      </c>
      <c r="G5" s="52">
        <f t="shared" si="1"/>
        <v>2.0872915962191572E-2</v>
      </c>
      <c r="H5" s="106">
        <v>1161876</v>
      </c>
      <c r="I5" s="33">
        <f t="shared" ref="I5:I14" si="4">SUM(C5/F5-1)</f>
        <v>1.5140276993180923</v>
      </c>
      <c r="J5" s="34">
        <f t="shared" ref="J5:J14" si="5">SUM(E5/H5-1)</f>
        <v>1.1349653491422491</v>
      </c>
    </row>
    <row r="6" spans="1:10" ht="25.05" customHeight="1">
      <c r="A6" s="105">
        <v>3</v>
      </c>
      <c r="B6" s="51" t="s">
        <v>122</v>
      </c>
      <c r="C6" s="106">
        <v>102672</v>
      </c>
      <c r="D6" s="52">
        <f t="shared" si="0"/>
        <v>5.7170007773789137E-3</v>
      </c>
      <c r="E6" s="106">
        <v>373981</v>
      </c>
      <c r="F6" s="106">
        <v>195836</v>
      </c>
      <c r="G6" s="52">
        <f t="shared" si="1"/>
        <v>1.0943903580809532E-2</v>
      </c>
      <c r="H6" s="106">
        <v>724058</v>
      </c>
      <c r="I6" s="33">
        <f t="shared" si="4"/>
        <v>-0.4757245858779795</v>
      </c>
      <c r="J6" s="34">
        <f t="shared" si="5"/>
        <v>-0.48349303508834929</v>
      </c>
    </row>
    <row r="7" spans="1:10" ht="25.05" customHeight="1">
      <c r="A7" s="105">
        <v>4</v>
      </c>
      <c r="B7" s="51" t="s">
        <v>125</v>
      </c>
      <c r="C7" s="106">
        <v>89130</v>
      </c>
      <c r="D7" s="52">
        <f t="shared" si="0"/>
        <v>4.9629526968188271E-3</v>
      </c>
      <c r="E7" s="106">
        <v>261812</v>
      </c>
      <c r="F7" s="106">
        <v>87452</v>
      </c>
      <c r="G7" s="52">
        <f t="shared" si="1"/>
        <v>4.8870802914119729E-3</v>
      </c>
      <c r="H7" s="106">
        <v>226742</v>
      </c>
      <c r="I7" s="33">
        <f t="shared" si="4"/>
        <v>1.9187668663952717E-2</v>
      </c>
      <c r="J7" s="34">
        <f t="shared" si="5"/>
        <v>0.154669183477256</v>
      </c>
    </row>
    <row r="8" spans="1:10" ht="25.05" customHeight="1">
      <c r="A8" s="105">
        <v>5</v>
      </c>
      <c r="B8" s="51" t="s">
        <v>127</v>
      </c>
      <c r="C8" s="106">
        <v>49915</v>
      </c>
      <c r="D8" s="52">
        <f t="shared" si="0"/>
        <v>2.7793760110143804E-3</v>
      </c>
      <c r="E8" s="106">
        <v>87442</v>
      </c>
      <c r="F8" s="106">
        <v>56592</v>
      </c>
      <c r="G8" s="52">
        <f t="shared" si="1"/>
        <v>3.1625308495127199E-3</v>
      </c>
      <c r="H8" s="106">
        <v>141499</v>
      </c>
      <c r="I8" s="33">
        <f t="shared" si="4"/>
        <v>-0.1179848741871643</v>
      </c>
      <c r="J8" s="34">
        <f t="shared" si="5"/>
        <v>-0.38203096841673789</v>
      </c>
    </row>
    <row r="9" spans="1:10" ht="25.05" customHeight="1">
      <c r="A9" s="105">
        <v>6</v>
      </c>
      <c r="B9" s="51" t="s">
        <v>124</v>
      </c>
      <c r="C9" s="106">
        <v>36371</v>
      </c>
      <c r="D9" s="52">
        <f t="shared" si="0"/>
        <v>2.0252165660944411E-3</v>
      </c>
      <c r="E9" s="106">
        <v>120444</v>
      </c>
      <c r="F9" s="106">
        <v>66696</v>
      </c>
      <c r="G9" s="52">
        <f t="shared" si="1"/>
        <v>3.7271727017794097E-3</v>
      </c>
      <c r="H9" s="106">
        <v>510675</v>
      </c>
      <c r="I9" s="33">
        <f t="shared" si="4"/>
        <v>-0.45467494302506894</v>
      </c>
      <c r="J9" s="34">
        <f t="shared" si="5"/>
        <v>-0.76414745190189459</v>
      </c>
    </row>
    <row r="10" spans="1:10" ht="25.05" customHeight="1">
      <c r="A10" s="105">
        <v>7</v>
      </c>
      <c r="B10" s="51" t="s">
        <v>126</v>
      </c>
      <c r="C10" s="106">
        <v>5417</v>
      </c>
      <c r="D10" s="52">
        <f t="shared" si="0"/>
        <v>3.0163036866002004E-4</v>
      </c>
      <c r="E10" s="106">
        <v>38451</v>
      </c>
      <c r="F10" s="106">
        <v>66281</v>
      </c>
      <c r="G10" s="52">
        <f t="shared" si="1"/>
        <v>3.7039812559469991E-3</v>
      </c>
      <c r="H10" s="106">
        <v>203759</v>
      </c>
      <c r="I10" s="33">
        <f t="shared" si="4"/>
        <v>-0.91827220470421389</v>
      </c>
      <c r="J10" s="34">
        <f t="shared" si="5"/>
        <v>-0.81129177116102846</v>
      </c>
    </row>
    <row r="11" spans="1:10" ht="25.05" customHeight="1">
      <c r="A11" s="105">
        <v>8</v>
      </c>
      <c r="B11" s="51" t="s">
        <v>130</v>
      </c>
      <c r="C11" s="106">
        <v>3821</v>
      </c>
      <c r="D11" s="52">
        <f t="shared" si="0"/>
        <v>2.1276160949786535E-4</v>
      </c>
      <c r="E11" s="106">
        <v>24361</v>
      </c>
      <c r="F11" s="106">
        <v>7806</v>
      </c>
      <c r="G11" s="52">
        <f t="shared" si="1"/>
        <v>4.3622271365734188E-4</v>
      </c>
      <c r="H11" s="106">
        <v>44037</v>
      </c>
      <c r="I11" s="33">
        <f t="shared" si="4"/>
        <v>-0.5105047399436331</v>
      </c>
      <c r="J11" s="34">
        <f t="shared" si="5"/>
        <v>-0.44680609487476441</v>
      </c>
    </row>
    <row r="12" spans="1:10" ht="25.05" customHeight="1">
      <c r="A12" s="105">
        <v>9</v>
      </c>
      <c r="B12" s="51" t="s">
        <v>128</v>
      </c>
      <c r="C12" s="106">
        <v>3810</v>
      </c>
      <c r="D12" s="52">
        <f t="shared" si="0"/>
        <v>2.1214910551867755E-4</v>
      </c>
      <c r="E12" s="106">
        <v>19667</v>
      </c>
      <c r="F12" s="106">
        <v>5186</v>
      </c>
      <c r="G12" s="52">
        <f t="shared" si="1"/>
        <v>2.8980924840212334E-4</v>
      </c>
      <c r="H12" s="106">
        <v>64546</v>
      </c>
      <c r="I12" s="33">
        <f t="shared" si="4"/>
        <v>-0.26532973389895875</v>
      </c>
      <c r="J12" s="34">
        <f t="shared" si="5"/>
        <v>-0.69530257490781766</v>
      </c>
    </row>
    <row r="13" spans="1:10" ht="25.05" customHeight="1">
      <c r="A13" s="105">
        <v>10</v>
      </c>
      <c r="B13" s="51" t="s">
        <v>131</v>
      </c>
      <c r="C13" s="106">
        <v>3384</v>
      </c>
      <c r="D13" s="52">
        <f t="shared" si="0"/>
        <v>1.884284968701325E-4</v>
      </c>
      <c r="E13" s="106">
        <v>18445</v>
      </c>
      <c r="F13" s="106">
        <v>1898</v>
      </c>
      <c r="G13" s="52">
        <f t="shared" si="1"/>
        <v>1.060659378070247E-4</v>
      </c>
      <c r="H13" s="106">
        <v>17625</v>
      </c>
      <c r="I13" s="33">
        <f t="shared" si="4"/>
        <v>0.78292939936775552</v>
      </c>
      <c r="J13" s="34">
        <f t="shared" si="5"/>
        <v>4.6524822695035439E-2</v>
      </c>
    </row>
    <row r="14" spans="1:10" ht="25.05" customHeight="1">
      <c r="A14" s="105">
        <v>11</v>
      </c>
      <c r="B14" s="51" t="s">
        <v>129</v>
      </c>
      <c r="C14" s="106">
        <v>1317</v>
      </c>
      <c r="D14" s="52">
        <f t="shared" si="0"/>
        <v>7.333343096275547E-5</v>
      </c>
      <c r="E14" s="106">
        <v>32383</v>
      </c>
      <c r="F14" s="106">
        <v>3448</v>
      </c>
      <c r="G14" s="52">
        <f t="shared" si="1"/>
        <v>1.9268459091602801E-4</v>
      </c>
      <c r="H14" s="106">
        <v>62665</v>
      </c>
      <c r="I14" s="33">
        <f t="shared" si="4"/>
        <v>-0.61803944315545245</v>
      </c>
      <c r="J14" s="34">
        <f t="shared" si="5"/>
        <v>-0.48323625628341182</v>
      </c>
    </row>
    <row r="15" spans="1:10" ht="25.05" customHeight="1">
      <c r="A15" s="105">
        <v>12</v>
      </c>
      <c r="B15" s="51" t="s">
        <v>134</v>
      </c>
      <c r="C15" s="106">
        <v>302</v>
      </c>
      <c r="D15" s="52">
        <f t="shared" si="0"/>
        <v>1.6816018337700952E-5</v>
      </c>
      <c r="E15" s="106">
        <v>3011</v>
      </c>
      <c r="F15" s="107">
        <v>0</v>
      </c>
      <c r="G15" s="52">
        <f t="shared" si="1"/>
        <v>0</v>
      </c>
      <c r="H15" s="107">
        <v>0</v>
      </c>
      <c r="I15" s="33">
        <v>0</v>
      </c>
      <c r="J15" s="34">
        <v>0</v>
      </c>
    </row>
    <row r="16" spans="1:10" ht="25.05" customHeight="1">
      <c r="A16" s="105">
        <v>13</v>
      </c>
      <c r="B16" s="51" t="s">
        <v>132</v>
      </c>
      <c r="C16" s="106">
        <v>186</v>
      </c>
      <c r="D16" s="52">
        <f t="shared" si="0"/>
        <v>1.0356885466266148E-5</v>
      </c>
      <c r="E16" s="106">
        <v>4061</v>
      </c>
      <c r="F16" s="107">
        <v>0</v>
      </c>
      <c r="G16" s="52">
        <f t="shared" si="1"/>
        <v>0</v>
      </c>
      <c r="H16" s="107">
        <v>0</v>
      </c>
      <c r="I16" s="33">
        <v>0</v>
      </c>
      <c r="J16" s="34">
        <v>0</v>
      </c>
    </row>
    <row r="17" spans="1:10" ht="25.05" customHeight="1">
      <c r="A17" s="105">
        <v>14</v>
      </c>
      <c r="B17" s="51" t="s">
        <v>144</v>
      </c>
      <c r="C17" s="106">
        <v>2</v>
      </c>
      <c r="D17" s="52">
        <f t="shared" si="0"/>
        <v>1.1136435985232417E-7</v>
      </c>
      <c r="E17" s="106">
        <v>66</v>
      </c>
      <c r="F17" s="107">
        <v>0</v>
      </c>
      <c r="G17" s="52">
        <f t="shared" si="1"/>
        <v>0</v>
      </c>
      <c r="H17" s="107">
        <v>0</v>
      </c>
      <c r="I17" s="33">
        <v>0</v>
      </c>
      <c r="J17" s="34">
        <v>0</v>
      </c>
    </row>
    <row r="18" spans="1:10" ht="25.05" customHeight="1">
      <c r="A18" s="105">
        <v>15</v>
      </c>
      <c r="B18" s="51" t="s">
        <v>123</v>
      </c>
      <c r="C18" s="107">
        <v>0</v>
      </c>
      <c r="D18" s="52">
        <f t="shared" si="0"/>
        <v>0</v>
      </c>
      <c r="E18" s="107">
        <v>0</v>
      </c>
      <c r="F18" s="106">
        <v>275605</v>
      </c>
      <c r="G18" s="52">
        <f t="shared" si="1"/>
        <v>1.5401634767810876E-2</v>
      </c>
      <c r="H18" s="106">
        <v>631668</v>
      </c>
      <c r="I18" s="33">
        <f>SUM(C18/F18-1)</f>
        <v>-1</v>
      </c>
      <c r="J18" s="34">
        <f>SUM(E18/H18-1)</f>
        <v>-1</v>
      </c>
    </row>
    <row r="19" spans="1:10" ht="25.05" customHeight="1">
      <c r="A19" s="105">
        <v>16</v>
      </c>
      <c r="B19" s="51" t="s">
        <v>76</v>
      </c>
      <c r="C19" s="107">
        <v>0</v>
      </c>
      <c r="D19" s="52">
        <f t="shared" si="0"/>
        <v>0</v>
      </c>
      <c r="E19" s="107">
        <v>0</v>
      </c>
      <c r="F19" s="106">
        <v>619</v>
      </c>
      <c r="G19" s="52">
        <f t="shared" si="1"/>
        <v>3.4591578241595517E-5</v>
      </c>
      <c r="H19" s="106">
        <v>27089</v>
      </c>
      <c r="I19" s="33">
        <f>SUM(C19/F19-1)</f>
        <v>-1</v>
      </c>
      <c r="J19" s="34">
        <f>SUM(E19/H19-1)</f>
        <v>-1</v>
      </c>
    </row>
    <row r="20" spans="1:10" ht="25.05" customHeight="1">
      <c r="A20" s="105">
        <v>17</v>
      </c>
      <c r="B20" s="51" t="s">
        <v>135</v>
      </c>
      <c r="C20" s="107">
        <v>0</v>
      </c>
      <c r="D20" s="52">
        <f t="shared" si="0"/>
        <v>0</v>
      </c>
      <c r="E20" s="107">
        <v>0</v>
      </c>
      <c r="F20" s="106">
        <v>126</v>
      </c>
      <c r="G20" s="52">
        <f t="shared" si="1"/>
        <v>7.0412582527318826E-6</v>
      </c>
      <c r="H20" s="106">
        <v>2181</v>
      </c>
      <c r="I20" s="33">
        <f>SUM(C20/F20-1)</f>
        <v>-1</v>
      </c>
      <c r="J20" s="34">
        <f>SUM(E20/H20-1)</f>
        <v>-1</v>
      </c>
    </row>
    <row r="21" spans="1:10" ht="25.05" customHeight="1">
      <c r="A21" s="105">
        <v>18</v>
      </c>
      <c r="B21" s="51" t="s">
        <v>74</v>
      </c>
      <c r="C21" s="107">
        <v>0</v>
      </c>
      <c r="D21" s="52">
        <f t="shared" si="0"/>
        <v>0</v>
      </c>
      <c r="E21" s="107">
        <v>0</v>
      </c>
      <c r="F21" s="106">
        <v>103</v>
      </c>
      <c r="G21" s="52">
        <f t="shared" si="1"/>
        <v>5.755949206598285E-6</v>
      </c>
      <c r="H21" s="106">
        <v>2131</v>
      </c>
      <c r="I21" s="33">
        <f>SUM(C21/F21-1)</f>
        <v>-1</v>
      </c>
      <c r="J21" s="34">
        <f>SUM(E21/H21-1)</f>
        <v>-1</v>
      </c>
    </row>
    <row r="22" spans="1:10" ht="25.05" customHeight="1" thickBot="1">
      <c r="B22" s="53" t="s">
        <v>136</v>
      </c>
      <c r="C22" s="36">
        <f>SUM(C4:C21)</f>
        <v>17959067</v>
      </c>
      <c r="D22" s="54">
        <f t="shared" si="0"/>
        <v>1</v>
      </c>
      <c r="E22" s="36">
        <f>SUM(E4:E21)</f>
        <v>40053291</v>
      </c>
      <c r="F22" s="36">
        <f>SUM(F4:F21)</f>
        <v>17894529</v>
      </c>
      <c r="G22" s="54">
        <f t="shared" si="1"/>
        <v>1</v>
      </c>
      <c r="H22" s="36">
        <f>SUM(H4:H21)</f>
        <v>44272623</v>
      </c>
      <c r="I22" s="91">
        <f t="shared" ref="I22" si="6">SUM(C22/F22-1)</f>
        <v>3.6065771834508098E-3</v>
      </c>
      <c r="J22" s="92">
        <f t="shared" ref="J22" si="7">SUM(E22/H22-1)</f>
        <v>-9.5303411320354803E-2</v>
      </c>
    </row>
    <row r="23" spans="1:10" ht="25.05" customHeight="1"/>
    <row r="27" spans="1:10">
      <c r="E27" s="27"/>
      <c r="F27" s="27"/>
      <c r="G27" s="28"/>
    </row>
    <row r="29" spans="1:10">
      <c r="E29" s="4"/>
      <c r="H29" s="4"/>
      <c r="I29" s="4"/>
    </row>
  </sheetData>
  <sortState xmlns:xlrd2="http://schemas.microsoft.com/office/spreadsheetml/2017/richdata2" ref="B18:J21">
    <sortCondition descending="1" ref="F18:F21"/>
  </sortState>
  <mergeCells count="5">
    <mergeCell ref="B1:J1"/>
    <mergeCell ref="B2:B3"/>
    <mergeCell ref="C2:E2"/>
    <mergeCell ref="F2:H2"/>
    <mergeCell ref="I2:J2"/>
  </mergeCells>
  <phoneticPr fontId="3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J34"/>
  <sheetViews>
    <sheetView zoomScaleNormal="100" workbookViewId="0">
      <selection activeCell="M13" sqref="M13"/>
    </sheetView>
  </sheetViews>
  <sheetFormatPr defaultColWidth="9" defaultRowHeight="15.6"/>
  <cols>
    <col min="1" max="1" width="5.6640625" style="3" customWidth="1"/>
    <col min="2" max="2" width="13.5546875" style="3" bestFit="1" customWidth="1"/>
    <col min="3" max="3" width="14.5546875" style="5" bestFit="1" customWidth="1"/>
    <col min="4" max="4" width="9.6640625" style="5" bestFit="1" customWidth="1"/>
    <col min="5" max="6" width="14.5546875" style="5" bestFit="1" customWidth="1"/>
    <col min="7" max="7" width="9.6640625" style="5" bestFit="1" customWidth="1"/>
    <col min="8" max="8" width="14.5546875" style="5" bestFit="1" customWidth="1"/>
    <col min="9" max="10" width="10.33203125" style="5" bestFit="1" customWidth="1"/>
    <col min="11" max="16384" width="9" style="3"/>
  </cols>
  <sheetData>
    <row r="1" spans="1:10" ht="39.75" customHeight="1" thickBot="1">
      <c r="B1" s="147" t="s">
        <v>179</v>
      </c>
      <c r="C1" s="147"/>
      <c r="D1" s="147"/>
      <c r="E1" s="147"/>
      <c r="F1" s="147"/>
      <c r="G1" s="147"/>
      <c r="H1" s="147"/>
      <c r="I1" s="147"/>
      <c r="J1" s="147"/>
    </row>
    <row r="2" spans="1:10" ht="26.25" customHeight="1" thickTop="1">
      <c r="B2" s="167" t="s">
        <v>46</v>
      </c>
      <c r="C2" s="169" t="s">
        <v>180</v>
      </c>
      <c r="D2" s="170"/>
      <c r="E2" s="171"/>
      <c r="F2" s="169" t="s">
        <v>137</v>
      </c>
      <c r="G2" s="170"/>
      <c r="H2" s="171"/>
      <c r="I2" s="172" t="s">
        <v>47</v>
      </c>
      <c r="J2" s="173"/>
    </row>
    <row r="3" spans="1:10" ht="33" customHeight="1">
      <c r="B3" s="168"/>
      <c r="C3" s="61" t="s">
        <v>48</v>
      </c>
      <c r="D3" s="60" t="s">
        <v>69</v>
      </c>
      <c r="E3" s="62" t="s">
        <v>50</v>
      </c>
      <c r="F3" s="61" t="s">
        <v>48</v>
      </c>
      <c r="G3" s="60" t="s">
        <v>69</v>
      </c>
      <c r="H3" s="62" t="s">
        <v>50</v>
      </c>
      <c r="I3" s="61" t="s">
        <v>51</v>
      </c>
      <c r="J3" s="62" t="s">
        <v>52</v>
      </c>
    </row>
    <row r="4" spans="1:10" ht="24.9" customHeight="1">
      <c r="A4" s="104">
        <v>1</v>
      </c>
      <c r="B4" s="56" t="s">
        <v>53</v>
      </c>
      <c r="C4" s="106">
        <v>20381287</v>
      </c>
      <c r="D4" s="32">
        <f t="shared" ref="D4:D23" si="0">C4/$C$23</f>
        <v>0.93220609381874331</v>
      </c>
      <c r="E4" s="106">
        <v>44626293</v>
      </c>
      <c r="F4" s="106">
        <v>20076748</v>
      </c>
      <c r="G4" s="32">
        <f t="shared" ref="G4:G23" si="1">F4/$F$23</f>
        <v>0.92859596211787843</v>
      </c>
      <c r="H4" s="106">
        <v>48017572</v>
      </c>
      <c r="I4" s="109">
        <f t="shared" ref="I4" si="2">SUM(C4/F4-1)</f>
        <v>1.5168741471477398E-2</v>
      </c>
      <c r="J4" s="110">
        <f t="shared" ref="J4" si="3">SUM(E4/H4-1)</f>
        <v>-7.0625790908378283E-2</v>
      </c>
    </row>
    <row r="5" spans="1:10" ht="24.9" customHeight="1">
      <c r="A5" s="104">
        <v>2</v>
      </c>
      <c r="B5" s="56" t="s">
        <v>55</v>
      </c>
      <c r="C5" s="106">
        <v>1095452</v>
      </c>
      <c r="D5" s="32">
        <f t="shared" si="0"/>
        <v>5.0104148471386029E-2</v>
      </c>
      <c r="E5" s="106">
        <v>2873938</v>
      </c>
      <c r="F5" s="106">
        <v>563916</v>
      </c>
      <c r="G5" s="32">
        <f t="shared" si="1"/>
        <v>2.6082417360304845E-2</v>
      </c>
      <c r="H5" s="106">
        <v>1711311</v>
      </c>
      <c r="I5" s="109">
        <f t="shared" ref="I5:I23" si="4">SUM(C5/F5-1)</f>
        <v>0.9425801005823562</v>
      </c>
      <c r="J5" s="110">
        <f t="shared" ref="J5:J23" si="5">SUM(E5/H5-1)</f>
        <v>0.67937797396265198</v>
      </c>
    </row>
    <row r="6" spans="1:10" ht="24.9" customHeight="1">
      <c r="A6" s="104">
        <v>3</v>
      </c>
      <c r="B6" s="108" t="s">
        <v>170</v>
      </c>
      <c r="C6" s="106">
        <v>114576</v>
      </c>
      <c r="D6" s="32">
        <f t="shared" si="0"/>
        <v>5.2405152532995752E-3</v>
      </c>
      <c r="E6" s="106">
        <v>341378</v>
      </c>
      <c r="F6" s="106">
        <v>127959</v>
      </c>
      <c r="G6" s="32">
        <f t="shared" si="1"/>
        <v>5.9183992704715726E-3</v>
      </c>
      <c r="H6" s="106">
        <v>344413</v>
      </c>
      <c r="I6" s="109">
        <f t="shared" si="4"/>
        <v>-0.10458818840409823</v>
      </c>
      <c r="J6" s="110">
        <f t="shared" si="5"/>
        <v>-8.8120947815558681E-3</v>
      </c>
    </row>
    <row r="7" spans="1:10" ht="24.9" customHeight="1">
      <c r="A7" s="104">
        <v>4</v>
      </c>
      <c r="B7" s="56" t="s">
        <v>57</v>
      </c>
      <c r="C7" s="106">
        <v>110791</v>
      </c>
      <c r="D7" s="32">
        <f t="shared" si="0"/>
        <v>5.0673956625149523E-3</v>
      </c>
      <c r="E7" s="106">
        <v>413032</v>
      </c>
      <c r="F7" s="106">
        <v>212981</v>
      </c>
      <c r="G7" s="32">
        <f t="shared" si="1"/>
        <v>9.8508631282231505E-3</v>
      </c>
      <c r="H7" s="106">
        <v>812539</v>
      </c>
      <c r="I7" s="109">
        <f t="shared" si="4"/>
        <v>-0.47980805799578363</v>
      </c>
      <c r="J7" s="110">
        <f t="shared" si="5"/>
        <v>-0.49167732256543994</v>
      </c>
    </row>
    <row r="8" spans="1:10" ht="24.9" customHeight="1">
      <c r="A8" s="104">
        <v>5</v>
      </c>
      <c r="B8" s="56" t="s">
        <v>60</v>
      </c>
      <c r="C8" s="106">
        <v>50130</v>
      </c>
      <c r="D8" s="32">
        <f t="shared" si="0"/>
        <v>2.2928626383178648E-3</v>
      </c>
      <c r="E8" s="106">
        <v>90664</v>
      </c>
      <c r="F8" s="106">
        <v>56592</v>
      </c>
      <c r="G8" s="32">
        <f t="shared" si="1"/>
        <v>2.6175106988529703E-3</v>
      </c>
      <c r="H8" s="106">
        <v>141499</v>
      </c>
      <c r="I8" s="109">
        <f t="shared" si="4"/>
        <v>-0.11418575063613234</v>
      </c>
      <c r="J8" s="110">
        <f t="shared" si="5"/>
        <v>-0.35926048947342382</v>
      </c>
    </row>
    <row r="9" spans="1:10" ht="24.9" customHeight="1">
      <c r="A9" s="104">
        <v>6</v>
      </c>
      <c r="B9" s="56" t="s">
        <v>61</v>
      </c>
      <c r="C9" s="106">
        <v>39009</v>
      </c>
      <c r="D9" s="32">
        <f t="shared" si="0"/>
        <v>1.7842066359094672E-3</v>
      </c>
      <c r="E9" s="106">
        <v>109375</v>
      </c>
      <c r="F9" s="107">
        <v>0</v>
      </c>
      <c r="G9" s="32">
        <f t="shared" si="1"/>
        <v>0</v>
      </c>
      <c r="H9" s="107">
        <v>0</v>
      </c>
      <c r="I9" s="111">
        <v>0</v>
      </c>
      <c r="J9" s="112">
        <v>0</v>
      </c>
    </row>
    <row r="10" spans="1:10" ht="24.9" customHeight="1">
      <c r="A10" s="104">
        <v>7</v>
      </c>
      <c r="B10" s="56" t="s">
        <v>54</v>
      </c>
      <c r="C10" s="106">
        <v>36371</v>
      </c>
      <c r="D10" s="32">
        <f t="shared" si="0"/>
        <v>1.663548913190885E-3</v>
      </c>
      <c r="E10" s="106">
        <v>120444</v>
      </c>
      <c r="F10" s="106">
        <v>79885</v>
      </c>
      <c r="G10" s="32">
        <f t="shared" si="1"/>
        <v>3.6948657438837565E-3</v>
      </c>
      <c r="H10" s="106">
        <v>617907</v>
      </c>
      <c r="I10" s="109">
        <f t="shared" si="4"/>
        <v>-0.54470801777555233</v>
      </c>
      <c r="J10" s="110">
        <f t="shared" si="5"/>
        <v>-0.80507746311338113</v>
      </c>
    </row>
    <row r="11" spans="1:10" ht="24.9" customHeight="1">
      <c r="A11" s="104">
        <v>8</v>
      </c>
      <c r="B11" s="56" t="s">
        <v>31</v>
      </c>
      <c r="C11" s="106">
        <v>11095</v>
      </c>
      <c r="D11" s="32">
        <f t="shared" si="0"/>
        <v>5.0746680574778992E-4</v>
      </c>
      <c r="E11" s="106">
        <v>105659</v>
      </c>
      <c r="F11" s="106">
        <v>1899</v>
      </c>
      <c r="G11" s="32">
        <f t="shared" si="1"/>
        <v>8.7833135728049741E-5</v>
      </c>
      <c r="H11" s="106">
        <v>17760</v>
      </c>
      <c r="I11" s="109">
        <f t="shared" si="4"/>
        <v>4.8425487098472884</v>
      </c>
      <c r="J11" s="110">
        <f t="shared" si="5"/>
        <v>4.9492680180180182</v>
      </c>
    </row>
    <row r="12" spans="1:10" ht="24.9" customHeight="1">
      <c r="A12" s="104">
        <v>9</v>
      </c>
      <c r="B12" s="56" t="s">
        <v>56</v>
      </c>
      <c r="C12" s="106">
        <v>6986</v>
      </c>
      <c r="D12" s="32">
        <f t="shared" si="0"/>
        <v>3.1952799503867153E-4</v>
      </c>
      <c r="E12" s="106">
        <v>47479</v>
      </c>
      <c r="F12" s="106">
        <v>126</v>
      </c>
      <c r="G12" s="32">
        <f t="shared" si="1"/>
        <v>5.8277909961739165E-6</v>
      </c>
      <c r="H12" s="106">
        <v>2181</v>
      </c>
      <c r="I12" s="109">
        <f t="shared" si="4"/>
        <v>54.444444444444443</v>
      </c>
      <c r="J12" s="110">
        <f t="shared" si="5"/>
        <v>20.769371847776249</v>
      </c>
    </row>
    <row r="13" spans="1:10" ht="24.9" customHeight="1">
      <c r="A13" s="104">
        <v>10</v>
      </c>
      <c r="B13" s="56" t="s">
        <v>62</v>
      </c>
      <c r="C13" s="106">
        <v>6768</v>
      </c>
      <c r="D13" s="32">
        <f t="shared" si="0"/>
        <v>3.0955703842280689E-4</v>
      </c>
      <c r="E13" s="106">
        <v>55992</v>
      </c>
      <c r="F13" s="106">
        <v>13412</v>
      </c>
      <c r="G13" s="32">
        <f t="shared" si="1"/>
        <v>6.2033597492606801E-4</v>
      </c>
      <c r="H13" s="106">
        <v>63902</v>
      </c>
      <c r="I13" s="109">
        <f t="shared" si="4"/>
        <v>-0.49537727408291088</v>
      </c>
      <c r="J13" s="110">
        <f t="shared" si="5"/>
        <v>-0.12378329316766301</v>
      </c>
    </row>
    <row r="14" spans="1:10" ht="24.9" customHeight="1">
      <c r="A14" s="104">
        <v>11</v>
      </c>
      <c r="B14" s="56" t="s">
        <v>28</v>
      </c>
      <c r="C14" s="106">
        <v>5417</v>
      </c>
      <c r="D14" s="32">
        <f t="shared" si="0"/>
        <v>2.4776455040430626E-4</v>
      </c>
      <c r="E14" s="106">
        <v>38451</v>
      </c>
      <c r="F14" s="106">
        <v>66436</v>
      </c>
      <c r="G14" s="32">
        <f t="shared" si="1"/>
        <v>3.072818433506431E-3</v>
      </c>
      <c r="H14" s="106">
        <v>205583</v>
      </c>
      <c r="I14" s="109">
        <f t="shared" si="4"/>
        <v>-0.91846288157023304</v>
      </c>
      <c r="J14" s="110">
        <f t="shared" si="5"/>
        <v>-0.81296605264053934</v>
      </c>
    </row>
    <row r="15" spans="1:10" ht="24.9" customHeight="1">
      <c r="A15" s="104">
        <v>12</v>
      </c>
      <c r="B15" s="56" t="s">
        <v>33</v>
      </c>
      <c r="C15" s="106">
        <v>3810</v>
      </c>
      <c r="D15" s="32">
        <f t="shared" si="0"/>
        <v>1.7426304911212978E-4</v>
      </c>
      <c r="E15" s="106">
        <v>19667</v>
      </c>
      <c r="F15" s="106">
        <v>5186</v>
      </c>
      <c r="G15" s="32">
        <f t="shared" si="1"/>
        <v>2.3986447703299945E-4</v>
      </c>
      <c r="H15" s="106">
        <v>64546</v>
      </c>
      <c r="I15" s="109">
        <f t="shared" si="4"/>
        <v>-0.26532973389895875</v>
      </c>
      <c r="J15" s="110">
        <f t="shared" si="5"/>
        <v>-0.69530257490781766</v>
      </c>
    </row>
    <row r="16" spans="1:10" ht="24.9" customHeight="1">
      <c r="A16" s="104">
        <v>13</v>
      </c>
      <c r="B16" s="56" t="s">
        <v>35</v>
      </c>
      <c r="C16" s="106">
        <v>1317</v>
      </c>
      <c r="D16" s="32">
        <f t="shared" si="0"/>
        <v>6.0237384693090526E-5</v>
      </c>
      <c r="E16" s="106">
        <v>32383</v>
      </c>
      <c r="F16" s="106">
        <v>3448</v>
      </c>
      <c r="G16" s="32">
        <f t="shared" si="1"/>
        <v>1.5947796313339416E-4</v>
      </c>
      <c r="H16" s="106">
        <v>62665</v>
      </c>
      <c r="I16" s="109">
        <f t="shared" si="4"/>
        <v>-0.61803944315545245</v>
      </c>
      <c r="J16" s="110">
        <f t="shared" si="5"/>
        <v>-0.48323625628341182</v>
      </c>
    </row>
    <row r="17" spans="1:10" ht="24" customHeight="1">
      <c r="A17" s="104">
        <v>14</v>
      </c>
      <c r="B17" s="56" t="s">
        <v>59</v>
      </c>
      <c r="C17" s="106">
        <v>302</v>
      </c>
      <c r="D17" s="32">
        <f t="shared" si="0"/>
        <v>1.3812976596289551E-5</v>
      </c>
      <c r="E17" s="106">
        <v>3011</v>
      </c>
      <c r="F17" s="107">
        <v>0</v>
      </c>
      <c r="G17" s="32">
        <f t="shared" si="1"/>
        <v>0</v>
      </c>
      <c r="H17" s="107">
        <v>0</v>
      </c>
      <c r="I17" s="111">
        <v>0</v>
      </c>
      <c r="J17" s="112">
        <v>0</v>
      </c>
    </row>
    <row r="18" spans="1:10" ht="24.9" customHeight="1">
      <c r="A18" s="104">
        <v>15</v>
      </c>
      <c r="B18" s="56" t="s">
        <v>36</v>
      </c>
      <c r="C18" s="106">
        <v>186</v>
      </c>
      <c r="D18" s="32">
        <f t="shared" si="0"/>
        <v>8.5073299566551534E-6</v>
      </c>
      <c r="E18" s="106">
        <v>4061</v>
      </c>
      <c r="F18" s="107">
        <v>0</v>
      </c>
      <c r="G18" s="32">
        <f t="shared" si="1"/>
        <v>0</v>
      </c>
      <c r="H18" s="107">
        <v>0</v>
      </c>
      <c r="I18" s="111">
        <v>0</v>
      </c>
      <c r="J18" s="112">
        <v>0</v>
      </c>
    </row>
    <row r="19" spans="1:10" ht="24" customHeight="1">
      <c r="A19" s="104">
        <v>16</v>
      </c>
      <c r="B19" s="56" t="s">
        <v>144</v>
      </c>
      <c r="C19" s="115">
        <v>2</v>
      </c>
      <c r="D19" s="32">
        <f t="shared" si="0"/>
        <v>9.1476666200593057E-8</v>
      </c>
      <c r="E19" s="115">
        <v>66</v>
      </c>
      <c r="F19" s="116">
        <v>0</v>
      </c>
      <c r="G19" s="32">
        <f t="shared" si="1"/>
        <v>0</v>
      </c>
      <c r="H19" s="116">
        <v>0</v>
      </c>
      <c r="I19" s="111">
        <v>0</v>
      </c>
      <c r="J19" s="112">
        <v>0</v>
      </c>
    </row>
    <row r="20" spans="1:10" ht="24" customHeight="1">
      <c r="A20" s="104">
        <v>17</v>
      </c>
      <c r="B20" s="56" t="s">
        <v>58</v>
      </c>
      <c r="C20" s="107">
        <v>0</v>
      </c>
      <c r="D20" s="32">
        <f t="shared" si="0"/>
        <v>0</v>
      </c>
      <c r="E20" s="107">
        <v>0</v>
      </c>
      <c r="F20" s="106">
        <v>411232</v>
      </c>
      <c r="G20" s="32">
        <f t="shared" si="1"/>
        <v>1.9020429737607873E-2</v>
      </c>
      <c r="H20" s="106">
        <v>1007586</v>
      </c>
      <c r="I20" s="109">
        <f>SUM(C20/F20-1)</f>
        <v>-1</v>
      </c>
      <c r="J20" s="110">
        <f>SUM(E20/H20-1)</f>
        <v>-1</v>
      </c>
    </row>
    <row r="21" spans="1:10" ht="24" customHeight="1">
      <c r="A21" s="104">
        <v>18</v>
      </c>
      <c r="B21" s="57" t="s">
        <v>138</v>
      </c>
      <c r="C21" s="116">
        <v>0</v>
      </c>
      <c r="D21" s="32">
        <f t="shared" si="0"/>
        <v>0</v>
      </c>
      <c r="E21" s="116">
        <v>0</v>
      </c>
      <c r="F21" s="106">
        <v>619</v>
      </c>
      <c r="G21" s="32">
        <f t="shared" si="1"/>
        <v>2.8630179576441701E-5</v>
      </c>
      <c r="H21" s="106">
        <v>27089</v>
      </c>
      <c r="I21" s="109">
        <f>SUM(C21/F21-1)</f>
        <v>-1</v>
      </c>
      <c r="J21" s="110">
        <f>SUM(E21/H21-1)</f>
        <v>-1</v>
      </c>
    </row>
    <row r="22" spans="1:10" ht="20.25" customHeight="1">
      <c r="A22" s="104">
        <v>19</v>
      </c>
      <c r="B22" s="56" t="s">
        <v>37</v>
      </c>
      <c r="C22" s="107">
        <v>0</v>
      </c>
      <c r="D22" s="32">
        <f t="shared" si="0"/>
        <v>0</v>
      </c>
      <c r="E22" s="107">
        <v>0</v>
      </c>
      <c r="F22" s="106">
        <v>103</v>
      </c>
      <c r="G22" s="32">
        <f t="shared" si="1"/>
        <v>4.7639878778247098E-6</v>
      </c>
      <c r="H22" s="106">
        <v>2131</v>
      </c>
      <c r="I22" s="109">
        <f>SUM(C22/F22-1)</f>
        <v>-1</v>
      </c>
      <c r="J22" s="110">
        <f>SUM(E22/H22-1)</f>
        <v>-1</v>
      </c>
    </row>
    <row r="23" spans="1:10" ht="24.9" customHeight="1" thickBot="1">
      <c r="B23" s="55" t="s">
        <v>68</v>
      </c>
      <c r="C23" s="113">
        <f>SUM(C4:C22)</f>
        <v>21863499</v>
      </c>
      <c r="D23" s="114">
        <f t="shared" si="0"/>
        <v>1</v>
      </c>
      <c r="E23" s="113">
        <f>SUM(E4:E22)</f>
        <v>48881893</v>
      </c>
      <c r="F23" s="113">
        <f>SUM(F4:F22)</f>
        <v>21620542</v>
      </c>
      <c r="G23" s="114">
        <f t="shared" si="1"/>
        <v>1</v>
      </c>
      <c r="H23" s="113">
        <f>SUM(H4:H22)</f>
        <v>53098684</v>
      </c>
      <c r="I23" s="109">
        <f t="shared" si="4"/>
        <v>1.1237322357598556E-2</v>
      </c>
      <c r="J23" s="110">
        <f t="shared" si="5"/>
        <v>-7.941422804376852E-2</v>
      </c>
    </row>
    <row r="24" spans="1:10" ht="24.9" customHeight="1" thickTop="1">
      <c r="C24" s="3"/>
      <c r="E24" s="3"/>
    </row>
    <row r="25" spans="1:10" s="23" customFormat="1" ht="24" customHeight="1">
      <c r="B25" s="3"/>
      <c r="C25" s="5"/>
      <c r="D25" s="5"/>
      <c r="E25" s="5"/>
      <c r="F25" s="5"/>
      <c r="G25" s="5"/>
      <c r="H25" s="5"/>
      <c r="I25" s="5"/>
      <c r="J25" s="5"/>
    </row>
    <row r="26" spans="1:10" ht="20.25" customHeight="1"/>
    <row r="27" spans="1:10" ht="20.25" customHeight="1"/>
    <row r="28" spans="1:10" ht="20.25" customHeight="1"/>
    <row r="29" spans="1:10" ht="24" customHeight="1"/>
    <row r="30" spans="1:10" ht="24" customHeight="1"/>
    <row r="31" spans="1:10" ht="20.25" customHeight="1"/>
    <row r="32" spans="1:10" ht="24" customHeight="1"/>
    <row r="33" ht="21" customHeight="1"/>
    <row r="34" ht="31.5" customHeight="1"/>
  </sheetData>
  <sortState xmlns:xlrd2="http://schemas.microsoft.com/office/spreadsheetml/2017/richdata2" ref="B20:J22">
    <sortCondition descending="1" ref="F20:F22"/>
  </sortState>
  <mergeCells count="5">
    <mergeCell ref="B1:J1"/>
    <mergeCell ref="B2:B3"/>
    <mergeCell ref="C2:E2"/>
    <mergeCell ref="F2:H2"/>
    <mergeCell ref="I2:J2"/>
  </mergeCells>
  <phoneticPr fontId="3" type="noConversion"/>
  <printOptions horizontalCentered="1"/>
  <pageMargins left="0.15748031496062992" right="0.15748031496062992" top="0.59055118110236227" bottom="0.39370078740157483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J25"/>
  <sheetViews>
    <sheetView topLeftCell="A13" zoomScaleNormal="118" workbookViewId="0">
      <selection activeCell="H7" sqref="H7"/>
    </sheetView>
  </sheetViews>
  <sheetFormatPr defaultColWidth="9" defaultRowHeight="15.6"/>
  <cols>
    <col min="1" max="1" width="5.21875" style="20" customWidth="1"/>
    <col min="2" max="2" width="13.5546875" style="5" bestFit="1" customWidth="1"/>
    <col min="3" max="3" width="14.6640625" style="5" bestFit="1" customWidth="1"/>
    <col min="4" max="4" width="9.6640625" style="5" bestFit="1" customWidth="1"/>
    <col min="5" max="6" width="14.6640625" style="5" bestFit="1" customWidth="1"/>
    <col min="7" max="7" width="9.6640625" style="5" bestFit="1" customWidth="1"/>
    <col min="8" max="8" width="14.6640625" style="5" bestFit="1" customWidth="1"/>
    <col min="9" max="9" width="12.44140625" style="5" bestFit="1" customWidth="1"/>
    <col min="10" max="10" width="11" style="5" bestFit="1" customWidth="1"/>
    <col min="11" max="16384" width="9" style="3"/>
  </cols>
  <sheetData>
    <row r="1" spans="1:10" ht="39" customHeight="1" thickBot="1">
      <c r="B1" s="147" t="s">
        <v>181</v>
      </c>
      <c r="C1" s="147"/>
      <c r="D1" s="147"/>
      <c r="E1" s="147"/>
      <c r="F1" s="147"/>
      <c r="G1" s="147"/>
      <c r="H1" s="147"/>
      <c r="I1" s="147"/>
      <c r="J1" s="147"/>
    </row>
    <row r="2" spans="1:10" ht="27" customHeight="1" thickTop="1">
      <c r="A2" s="174" t="s">
        <v>189</v>
      </c>
      <c r="B2" s="176" t="s">
        <v>46</v>
      </c>
      <c r="C2" s="169" t="s">
        <v>182</v>
      </c>
      <c r="D2" s="170"/>
      <c r="E2" s="171"/>
      <c r="F2" s="169" t="s">
        <v>139</v>
      </c>
      <c r="G2" s="170"/>
      <c r="H2" s="171"/>
      <c r="I2" s="178" t="s">
        <v>47</v>
      </c>
      <c r="J2" s="171"/>
    </row>
    <row r="3" spans="1:10" ht="33.9" customHeight="1">
      <c r="A3" s="175"/>
      <c r="B3" s="177"/>
      <c r="C3" s="58" t="s">
        <v>48</v>
      </c>
      <c r="D3" s="60" t="s">
        <v>69</v>
      </c>
      <c r="E3" s="59" t="s">
        <v>50</v>
      </c>
      <c r="F3" s="58" t="s">
        <v>48</v>
      </c>
      <c r="G3" s="60" t="s">
        <v>69</v>
      </c>
      <c r="H3" s="59" t="s">
        <v>50</v>
      </c>
      <c r="I3" s="121" t="s">
        <v>51</v>
      </c>
      <c r="J3" s="59" t="s">
        <v>52</v>
      </c>
    </row>
    <row r="4" spans="1:10" s="118" customFormat="1" ht="25.05" customHeight="1">
      <c r="A4" s="105">
        <v>1</v>
      </c>
      <c r="B4" s="132" t="s">
        <v>120</v>
      </c>
      <c r="C4" s="123">
        <v>23595999</v>
      </c>
      <c r="D4" s="32">
        <f t="shared" ref="D4:D24" si="0">C4/$C$24</f>
        <v>0.92982610446310643</v>
      </c>
      <c r="E4" s="124">
        <v>51797707</v>
      </c>
      <c r="F4" s="123">
        <v>24408997</v>
      </c>
      <c r="G4" s="32">
        <f t="shared" ref="G4:G24" si="1">F4/$F$24</f>
        <v>0.93120596356443053</v>
      </c>
      <c r="H4" s="124">
        <v>58109826</v>
      </c>
      <c r="I4" s="127">
        <f t="shared" ref="I4:I10" si="2">SUM(C4/F4-1)</f>
        <v>-3.330730877635002E-2</v>
      </c>
      <c r="J4" s="110">
        <f t="shared" ref="J4:J10" si="3">SUM(E4/H4-1)</f>
        <v>-0.1086239528578179</v>
      </c>
    </row>
    <row r="5" spans="1:10" s="118" customFormat="1" ht="25.05" customHeight="1">
      <c r="A5" s="105">
        <v>2</v>
      </c>
      <c r="B5" s="132" t="s">
        <v>121</v>
      </c>
      <c r="C5" s="123">
        <v>1273310</v>
      </c>
      <c r="D5" s="32">
        <f t="shared" si="0"/>
        <v>5.0176170844638449E-2</v>
      </c>
      <c r="E5" s="124">
        <v>3302369</v>
      </c>
      <c r="F5" s="123">
        <v>633321</v>
      </c>
      <c r="G5" s="32">
        <f t="shared" si="1"/>
        <v>2.4161266931639541E-2</v>
      </c>
      <c r="H5" s="124">
        <v>1907440</v>
      </c>
      <c r="I5" s="127">
        <f t="shared" si="2"/>
        <v>1.0105286260837709</v>
      </c>
      <c r="J5" s="110">
        <f t="shared" si="3"/>
        <v>0.73130950383760429</v>
      </c>
    </row>
    <row r="6" spans="1:10" s="118" customFormat="1" ht="25.05" customHeight="1">
      <c r="A6" s="105">
        <v>3</v>
      </c>
      <c r="B6" s="132" t="s">
        <v>183</v>
      </c>
      <c r="C6" s="123">
        <v>132402</v>
      </c>
      <c r="D6" s="32">
        <f t="shared" si="0"/>
        <v>5.2174453763591108E-3</v>
      </c>
      <c r="E6" s="124">
        <v>393226</v>
      </c>
      <c r="F6" s="123">
        <v>187833</v>
      </c>
      <c r="G6" s="32">
        <f t="shared" si="1"/>
        <v>7.1658499427157E-3</v>
      </c>
      <c r="H6" s="124">
        <v>508586</v>
      </c>
      <c r="I6" s="127">
        <f t="shared" si="2"/>
        <v>-0.29510788839021895</v>
      </c>
      <c r="J6" s="110">
        <f t="shared" si="3"/>
        <v>-0.22682496175671374</v>
      </c>
    </row>
    <row r="7" spans="1:10" s="118" customFormat="1" ht="25.05" customHeight="1">
      <c r="A7" s="105">
        <v>4</v>
      </c>
      <c r="B7" s="132" t="s">
        <v>122</v>
      </c>
      <c r="C7" s="123">
        <v>119659</v>
      </c>
      <c r="D7" s="32">
        <f t="shared" si="0"/>
        <v>4.71529354760317E-3</v>
      </c>
      <c r="E7" s="124">
        <v>455736</v>
      </c>
      <c r="F7" s="123">
        <v>229968</v>
      </c>
      <c r="G7" s="32">
        <f t="shared" si="1"/>
        <v>8.7733049018353746E-3</v>
      </c>
      <c r="H7" s="124">
        <v>902935</v>
      </c>
      <c r="I7" s="127">
        <f t="shared" si="2"/>
        <v>-0.47967108467265007</v>
      </c>
      <c r="J7" s="110">
        <f t="shared" si="3"/>
        <v>-0.49527263867277271</v>
      </c>
    </row>
    <row r="8" spans="1:10" s="118" customFormat="1" ht="25.05" customHeight="1">
      <c r="A8" s="105">
        <v>5</v>
      </c>
      <c r="B8" s="132" t="s">
        <v>124</v>
      </c>
      <c r="C8" s="123">
        <v>54429</v>
      </c>
      <c r="D8" s="32">
        <f t="shared" si="0"/>
        <v>2.1448341746336916E-3</v>
      </c>
      <c r="E8" s="124">
        <v>194146</v>
      </c>
      <c r="F8" s="123">
        <v>79885</v>
      </c>
      <c r="G8" s="32">
        <f t="shared" si="1"/>
        <v>3.047621678160087E-3</v>
      </c>
      <c r="H8" s="124">
        <v>617907</v>
      </c>
      <c r="I8" s="127">
        <f t="shared" si="2"/>
        <v>-0.31865807097702947</v>
      </c>
      <c r="J8" s="110">
        <f t="shared" si="3"/>
        <v>-0.68580061400825687</v>
      </c>
    </row>
    <row r="9" spans="1:10" s="118" customFormat="1" ht="25.05" customHeight="1">
      <c r="A9" s="105">
        <v>6</v>
      </c>
      <c r="B9" s="132" t="s">
        <v>127</v>
      </c>
      <c r="C9" s="123">
        <v>50130</v>
      </c>
      <c r="D9" s="32">
        <f t="shared" si="0"/>
        <v>1.9754273856654901E-3</v>
      </c>
      <c r="E9" s="124">
        <v>90664</v>
      </c>
      <c r="F9" s="123">
        <v>62372</v>
      </c>
      <c r="G9" s="32">
        <f t="shared" si="1"/>
        <v>2.3794987708606243E-3</v>
      </c>
      <c r="H9" s="124">
        <v>150451</v>
      </c>
      <c r="I9" s="127">
        <f t="shared" si="2"/>
        <v>-0.19627396908869366</v>
      </c>
      <c r="J9" s="110">
        <f t="shared" si="3"/>
        <v>-0.39738519517982596</v>
      </c>
    </row>
    <row r="10" spans="1:10" s="118" customFormat="1" ht="25.05" customHeight="1">
      <c r="A10" s="105">
        <v>7</v>
      </c>
      <c r="B10" s="132" t="s">
        <v>135</v>
      </c>
      <c r="C10" s="123">
        <v>40779</v>
      </c>
      <c r="D10" s="32">
        <f t="shared" si="0"/>
        <v>1.6069410205476367E-3</v>
      </c>
      <c r="E10" s="124">
        <v>110546</v>
      </c>
      <c r="F10" s="123">
        <v>126</v>
      </c>
      <c r="G10" s="32">
        <f t="shared" si="1"/>
        <v>4.8069140820951495E-6</v>
      </c>
      <c r="H10" s="124">
        <v>2181</v>
      </c>
      <c r="I10" s="127">
        <f t="shared" si="2"/>
        <v>322.64285714285717</v>
      </c>
      <c r="J10" s="110">
        <f t="shared" si="3"/>
        <v>49.685923888124712</v>
      </c>
    </row>
    <row r="11" spans="1:10" s="118" customFormat="1" ht="25.05" customHeight="1">
      <c r="A11" s="105">
        <v>8</v>
      </c>
      <c r="B11" s="132" t="s">
        <v>123</v>
      </c>
      <c r="C11" s="123">
        <v>40483</v>
      </c>
      <c r="D11" s="32">
        <f t="shared" si="0"/>
        <v>1.5952768173528036E-3</v>
      </c>
      <c r="E11" s="124">
        <v>74058</v>
      </c>
      <c r="F11" s="123">
        <v>517737</v>
      </c>
      <c r="G11" s="32">
        <f t="shared" si="1"/>
        <v>1.9751724413664257E-2</v>
      </c>
      <c r="H11" s="124">
        <v>1338331</v>
      </c>
      <c r="I11" s="127">
        <f t="shared" ref="I11:I14" si="4">SUM(C11/F11-1)</f>
        <v>-0.92180779044186523</v>
      </c>
      <c r="J11" s="110">
        <f t="shared" ref="J11:J14" si="5">SUM(E11/H11-1)</f>
        <v>-0.9446639134862751</v>
      </c>
    </row>
    <row r="12" spans="1:10" s="118" customFormat="1" ht="25.05" customHeight="1">
      <c r="A12" s="105">
        <v>9</v>
      </c>
      <c r="B12" s="132" t="s">
        <v>133</v>
      </c>
      <c r="C12" s="123">
        <v>39009</v>
      </c>
      <c r="D12" s="32">
        <f t="shared" si="0"/>
        <v>1.5371922379298845E-3</v>
      </c>
      <c r="E12" s="124">
        <v>109375</v>
      </c>
      <c r="F12" s="125">
        <v>0</v>
      </c>
      <c r="G12" s="32">
        <f t="shared" si="1"/>
        <v>0</v>
      </c>
      <c r="H12" s="129">
        <v>0</v>
      </c>
      <c r="I12" s="122">
        <v>0</v>
      </c>
      <c r="J12" s="119">
        <v>0</v>
      </c>
    </row>
    <row r="13" spans="1:10" s="118" customFormat="1" ht="25.05" customHeight="1">
      <c r="A13" s="105">
        <v>10</v>
      </c>
      <c r="B13" s="132" t="s">
        <v>131</v>
      </c>
      <c r="C13" s="123">
        <v>11125</v>
      </c>
      <c r="D13" s="32">
        <f t="shared" si="0"/>
        <v>4.3839277210310353E-4</v>
      </c>
      <c r="E13" s="124">
        <v>105789</v>
      </c>
      <c r="F13" s="123">
        <v>2800</v>
      </c>
      <c r="G13" s="32">
        <f t="shared" si="1"/>
        <v>1.0682031293544776E-4</v>
      </c>
      <c r="H13" s="124">
        <v>29617</v>
      </c>
      <c r="I13" s="127">
        <f t="shared" si="4"/>
        <v>2.9732142857142856</v>
      </c>
      <c r="J13" s="110">
        <f t="shared" si="5"/>
        <v>2.571901272917581</v>
      </c>
    </row>
    <row r="14" spans="1:10" s="118" customFormat="1" ht="25.05" customHeight="1">
      <c r="A14" s="105">
        <v>11</v>
      </c>
      <c r="B14" s="132" t="s">
        <v>130</v>
      </c>
      <c r="C14" s="123">
        <v>8205</v>
      </c>
      <c r="D14" s="32">
        <f t="shared" si="0"/>
        <v>3.2332698382974963E-4</v>
      </c>
      <c r="E14" s="124">
        <v>64423</v>
      </c>
      <c r="F14" s="123">
        <v>13412</v>
      </c>
      <c r="G14" s="32">
        <f t="shared" si="1"/>
        <v>5.1166929896079478E-4</v>
      </c>
      <c r="H14" s="124">
        <v>63902</v>
      </c>
      <c r="I14" s="127">
        <f t="shared" si="4"/>
        <v>-0.38823441694005367</v>
      </c>
      <c r="J14" s="110">
        <f t="shared" si="5"/>
        <v>8.1531094488436207E-3</v>
      </c>
    </row>
    <row r="15" spans="1:10" s="118" customFormat="1" ht="25.05" customHeight="1">
      <c r="A15" s="105">
        <v>12</v>
      </c>
      <c r="B15" s="132" t="s">
        <v>126</v>
      </c>
      <c r="C15" s="123">
        <v>5417</v>
      </c>
      <c r="D15" s="32">
        <f t="shared" si="0"/>
        <v>2.1346279968382129E-4</v>
      </c>
      <c r="E15" s="124">
        <v>38451</v>
      </c>
      <c r="F15" s="123">
        <v>66436</v>
      </c>
      <c r="G15" s="32">
        <f t="shared" si="1"/>
        <v>2.534540825064074E-3</v>
      </c>
      <c r="H15" s="124">
        <v>205583</v>
      </c>
      <c r="I15" s="127">
        <f>SUM(C15/F15-1)</f>
        <v>-0.91846288157023304</v>
      </c>
      <c r="J15" s="110">
        <f>SUM(E15/H15-1)</f>
        <v>-0.81296605264053934</v>
      </c>
    </row>
    <row r="16" spans="1:10" s="118" customFormat="1" ht="25.05" customHeight="1">
      <c r="A16" s="105">
        <v>13</v>
      </c>
      <c r="B16" s="132" t="s">
        <v>128</v>
      </c>
      <c r="C16" s="123">
        <v>3810</v>
      </c>
      <c r="D16" s="32">
        <f t="shared" si="0"/>
        <v>1.501372100416022E-4</v>
      </c>
      <c r="E16" s="124">
        <v>19667</v>
      </c>
      <c r="F16" s="123">
        <v>5186</v>
      </c>
      <c r="G16" s="32">
        <f t="shared" si="1"/>
        <v>1.9784647960115431E-4</v>
      </c>
      <c r="H16" s="124">
        <v>64546</v>
      </c>
      <c r="I16" s="127">
        <f>SUM(C16/F16-1)</f>
        <v>-0.26532973389895875</v>
      </c>
      <c r="J16" s="110">
        <f>SUM(E16/H16-1)</f>
        <v>-0.69530257490781766</v>
      </c>
    </row>
    <row r="17" spans="1:10" s="118" customFormat="1" ht="25.05" customHeight="1">
      <c r="A17" s="105">
        <v>14</v>
      </c>
      <c r="B17" s="132" t="s">
        <v>129</v>
      </c>
      <c r="C17" s="123">
        <v>1317</v>
      </c>
      <c r="D17" s="32">
        <f t="shared" si="0"/>
        <v>5.189782299863257E-5</v>
      </c>
      <c r="E17" s="124">
        <v>32383</v>
      </c>
      <c r="F17" s="123">
        <v>3448</v>
      </c>
      <c r="G17" s="32">
        <f t="shared" si="1"/>
        <v>1.3154158535765139E-4</v>
      </c>
      <c r="H17" s="124">
        <v>62665</v>
      </c>
      <c r="I17" s="127">
        <f>SUM(C17/F17-1)</f>
        <v>-0.61803944315545245</v>
      </c>
      <c r="J17" s="110">
        <f>SUM(E17/H17-1)</f>
        <v>-0.48323625628341182</v>
      </c>
    </row>
    <row r="18" spans="1:10" s="118" customFormat="1" ht="25.05" customHeight="1">
      <c r="A18" s="105">
        <v>15</v>
      </c>
      <c r="B18" s="132" t="s">
        <v>134</v>
      </c>
      <c r="C18" s="123">
        <v>302</v>
      </c>
      <c r="D18" s="32">
        <f t="shared" si="0"/>
        <v>1.1900639746079753E-5</v>
      </c>
      <c r="E18" s="124">
        <v>3011</v>
      </c>
      <c r="F18" s="125">
        <v>0</v>
      </c>
      <c r="G18" s="32">
        <f t="shared" si="1"/>
        <v>0</v>
      </c>
      <c r="H18" s="129">
        <v>0</v>
      </c>
      <c r="I18" s="122">
        <v>0</v>
      </c>
      <c r="J18" s="129">
        <v>0</v>
      </c>
    </row>
    <row r="19" spans="1:10" s="118" customFormat="1" ht="25.05" customHeight="1">
      <c r="A19" s="105">
        <v>16</v>
      </c>
      <c r="B19" s="132" t="s">
        <v>184</v>
      </c>
      <c r="C19" s="123">
        <v>223</v>
      </c>
      <c r="D19" s="32">
        <f t="shared" si="0"/>
        <v>8.7875584879992882E-6</v>
      </c>
      <c r="E19" s="124">
        <v>6680</v>
      </c>
      <c r="F19" s="125">
        <v>0</v>
      </c>
      <c r="G19" s="32">
        <f t="shared" si="1"/>
        <v>0</v>
      </c>
      <c r="H19" s="129">
        <v>0</v>
      </c>
      <c r="I19" s="122">
        <v>0</v>
      </c>
      <c r="J19" s="129">
        <v>0</v>
      </c>
    </row>
    <row r="20" spans="1:10" s="118" customFormat="1" ht="25.05" customHeight="1">
      <c r="A20" s="105">
        <v>17</v>
      </c>
      <c r="B20" s="132" t="s">
        <v>132</v>
      </c>
      <c r="C20" s="123">
        <v>186</v>
      </c>
      <c r="D20" s="32">
        <f t="shared" si="0"/>
        <v>7.3295330886451465E-6</v>
      </c>
      <c r="E20" s="124">
        <v>4061</v>
      </c>
      <c r="F20" s="125">
        <v>0</v>
      </c>
      <c r="G20" s="32">
        <f t="shared" si="1"/>
        <v>0</v>
      </c>
      <c r="H20" s="129">
        <v>0</v>
      </c>
      <c r="I20" s="122">
        <v>0</v>
      </c>
      <c r="J20" s="129">
        <v>0</v>
      </c>
    </row>
    <row r="21" spans="1:10" s="118" customFormat="1" ht="25.05" customHeight="1">
      <c r="A21" s="105">
        <v>18</v>
      </c>
      <c r="B21" s="132" t="s">
        <v>185</v>
      </c>
      <c r="C21" s="123">
        <v>2</v>
      </c>
      <c r="D21" s="32">
        <f t="shared" si="0"/>
        <v>7.8812183748872542E-8</v>
      </c>
      <c r="E21" s="124">
        <v>66</v>
      </c>
      <c r="F21" s="125">
        <v>0</v>
      </c>
      <c r="G21" s="32">
        <f t="shared" si="1"/>
        <v>0</v>
      </c>
      <c r="H21" s="129">
        <v>0</v>
      </c>
      <c r="I21" s="122">
        <v>0</v>
      </c>
      <c r="J21" s="129">
        <v>0</v>
      </c>
    </row>
    <row r="22" spans="1:10" s="118" customFormat="1" ht="25.05" customHeight="1">
      <c r="A22" s="105">
        <v>19</v>
      </c>
      <c r="B22" s="132" t="s">
        <v>186</v>
      </c>
      <c r="C22" s="125">
        <v>0</v>
      </c>
      <c r="D22" s="32">
        <f t="shared" si="0"/>
        <v>0</v>
      </c>
      <c r="E22" s="126">
        <v>0</v>
      </c>
      <c r="F22" s="123">
        <v>619</v>
      </c>
      <c r="G22" s="32">
        <f t="shared" si="1"/>
        <v>2.3614919181086488E-5</v>
      </c>
      <c r="H22" s="124">
        <v>27089</v>
      </c>
      <c r="I22" s="127">
        <f t="shared" ref="I22:I23" si="6">SUM(C22/F22-1)</f>
        <v>-1</v>
      </c>
      <c r="J22" s="110">
        <f t="shared" ref="J22:J23" si="7">SUM(E22/H22-1)</f>
        <v>-1</v>
      </c>
    </row>
    <row r="23" spans="1:10" s="118" customFormat="1" ht="25.05" customHeight="1">
      <c r="A23" s="105">
        <v>20</v>
      </c>
      <c r="B23" s="132" t="s">
        <v>187</v>
      </c>
      <c r="C23" s="125">
        <v>0</v>
      </c>
      <c r="D23" s="32">
        <f t="shared" si="0"/>
        <v>0</v>
      </c>
      <c r="E23" s="126">
        <v>0</v>
      </c>
      <c r="F23" s="123">
        <v>103</v>
      </c>
      <c r="G23" s="32">
        <f t="shared" si="1"/>
        <v>3.9294615115539715E-6</v>
      </c>
      <c r="H23" s="124">
        <v>2131</v>
      </c>
      <c r="I23" s="127">
        <f t="shared" si="6"/>
        <v>-1</v>
      </c>
      <c r="J23" s="110">
        <f t="shared" si="7"/>
        <v>-1</v>
      </c>
    </row>
    <row r="24" spans="1:10" s="118" customFormat="1" ht="25.05" customHeight="1" thickBot="1">
      <c r="A24" s="133"/>
      <c r="B24" s="117" t="s">
        <v>188</v>
      </c>
      <c r="C24" s="130">
        <v>25376787</v>
      </c>
      <c r="D24" s="114">
        <f t="shared" si="0"/>
        <v>1</v>
      </c>
      <c r="E24" s="131">
        <v>56802354</v>
      </c>
      <c r="F24" s="130">
        <v>26212243</v>
      </c>
      <c r="G24" s="114">
        <f t="shared" si="1"/>
        <v>1</v>
      </c>
      <c r="H24" s="131">
        <v>63993188</v>
      </c>
      <c r="I24" s="128">
        <f t="shared" ref="I24" si="8">SUM(C24/F24-1)</f>
        <v>-3.1872739772784819E-2</v>
      </c>
      <c r="J24" s="120">
        <f t="shared" ref="J24" si="9">SUM(E24/H24-1)</f>
        <v>-0.1123687414979232</v>
      </c>
    </row>
    <row r="25" spans="1:10" ht="16.2" thickTop="1"/>
  </sheetData>
  <sortState xmlns:xlrd2="http://schemas.microsoft.com/office/spreadsheetml/2017/richdata2" ref="B4:J23">
    <sortCondition descending="1" ref="C4:C23"/>
  </sortState>
  <mergeCells count="6">
    <mergeCell ref="A2:A3"/>
    <mergeCell ref="B1:J1"/>
    <mergeCell ref="B2:B3"/>
    <mergeCell ref="C2:E2"/>
    <mergeCell ref="F2:H2"/>
    <mergeCell ref="I2:J2"/>
  </mergeCells>
  <phoneticPr fontId="3" type="noConversion"/>
  <printOptions horizontalCentered="1"/>
  <pageMargins left="0.35433070866141736" right="0.35433070866141736" top="0.39370078740157483" bottom="0.39370078740157483" header="0.51181102362204722" footer="0.51181102362204722"/>
  <pageSetup paperSize="9" scale="85" orientation="portrait" r:id="rId1"/>
  <headerFooter alignWithMargins="0"/>
  <ignoredErrors>
    <ignoredError sqref="I22:J23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A1:I28"/>
  <sheetViews>
    <sheetView workbookViewId="0">
      <selection activeCell="N7" sqref="N7"/>
    </sheetView>
  </sheetViews>
  <sheetFormatPr defaultColWidth="8.88671875" defaultRowHeight="15.6"/>
  <cols>
    <col min="1" max="1" width="13.5546875" style="3" bestFit="1" customWidth="1"/>
    <col min="2" max="2" width="14.33203125" style="5" bestFit="1" customWidth="1"/>
    <col min="3" max="3" width="10.5546875" style="5" customWidth="1"/>
    <col min="4" max="5" width="14.33203125" style="5" bestFit="1" customWidth="1"/>
    <col min="6" max="6" width="9.77734375" style="5" customWidth="1"/>
    <col min="7" max="7" width="14.33203125" style="5" bestFit="1" customWidth="1"/>
    <col min="8" max="8" width="12" style="5" customWidth="1"/>
    <col min="9" max="9" width="9.77734375" style="5" bestFit="1" customWidth="1"/>
    <col min="10" max="16384" width="8.88671875" style="3"/>
  </cols>
  <sheetData>
    <row r="1" spans="1:9" ht="40.5" customHeight="1" thickBot="1">
      <c r="A1" s="147" t="s">
        <v>199</v>
      </c>
      <c r="B1" s="147"/>
      <c r="C1" s="147"/>
      <c r="D1" s="147"/>
      <c r="E1" s="147"/>
      <c r="F1" s="147"/>
      <c r="G1" s="147"/>
      <c r="H1" s="147"/>
      <c r="I1" s="147"/>
    </row>
    <row r="2" spans="1:9" ht="24.9" customHeight="1" thickTop="1">
      <c r="A2" s="167" t="s">
        <v>46</v>
      </c>
      <c r="B2" s="169" t="s">
        <v>200</v>
      </c>
      <c r="C2" s="170"/>
      <c r="D2" s="171"/>
      <c r="E2" s="169" t="s">
        <v>140</v>
      </c>
      <c r="F2" s="170"/>
      <c r="G2" s="171"/>
      <c r="H2" s="169" t="s">
        <v>47</v>
      </c>
      <c r="I2" s="171"/>
    </row>
    <row r="3" spans="1:9" ht="32.700000000000003" customHeight="1">
      <c r="A3" s="168"/>
      <c r="B3" s="58" t="s">
        <v>48</v>
      </c>
      <c r="C3" s="64" t="s">
        <v>49</v>
      </c>
      <c r="D3" s="59" t="s">
        <v>50</v>
      </c>
      <c r="E3" s="58" t="s">
        <v>48</v>
      </c>
      <c r="F3" s="64" t="s">
        <v>49</v>
      </c>
      <c r="G3" s="59" t="s">
        <v>50</v>
      </c>
      <c r="H3" s="58" t="s">
        <v>51</v>
      </c>
      <c r="I3" s="59" t="s">
        <v>52</v>
      </c>
    </row>
    <row r="4" spans="1:9" ht="24.9" customHeight="1">
      <c r="A4" s="63" t="s">
        <v>20</v>
      </c>
      <c r="B4" s="67">
        <v>27429296</v>
      </c>
      <c r="C4" s="8">
        <f>B4/$B$26</f>
        <v>0.93025499544153178</v>
      </c>
      <c r="D4" s="68">
        <v>60157445</v>
      </c>
      <c r="E4" s="67">
        <v>29138520</v>
      </c>
      <c r="F4" s="8">
        <f>E4/$E$26</f>
        <v>0.9365974867183795</v>
      </c>
      <c r="G4" s="68">
        <v>69122630</v>
      </c>
      <c r="H4" s="72">
        <f>SUM(B4/E4-1)</f>
        <v>-5.8658572913106055E-2</v>
      </c>
      <c r="I4" s="72">
        <f>SUM(D4/G4-1)</f>
        <v>-0.12969970905331585</v>
      </c>
    </row>
    <row r="5" spans="1:9" ht="24.9" customHeight="1">
      <c r="A5" s="63" t="s">
        <v>21</v>
      </c>
      <c r="B5" s="67">
        <v>1437777</v>
      </c>
      <c r="C5" s="8">
        <f t="shared" ref="C5:C26" si="0">B5/$B$26</f>
        <v>4.8761704878642863E-2</v>
      </c>
      <c r="D5" s="68">
        <v>3702651</v>
      </c>
      <c r="E5" s="67">
        <v>666967</v>
      </c>
      <c r="F5" s="8">
        <f t="shared" ref="F5:F26" si="1">E5/$E$26</f>
        <v>2.1438275379947143E-2</v>
      </c>
      <c r="G5" s="68">
        <v>2047459</v>
      </c>
      <c r="H5" s="72">
        <f t="shared" ref="H5:H8" si="2">SUM(B5/E5-1)</f>
        <v>1.1556943596909592</v>
      </c>
      <c r="I5" s="73">
        <f>SUM(D5/G5-1)</f>
        <v>0.80841276919342464</v>
      </c>
    </row>
    <row r="6" spans="1:9" ht="24.9" customHeight="1">
      <c r="A6" s="63" t="s">
        <v>24</v>
      </c>
      <c r="B6" s="67">
        <v>182324</v>
      </c>
      <c r="C6" s="8">
        <f t="shared" si="0"/>
        <v>6.1834547918722315E-3</v>
      </c>
      <c r="D6" s="68">
        <v>652752</v>
      </c>
      <c r="E6" s="67">
        <v>276803</v>
      </c>
      <c r="F6" s="8">
        <f t="shared" si="1"/>
        <v>8.8972601942757419E-3</v>
      </c>
      <c r="G6" s="68">
        <v>1141366</v>
      </c>
      <c r="H6" s="72">
        <f t="shared" si="2"/>
        <v>-0.34132216775107205</v>
      </c>
      <c r="I6" s="73">
        <f>SUM(D6/G6-1)</f>
        <v>-0.42809580800549518</v>
      </c>
    </row>
    <row r="7" spans="1:9" ht="24.9" customHeight="1">
      <c r="A7" s="63" t="s">
        <v>34</v>
      </c>
      <c r="B7" s="67">
        <v>140022</v>
      </c>
      <c r="C7" s="8">
        <f t="shared" si="0"/>
        <v>4.7487972338668173E-3</v>
      </c>
      <c r="D7" s="68">
        <v>420565</v>
      </c>
      <c r="E7" s="67">
        <v>207791</v>
      </c>
      <c r="F7" s="8">
        <f t="shared" si="1"/>
        <v>6.6790121242499209E-3</v>
      </c>
      <c r="G7" s="68">
        <v>561306</v>
      </c>
      <c r="H7" s="72">
        <f t="shared" si="2"/>
        <v>-0.32614020818996015</v>
      </c>
      <c r="I7" s="73">
        <f>SUM(D7/G7-1)</f>
        <v>-0.25073845638564352</v>
      </c>
    </row>
    <row r="8" spans="1:9" ht="24.9" customHeight="1">
      <c r="A8" s="63" t="s">
        <v>22</v>
      </c>
      <c r="B8" s="67">
        <v>81126</v>
      </c>
      <c r="C8" s="8">
        <f t="shared" si="0"/>
        <v>2.7513599605396254E-3</v>
      </c>
      <c r="D8" s="68">
        <v>149987</v>
      </c>
      <c r="E8" s="67">
        <v>539328</v>
      </c>
      <c r="F8" s="8">
        <f t="shared" si="1"/>
        <v>1.7335583595764308E-2</v>
      </c>
      <c r="G8" s="68">
        <v>1405445</v>
      </c>
      <c r="H8" s="72">
        <f t="shared" si="2"/>
        <v>-0.84957947668209322</v>
      </c>
      <c r="I8" s="73">
        <f>SUM(D8/G8-1)</f>
        <v>-0.89328148735809654</v>
      </c>
    </row>
    <row r="9" spans="1:9" ht="24.9" customHeight="1">
      <c r="A9" s="63" t="s">
        <v>26</v>
      </c>
      <c r="B9" s="67">
        <v>54429</v>
      </c>
      <c r="C9" s="8">
        <f t="shared" si="0"/>
        <v>1.845940528217973E-3</v>
      </c>
      <c r="D9" s="68">
        <v>194146</v>
      </c>
      <c r="E9" s="67">
        <v>113383</v>
      </c>
      <c r="F9" s="8">
        <f t="shared" si="1"/>
        <v>3.644462135914591E-3</v>
      </c>
      <c r="G9" s="68">
        <v>789123</v>
      </c>
      <c r="H9" s="72">
        <f>SUM(B9/E9-1)</f>
        <v>-0.51995449053209031</v>
      </c>
      <c r="I9" s="73">
        <f>SUM(D9/G9-1)</f>
        <v>-0.75397244789468809</v>
      </c>
    </row>
    <row r="10" spans="1:9" ht="24.9" customHeight="1">
      <c r="A10" s="63" t="s">
        <v>25</v>
      </c>
      <c r="B10" s="67">
        <v>50141</v>
      </c>
      <c r="C10" s="8">
        <f t="shared" si="0"/>
        <v>1.7005145056013776E-3</v>
      </c>
      <c r="D10" s="68">
        <v>90856</v>
      </c>
      <c r="E10" s="67">
        <v>62860</v>
      </c>
      <c r="F10" s="8">
        <f t="shared" si="1"/>
        <v>2.0205047481861582E-3</v>
      </c>
      <c r="G10" s="68">
        <v>158819</v>
      </c>
      <c r="H10" s="72">
        <f>SUM(B10/E10-1)</f>
        <v>-0.20233853006681513</v>
      </c>
      <c r="I10" s="73">
        <f>SUM(D10/G10-1)</f>
        <v>-0.4279273890403541</v>
      </c>
    </row>
    <row r="11" spans="1:9" ht="24.9" customHeight="1">
      <c r="A11" s="63" t="s">
        <v>23</v>
      </c>
      <c r="B11" s="67">
        <v>40779</v>
      </c>
      <c r="C11" s="8">
        <f t="shared" si="0"/>
        <v>1.3830055448419173E-3</v>
      </c>
      <c r="D11" s="68">
        <v>110546</v>
      </c>
      <c r="E11" s="67">
        <v>10078</v>
      </c>
      <c r="F11" s="8">
        <f t="shared" si="1"/>
        <v>3.2393647553643178E-4</v>
      </c>
      <c r="G11" s="68">
        <v>69127</v>
      </c>
      <c r="H11" s="72">
        <f>SUM(B11/E11-1)</f>
        <v>3.0463385592379444</v>
      </c>
      <c r="I11" s="73">
        <f>SUM(D11/G11-1)</f>
        <v>0.5991725375034358</v>
      </c>
    </row>
    <row r="12" spans="1:9" ht="24.9" customHeight="1">
      <c r="A12" s="63" t="s">
        <v>29</v>
      </c>
      <c r="B12" s="67">
        <v>39009</v>
      </c>
      <c r="C12" s="8">
        <f t="shared" si="0"/>
        <v>1.3229766129316156E-3</v>
      </c>
      <c r="D12" s="68">
        <v>109375</v>
      </c>
      <c r="E12" s="67">
        <v>0</v>
      </c>
      <c r="F12" s="8">
        <f t="shared" si="1"/>
        <v>0</v>
      </c>
      <c r="G12" s="68">
        <v>0</v>
      </c>
      <c r="H12" s="74">
        <v>0</v>
      </c>
      <c r="I12" s="75">
        <v>0</v>
      </c>
    </row>
    <row r="13" spans="1:9" ht="24.9" customHeight="1">
      <c r="A13" s="63" t="s">
        <v>31</v>
      </c>
      <c r="B13" s="67">
        <v>11125</v>
      </c>
      <c r="C13" s="8">
        <f t="shared" si="0"/>
        <v>3.7730049011418454E-4</v>
      </c>
      <c r="D13" s="68">
        <v>105789</v>
      </c>
      <c r="E13" s="67">
        <v>3020</v>
      </c>
      <c r="F13" s="8">
        <f t="shared" si="1"/>
        <v>9.707165668982179E-5</v>
      </c>
      <c r="G13" s="68">
        <v>29885</v>
      </c>
      <c r="H13" s="72">
        <f>SUM(B13/E13-1)</f>
        <v>2.6837748344370862</v>
      </c>
      <c r="I13" s="73">
        <f>SUM(D13/G13-1)</f>
        <v>2.5398694997490381</v>
      </c>
    </row>
    <row r="14" spans="1:9" ht="24.9" customHeight="1">
      <c r="A14" s="63" t="s">
        <v>30</v>
      </c>
      <c r="B14" s="67">
        <v>8205</v>
      </c>
      <c r="C14" s="8">
        <f t="shared" si="0"/>
        <v>2.7826970978758509E-4</v>
      </c>
      <c r="D14" s="68">
        <v>64423</v>
      </c>
      <c r="E14" s="67">
        <v>13412</v>
      </c>
      <c r="F14" s="8">
        <f t="shared" si="1"/>
        <v>4.3110101308738077E-4</v>
      </c>
      <c r="G14" s="68">
        <v>63902</v>
      </c>
      <c r="H14" s="72">
        <f>SUM(B14/E14-1)</f>
        <v>-0.38823441694005367</v>
      </c>
      <c r="I14" s="73">
        <f>SUM(D14/G14-1)</f>
        <v>8.1531094488436207E-3</v>
      </c>
    </row>
    <row r="15" spans="1:9" ht="24.9" customHeight="1">
      <c r="A15" s="63" t="s">
        <v>28</v>
      </c>
      <c r="B15" s="67">
        <v>5417</v>
      </c>
      <c r="C15" s="8">
        <f t="shared" si="0"/>
        <v>1.8371566336616068E-4</v>
      </c>
      <c r="D15" s="68">
        <v>38451</v>
      </c>
      <c r="E15" s="67">
        <v>66436</v>
      </c>
      <c r="F15" s="8">
        <f t="shared" si="1"/>
        <v>2.1354478754453646E-3</v>
      </c>
      <c r="G15" s="68">
        <v>205583</v>
      </c>
      <c r="H15" s="72">
        <f>SUM(B15/E15-1)</f>
        <v>-0.91846288157023304</v>
      </c>
      <c r="I15" s="73">
        <f>SUM(D15/G15-1)</f>
        <v>-0.81296605264053934</v>
      </c>
    </row>
    <row r="16" spans="1:9" ht="24.9" customHeight="1">
      <c r="A16" s="63" t="s">
        <v>33</v>
      </c>
      <c r="B16" s="67">
        <v>3810</v>
      </c>
      <c r="C16" s="8">
        <f t="shared" si="0"/>
        <v>1.292148195357342E-4</v>
      </c>
      <c r="D16" s="68">
        <v>19667</v>
      </c>
      <c r="E16" s="67">
        <v>5186</v>
      </c>
      <c r="F16" s="8">
        <f t="shared" si="1"/>
        <v>1.6669324887199198E-4</v>
      </c>
      <c r="G16" s="68">
        <v>64546</v>
      </c>
      <c r="H16" s="72">
        <f>SUM(B16/E16-1)</f>
        <v>-0.26532973389895875</v>
      </c>
      <c r="I16" s="73">
        <f>SUM(D16/G16-1)</f>
        <v>-0.69530257490781766</v>
      </c>
    </row>
    <row r="17" spans="1:9" ht="24.9" customHeight="1">
      <c r="A17" s="63" t="s">
        <v>35</v>
      </c>
      <c r="B17" s="67">
        <v>1317</v>
      </c>
      <c r="C17" s="8">
        <f t="shared" si="0"/>
        <v>4.466559509936009E-5</v>
      </c>
      <c r="D17" s="68">
        <v>32383</v>
      </c>
      <c r="E17" s="67">
        <v>3448</v>
      </c>
      <c r="F17" s="8">
        <f t="shared" si="1"/>
        <v>1.1082883187632633E-4</v>
      </c>
      <c r="G17" s="68">
        <v>62665</v>
      </c>
      <c r="H17" s="72">
        <f>SUM(B17/E17-1)</f>
        <v>-0.61803944315545245</v>
      </c>
      <c r="I17" s="73">
        <f>SUM(D17/G17-1)</f>
        <v>-0.48323625628341182</v>
      </c>
    </row>
    <row r="18" spans="1:9" ht="24.9" customHeight="1">
      <c r="A18" s="63" t="s">
        <v>27</v>
      </c>
      <c r="B18" s="67">
        <v>554</v>
      </c>
      <c r="C18" s="8">
        <f t="shared" si="0"/>
        <v>1.8788716541416469E-5</v>
      </c>
      <c r="D18" s="68">
        <v>4036</v>
      </c>
      <c r="E18" s="67">
        <v>0</v>
      </c>
      <c r="F18" s="8">
        <f t="shared" si="1"/>
        <v>0</v>
      </c>
      <c r="G18" s="68">
        <v>0</v>
      </c>
      <c r="H18" s="74">
        <v>0</v>
      </c>
      <c r="I18" s="75">
        <v>0</v>
      </c>
    </row>
    <row r="19" spans="1:9" ht="24.9" customHeight="1">
      <c r="A19" s="63" t="s">
        <v>194</v>
      </c>
      <c r="B19" s="67">
        <v>223</v>
      </c>
      <c r="C19" s="8">
        <f t="shared" si="0"/>
        <v>7.562967127682081E-6</v>
      </c>
      <c r="D19" s="68">
        <v>6680</v>
      </c>
      <c r="E19" s="67">
        <v>0</v>
      </c>
      <c r="F19" s="8">
        <f t="shared" si="1"/>
        <v>0</v>
      </c>
      <c r="G19" s="68">
        <v>0</v>
      </c>
      <c r="H19" s="74">
        <v>0</v>
      </c>
      <c r="I19" s="75">
        <v>0</v>
      </c>
    </row>
    <row r="20" spans="1:9" ht="24.9" customHeight="1">
      <c r="A20" s="63" t="s">
        <v>36</v>
      </c>
      <c r="B20" s="67">
        <v>186</v>
      </c>
      <c r="C20" s="8">
        <f t="shared" si="0"/>
        <v>6.3081250482011975E-6</v>
      </c>
      <c r="D20" s="68">
        <v>4061</v>
      </c>
      <c r="E20" s="67">
        <v>84</v>
      </c>
      <c r="F20" s="8">
        <f t="shared" si="1"/>
        <v>2.7000063450149108E-6</v>
      </c>
      <c r="G20" s="68">
        <v>2142</v>
      </c>
      <c r="H20" s="72">
        <f>SUM(B20/E20-1)</f>
        <v>1.2142857142857144</v>
      </c>
      <c r="I20" s="73">
        <f>SUM(D20/G20-1)</f>
        <v>0.89589169000933699</v>
      </c>
    </row>
    <row r="21" spans="1:9" ht="24.9" customHeight="1">
      <c r="A21" s="63" t="s">
        <v>195</v>
      </c>
      <c r="B21" s="67">
        <v>40</v>
      </c>
      <c r="C21" s="8">
        <f t="shared" si="0"/>
        <v>1.3565860318712252E-6</v>
      </c>
      <c r="D21" s="68">
        <v>256</v>
      </c>
      <c r="E21" s="67">
        <v>0</v>
      </c>
      <c r="F21" s="8">
        <f t="shared" si="1"/>
        <v>0</v>
      </c>
      <c r="G21" s="68">
        <v>0</v>
      </c>
      <c r="H21" s="74">
        <v>0</v>
      </c>
      <c r="I21" s="75">
        <v>0</v>
      </c>
    </row>
    <row r="22" spans="1:9" ht="24.9" customHeight="1">
      <c r="A22" s="63" t="s">
        <v>144</v>
      </c>
      <c r="B22" s="67">
        <v>2</v>
      </c>
      <c r="C22" s="8">
        <f t="shared" si="0"/>
        <v>6.7829301593561261E-8</v>
      </c>
      <c r="D22" s="68">
        <v>66</v>
      </c>
      <c r="E22" s="67">
        <v>0</v>
      </c>
      <c r="F22" s="8">
        <f t="shared" si="1"/>
        <v>0</v>
      </c>
      <c r="G22" s="68">
        <v>0</v>
      </c>
      <c r="H22" s="74">
        <v>0</v>
      </c>
      <c r="I22" s="75">
        <v>0</v>
      </c>
    </row>
    <row r="23" spans="1:9" ht="24.9" customHeight="1">
      <c r="A23" s="63" t="s">
        <v>32</v>
      </c>
      <c r="B23" s="67">
        <v>0</v>
      </c>
      <c r="C23" s="8">
        <f t="shared" si="0"/>
        <v>0</v>
      </c>
      <c r="D23" s="68">
        <v>0</v>
      </c>
      <c r="E23" s="67">
        <v>3000</v>
      </c>
      <c r="F23" s="8">
        <f t="shared" si="1"/>
        <v>9.6428798036246819E-5</v>
      </c>
      <c r="G23" s="68">
        <v>3649</v>
      </c>
      <c r="H23" s="72">
        <f>SUM(B23/E23-1)</f>
        <v>-1</v>
      </c>
      <c r="I23" s="73">
        <f>SUM(D23/G23-1)</f>
        <v>-1</v>
      </c>
    </row>
    <row r="24" spans="1:9" ht="24" customHeight="1">
      <c r="A24" s="63" t="s">
        <v>76</v>
      </c>
      <c r="B24" s="67">
        <v>0</v>
      </c>
      <c r="C24" s="8">
        <f t="shared" si="0"/>
        <v>0</v>
      </c>
      <c r="D24" s="68">
        <v>0</v>
      </c>
      <c r="E24" s="67">
        <v>619</v>
      </c>
      <c r="F24" s="8">
        <f t="shared" si="1"/>
        <v>1.9896475328145592E-5</v>
      </c>
      <c r="G24" s="68">
        <v>27089</v>
      </c>
      <c r="H24" s="72">
        <f>SUM(B24/E24-1)</f>
        <v>-1</v>
      </c>
      <c r="I24" s="73">
        <f>SUM(D24/G24-1)</f>
        <v>-1</v>
      </c>
    </row>
    <row r="25" spans="1:9" ht="20.25" customHeight="1">
      <c r="A25" s="63" t="s">
        <v>37</v>
      </c>
      <c r="B25" s="67">
        <v>0</v>
      </c>
      <c r="C25" s="8">
        <f t="shared" si="0"/>
        <v>0</v>
      </c>
      <c r="D25" s="68">
        <v>0</v>
      </c>
      <c r="E25" s="67">
        <v>103</v>
      </c>
      <c r="F25" s="8">
        <f t="shared" si="1"/>
        <v>3.3107220659111404E-6</v>
      </c>
      <c r="G25" s="68">
        <v>2131</v>
      </c>
      <c r="H25" s="72">
        <f>SUM(B25/E25-1)</f>
        <v>-1</v>
      </c>
      <c r="I25" s="73">
        <f>SUM(D25/G25-1)</f>
        <v>-1</v>
      </c>
    </row>
    <row r="26" spans="1:9" ht="24.9" customHeight="1" thickBot="1">
      <c r="A26" s="55" t="s">
        <v>38</v>
      </c>
      <c r="B26" s="69">
        <f>SUM(B4:B25)</f>
        <v>29485782</v>
      </c>
      <c r="C26" s="70">
        <f t="shared" si="0"/>
        <v>1</v>
      </c>
      <c r="D26" s="71">
        <f>SUM(D4:D25)</f>
        <v>65864135</v>
      </c>
      <c r="E26" s="69">
        <f>SUM(E4:E25)</f>
        <v>31111038</v>
      </c>
      <c r="F26" s="70">
        <f t="shared" si="1"/>
        <v>1</v>
      </c>
      <c r="G26" s="71">
        <f>SUM(G4:G25)</f>
        <v>75756867</v>
      </c>
      <c r="H26" s="76">
        <f>SUM(B26/E26-1)</f>
        <v>-5.2240494193732778E-2</v>
      </c>
      <c r="I26" s="77">
        <f>SUM(D26/G26-1)</f>
        <v>-0.13058528410368397</v>
      </c>
    </row>
    <row r="27" spans="1:9" ht="24.9" customHeight="1" thickTop="1"/>
    <row r="28" spans="1:9" ht="24.9" customHeight="1"/>
  </sheetData>
  <sortState xmlns:xlrd2="http://schemas.microsoft.com/office/spreadsheetml/2017/richdata2" ref="A4:I25">
    <sortCondition descending="1" ref="B4:B25"/>
  </sortState>
  <mergeCells count="5">
    <mergeCell ref="A1:I1"/>
    <mergeCell ref="A2:A3"/>
    <mergeCell ref="B2:D2"/>
    <mergeCell ref="E2:G2"/>
    <mergeCell ref="H2:I2"/>
  </mergeCells>
  <phoneticPr fontId="3" type="noConversion"/>
  <printOptions horizontalCentered="1"/>
  <pageMargins left="0.35433070866141736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  <pageSetUpPr fitToPage="1"/>
  </sheetPr>
  <dimension ref="A1:I31"/>
  <sheetViews>
    <sheetView zoomScaleNormal="100" workbookViewId="0">
      <selection activeCell="A4" sqref="A4:XFD4"/>
    </sheetView>
  </sheetViews>
  <sheetFormatPr defaultColWidth="8.88671875" defaultRowHeight="15.6"/>
  <cols>
    <col min="1" max="1" width="13.5546875" style="3" bestFit="1" customWidth="1"/>
    <col min="2" max="2" width="14.33203125" style="5" bestFit="1" customWidth="1"/>
    <col min="3" max="3" width="10.109375" style="5" customWidth="1"/>
    <col min="4" max="5" width="14.33203125" style="5" bestFit="1" customWidth="1"/>
    <col min="6" max="6" width="10.109375" style="5" customWidth="1"/>
    <col min="7" max="7" width="14.33203125" style="5" bestFit="1" customWidth="1"/>
    <col min="8" max="8" width="11.109375" style="5" customWidth="1"/>
    <col min="9" max="9" width="9.77734375" style="5" bestFit="1" customWidth="1"/>
    <col min="10" max="16384" width="8.88671875" style="3"/>
  </cols>
  <sheetData>
    <row r="1" spans="1:9" ht="36.75" customHeight="1" thickBot="1">
      <c r="A1" s="147" t="s">
        <v>201</v>
      </c>
      <c r="B1" s="147"/>
      <c r="C1" s="147"/>
      <c r="D1" s="147"/>
      <c r="E1" s="147"/>
      <c r="F1" s="147"/>
      <c r="G1" s="147"/>
      <c r="H1" s="147"/>
      <c r="I1" s="147"/>
    </row>
    <row r="2" spans="1:9" ht="24" customHeight="1" thickTop="1">
      <c r="A2" s="179" t="s">
        <v>39</v>
      </c>
      <c r="B2" s="194" t="s">
        <v>202</v>
      </c>
      <c r="C2" s="195"/>
      <c r="D2" s="196"/>
      <c r="E2" s="194" t="s">
        <v>143</v>
      </c>
      <c r="F2" s="195"/>
      <c r="G2" s="196"/>
      <c r="H2" s="194" t="s">
        <v>40</v>
      </c>
      <c r="I2" s="196"/>
    </row>
    <row r="3" spans="1:9" ht="31.2">
      <c r="A3" s="180"/>
      <c r="B3" s="197" t="s">
        <v>41</v>
      </c>
      <c r="C3" s="198" t="s">
        <v>42</v>
      </c>
      <c r="D3" s="199" t="s">
        <v>43</v>
      </c>
      <c r="E3" s="197" t="s">
        <v>41</v>
      </c>
      <c r="F3" s="198" t="s">
        <v>42</v>
      </c>
      <c r="G3" s="199" t="s">
        <v>43</v>
      </c>
      <c r="H3" s="197" t="s">
        <v>44</v>
      </c>
      <c r="I3" s="199" t="s">
        <v>45</v>
      </c>
    </row>
    <row r="4" spans="1:9" ht="24" customHeight="1">
      <c r="A4" s="6" t="s">
        <v>20</v>
      </c>
      <c r="B4" s="67">
        <v>32744697</v>
      </c>
      <c r="C4" s="200">
        <f>B4/$B$27</f>
        <v>0.93036878830312886</v>
      </c>
      <c r="D4" s="68">
        <v>72081188</v>
      </c>
      <c r="E4" s="67">
        <v>31942525</v>
      </c>
      <c r="F4" s="200">
        <f>E4/$E$27</f>
        <v>0.93659171309695932</v>
      </c>
      <c r="G4" s="68">
        <v>75444597</v>
      </c>
      <c r="H4" s="202">
        <f>SUM(B4/E4-1)</f>
        <v>2.511298026690123E-2</v>
      </c>
      <c r="I4" s="203">
        <f>SUM(D4/G4-1)</f>
        <v>-4.4581177894024715E-2</v>
      </c>
    </row>
    <row r="5" spans="1:9" ht="24" customHeight="1">
      <c r="A5" s="6" t="s">
        <v>21</v>
      </c>
      <c r="B5" s="67">
        <v>1684674</v>
      </c>
      <c r="C5" s="200">
        <f t="shared" ref="C5:C27" si="0">B5/$B$27</f>
        <v>4.7866318874955092E-2</v>
      </c>
      <c r="D5" s="68">
        <v>4292459</v>
      </c>
      <c r="E5" s="67">
        <v>718391</v>
      </c>
      <c r="F5" s="200">
        <f t="shared" ref="F5:F27" si="1">E5/$E$27</f>
        <v>2.1064053557551813E-2</v>
      </c>
      <c r="G5" s="68">
        <v>2248589</v>
      </c>
      <c r="H5" s="202">
        <f>SUM(B5/E5-1)</f>
        <v>1.345065570142165</v>
      </c>
      <c r="I5" s="203">
        <f>SUM(D5/G5-1)</f>
        <v>0.90895668350240966</v>
      </c>
    </row>
    <row r="6" spans="1:9" ht="24" customHeight="1">
      <c r="A6" s="6" t="s">
        <v>24</v>
      </c>
      <c r="B6" s="67">
        <v>219179</v>
      </c>
      <c r="C6" s="200">
        <f t="shared" si="0"/>
        <v>6.227490840776187E-3</v>
      </c>
      <c r="D6" s="68">
        <v>781994</v>
      </c>
      <c r="E6" s="67">
        <v>333889</v>
      </c>
      <c r="F6" s="200">
        <f t="shared" si="1"/>
        <v>9.790010980479177E-3</v>
      </c>
      <c r="G6" s="68">
        <v>1348711</v>
      </c>
      <c r="H6" s="202">
        <f>SUM(B6/E6-1)</f>
        <v>-0.34355728999757407</v>
      </c>
      <c r="I6" s="203">
        <f>SUM(D6/G6-1)</f>
        <v>-0.42019157551172936</v>
      </c>
    </row>
    <row r="7" spans="1:9" ht="24" customHeight="1">
      <c r="A7" s="6" t="s">
        <v>34</v>
      </c>
      <c r="B7" s="67">
        <v>215568</v>
      </c>
      <c r="C7" s="200">
        <f t="shared" si="0"/>
        <v>6.1248921911517115E-3</v>
      </c>
      <c r="D7" s="68">
        <v>631601</v>
      </c>
      <c r="E7" s="67">
        <v>245802</v>
      </c>
      <c r="F7" s="200">
        <f t="shared" si="1"/>
        <v>7.2071984372762887E-3</v>
      </c>
      <c r="G7" s="68">
        <v>668950</v>
      </c>
      <c r="H7" s="202">
        <f>SUM(B7/E7-1)</f>
        <v>-0.1230014401835624</v>
      </c>
      <c r="I7" s="203">
        <f>SUM(D7/G7-1)</f>
        <v>-5.5832274459974629E-2</v>
      </c>
    </row>
    <row r="8" spans="1:9" ht="24" customHeight="1">
      <c r="A8" s="6" t="s">
        <v>22</v>
      </c>
      <c r="B8" s="67">
        <v>81126</v>
      </c>
      <c r="C8" s="200">
        <f t="shared" si="0"/>
        <v>2.3050174603808254E-3</v>
      </c>
      <c r="D8" s="68">
        <v>149987</v>
      </c>
      <c r="E8" s="67">
        <v>539328</v>
      </c>
      <c r="F8" s="200">
        <f t="shared" si="1"/>
        <v>1.581371965557378E-2</v>
      </c>
      <c r="G8" s="68">
        <v>1405445</v>
      </c>
      <c r="H8" s="202">
        <f>SUM(B8/E8-1)</f>
        <v>-0.84957947668209322</v>
      </c>
      <c r="I8" s="203">
        <f>SUM(D8/G8-1)</f>
        <v>-0.89328148735809654</v>
      </c>
    </row>
    <row r="9" spans="1:9" ht="24" customHeight="1">
      <c r="A9" s="6" t="s">
        <v>25</v>
      </c>
      <c r="B9" s="67">
        <v>65093</v>
      </c>
      <c r="C9" s="200">
        <f t="shared" si="0"/>
        <v>1.849474909998879E-3</v>
      </c>
      <c r="D9" s="68">
        <v>113292</v>
      </c>
      <c r="E9" s="67">
        <v>63449</v>
      </c>
      <c r="F9" s="200">
        <f t="shared" si="1"/>
        <v>1.8603979367407231E-3</v>
      </c>
      <c r="G9" s="68">
        <v>170119</v>
      </c>
      <c r="H9" s="202">
        <f>SUM(B9/E9-1)</f>
        <v>2.5910573846711582E-2</v>
      </c>
      <c r="I9" s="203">
        <f>SUM(D9/G9-1)</f>
        <v>-0.33404264073971746</v>
      </c>
    </row>
    <row r="10" spans="1:9" ht="24" customHeight="1">
      <c r="A10" s="6" t="s">
        <v>26</v>
      </c>
      <c r="B10" s="67">
        <v>61652</v>
      </c>
      <c r="C10" s="200">
        <f t="shared" si="0"/>
        <v>1.7517064377314134E-3</v>
      </c>
      <c r="D10" s="68">
        <v>214319</v>
      </c>
      <c r="E10" s="67">
        <v>130311</v>
      </c>
      <c r="F10" s="200">
        <f t="shared" si="1"/>
        <v>3.8208689740519219E-3</v>
      </c>
      <c r="G10" s="68">
        <v>913084</v>
      </c>
      <c r="H10" s="202">
        <f>SUM(B10/E10-1)</f>
        <v>-0.52688568117810464</v>
      </c>
      <c r="I10" s="203">
        <f>SUM(D10/G10-1)</f>
        <v>-0.76528008376009216</v>
      </c>
    </row>
    <row r="11" spans="1:9" ht="24" customHeight="1">
      <c r="A11" s="6" t="s">
        <v>23</v>
      </c>
      <c r="B11" s="67">
        <v>43047</v>
      </c>
      <c r="C11" s="200">
        <f t="shared" si="0"/>
        <v>1.223086145218714E-3</v>
      </c>
      <c r="D11" s="68">
        <v>114568</v>
      </c>
      <c r="E11" s="67">
        <v>24593</v>
      </c>
      <c r="F11" s="200">
        <f t="shared" si="1"/>
        <v>7.2109515450621137E-4</v>
      </c>
      <c r="G11" s="68">
        <v>164741</v>
      </c>
      <c r="H11" s="202">
        <f>SUM(B11/E11-1)</f>
        <v>0.75037612328711423</v>
      </c>
      <c r="I11" s="203">
        <f>SUM(D11/G11-1)</f>
        <v>-0.30455684984308706</v>
      </c>
    </row>
    <row r="12" spans="1:9" ht="24" customHeight="1">
      <c r="A12" s="6" t="s">
        <v>29</v>
      </c>
      <c r="B12" s="67">
        <v>39009</v>
      </c>
      <c r="C12" s="200">
        <f t="shared" si="0"/>
        <v>1.1083552265857507E-3</v>
      </c>
      <c r="D12" s="68">
        <v>109375</v>
      </c>
      <c r="E12" s="67">
        <v>0</v>
      </c>
      <c r="F12" s="200">
        <f t="shared" si="1"/>
        <v>0</v>
      </c>
      <c r="G12" s="68">
        <v>0</v>
      </c>
      <c r="H12" s="67">
        <v>0</v>
      </c>
      <c r="I12" s="68">
        <v>0</v>
      </c>
    </row>
    <row r="13" spans="1:9" ht="24" customHeight="1">
      <c r="A13" s="6" t="s">
        <v>31</v>
      </c>
      <c r="B13" s="67">
        <v>11125</v>
      </c>
      <c r="C13" s="200">
        <f t="shared" si="0"/>
        <v>3.1609248880428819E-4</v>
      </c>
      <c r="D13" s="68">
        <v>105789</v>
      </c>
      <c r="E13" s="67">
        <v>4371</v>
      </c>
      <c r="F13" s="200">
        <f t="shared" si="1"/>
        <v>1.2816276665500955E-4</v>
      </c>
      <c r="G13" s="68">
        <v>49326</v>
      </c>
      <c r="H13" s="202">
        <f>SUM(B13/E13-1)</f>
        <v>1.5451841683825212</v>
      </c>
      <c r="I13" s="203">
        <f>SUM(D13/G13-1)</f>
        <v>1.1446904269553584</v>
      </c>
    </row>
    <row r="14" spans="1:9" ht="24" customHeight="1">
      <c r="A14" s="6" t="s">
        <v>198</v>
      </c>
      <c r="B14" s="67">
        <v>10025</v>
      </c>
      <c r="C14" s="200">
        <f t="shared" si="0"/>
        <v>2.8483840002363947E-4</v>
      </c>
      <c r="D14" s="68">
        <v>25610</v>
      </c>
      <c r="E14" s="67">
        <v>0</v>
      </c>
      <c r="F14" s="200">
        <f t="shared" si="1"/>
        <v>0</v>
      </c>
      <c r="G14" s="68">
        <v>0</v>
      </c>
      <c r="H14" s="67">
        <v>0</v>
      </c>
      <c r="I14" s="68">
        <v>0</v>
      </c>
    </row>
    <row r="15" spans="1:9" ht="24" customHeight="1">
      <c r="A15" s="6" t="s">
        <v>30</v>
      </c>
      <c r="B15" s="67">
        <v>8651</v>
      </c>
      <c r="C15" s="200">
        <f t="shared" si="0"/>
        <v>2.4579920185581098E-4</v>
      </c>
      <c r="D15" s="68">
        <v>69859</v>
      </c>
      <c r="E15" s="67">
        <v>15085</v>
      </c>
      <c r="F15" s="200">
        <f t="shared" si="1"/>
        <v>4.4230961679039561E-4</v>
      </c>
      <c r="G15" s="68">
        <v>72576</v>
      </c>
      <c r="H15" s="202">
        <f>SUM(B15/E15-1)</f>
        <v>-0.4265164070268479</v>
      </c>
      <c r="I15" s="203">
        <f>SUM(D15/G15-1)</f>
        <v>-3.7436618165784807E-2</v>
      </c>
    </row>
    <row r="16" spans="1:9" ht="24" customHeight="1">
      <c r="A16" s="6" t="s">
        <v>28</v>
      </c>
      <c r="B16" s="67">
        <v>5417</v>
      </c>
      <c r="C16" s="200">
        <f t="shared" si="0"/>
        <v>1.5391218084070374E-4</v>
      </c>
      <c r="D16" s="68">
        <v>38451</v>
      </c>
      <c r="E16" s="67">
        <v>66558</v>
      </c>
      <c r="F16" s="200">
        <f t="shared" si="1"/>
        <v>1.9515574063198641E-3</v>
      </c>
      <c r="G16" s="68">
        <v>207876</v>
      </c>
      <c r="H16" s="202">
        <f>SUM(B16/E16-1)</f>
        <v>-0.91861233811112109</v>
      </c>
      <c r="I16" s="203">
        <f>SUM(D16/G16-1)</f>
        <v>-0.81502915199445825</v>
      </c>
    </row>
    <row r="17" spans="1:9" ht="24" customHeight="1">
      <c r="A17" s="6" t="s">
        <v>33</v>
      </c>
      <c r="B17" s="67">
        <v>3810</v>
      </c>
      <c r="C17" s="200">
        <f t="shared" si="0"/>
        <v>1.082527984129742E-4</v>
      </c>
      <c r="D17" s="68">
        <v>19667</v>
      </c>
      <c r="E17" s="67">
        <v>5186</v>
      </c>
      <c r="F17" s="200">
        <f t="shared" si="1"/>
        <v>1.5205950763506738E-4</v>
      </c>
      <c r="G17" s="68">
        <v>64546</v>
      </c>
      <c r="H17" s="202">
        <f>SUM(B17/E17-1)</f>
        <v>-0.26532973389895875</v>
      </c>
      <c r="I17" s="203">
        <f>SUM(D17/G17-1)</f>
        <v>-0.69530257490781766</v>
      </c>
    </row>
    <row r="18" spans="1:9" ht="24" customHeight="1">
      <c r="A18" s="6" t="s">
        <v>35</v>
      </c>
      <c r="B18" s="67">
        <v>1317</v>
      </c>
      <c r="C18" s="200">
        <f t="shared" si="0"/>
        <v>3.7419668112831236E-5</v>
      </c>
      <c r="D18" s="68">
        <v>32383</v>
      </c>
      <c r="E18" s="67">
        <v>3837</v>
      </c>
      <c r="F18" s="200">
        <f t="shared" si="1"/>
        <v>1.1250527011102074E-4</v>
      </c>
      <c r="G18" s="68">
        <v>72103</v>
      </c>
      <c r="H18" s="202">
        <f>SUM(B18/E18-1)</f>
        <v>-0.65676309616888195</v>
      </c>
      <c r="I18" s="203">
        <f>SUM(D18/G18-1)</f>
        <v>-0.55087860421896462</v>
      </c>
    </row>
    <row r="19" spans="1:9" ht="24" customHeight="1">
      <c r="A19" s="6" t="s">
        <v>27</v>
      </c>
      <c r="B19" s="67">
        <v>554</v>
      </c>
      <c r="C19" s="200">
        <f t="shared" si="0"/>
        <v>1.5740695622253991E-5</v>
      </c>
      <c r="D19" s="68">
        <v>4036</v>
      </c>
      <c r="E19" s="67">
        <v>7938</v>
      </c>
      <c r="F19" s="200">
        <f t="shared" si="1"/>
        <v>2.327513250303056E-4</v>
      </c>
      <c r="G19" s="68">
        <v>19874</v>
      </c>
      <c r="H19" s="202">
        <f>SUM(B19/E19-1)</f>
        <v>-0.93020912068531114</v>
      </c>
      <c r="I19" s="203">
        <f>SUM(D19/G19-1)</f>
        <v>-0.79692059977860519</v>
      </c>
    </row>
    <row r="20" spans="1:9" ht="24" customHeight="1">
      <c r="A20" s="6" t="s">
        <v>194</v>
      </c>
      <c r="B20" s="67">
        <v>223</v>
      </c>
      <c r="C20" s="200">
        <f t="shared" si="0"/>
        <v>6.3360561800769674E-6</v>
      </c>
      <c r="D20" s="68">
        <v>6680</v>
      </c>
      <c r="E20" s="67">
        <v>0</v>
      </c>
      <c r="F20" s="200">
        <f t="shared" si="1"/>
        <v>0</v>
      </c>
      <c r="G20" s="68">
        <v>0</v>
      </c>
      <c r="H20" s="67">
        <v>0</v>
      </c>
      <c r="I20" s="68">
        <v>0</v>
      </c>
    </row>
    <row r="21" spans="1:9" ht="24" customHeight="1">
      <c r="A21" s="6" t="s">
        <v>36</v>
      </c>
      <c r="B21" s="67">
        <v>186</v>
      </c>
      <c r="C21" s="200">
        <f t="shared" si="0"/>
        <v>5.2847822847278744E-6</v>
      </c>
      <c r="D21" s="68">
        <v>4061</v>
      </c>
      <c r="E21" s="67">
        <v>84</v>
      </c>
      <c r="F21" s="200">
        <f t="shared" si="1"/>
        <v>2.4629769844476784E-6</v>
      </c>
      <c r="G21" s="68">
        <v>2142</v>
      </c>
      <c r="H21" s="202">
        <f>SUM(B21/E21-1)</f>
        <v>1.2142857142857144</v>
      </c>
      <c r="I21" s="203">
        <f>SUM(D21/G21-1)</f>
        <v>0.89589169000933699</v>
      </c>
    </row>
    <row r="22" spans="1:9" ht="24" customHeight="1">
      <c r="A22" s="6" t="s">
        <v>195</v>
      </c>
      <c r="B22" s="67">
        <v>40</v>
      </c>
      <c r="C22" s="200">
        <f t="shared" si="0"/>
        <v>1.1365123192963171E-6</v>
      </c>
      <c r="D22" s="68">
        <v>256</v>
      </c>
      <c r="E22" s="67">
        <v>0</v>
      </c>
      <c r="F22" s="200">
        <f t="shared" si="1"/>
        <v>0</v>
      </c>
      <c r="G22" s="68">
        <v>0</v>
      </c>
      <c r="H22" s="67">
        <v>0</v>
      </c>
      <c r="I22" s="68">
        <v>0</v>
      </c>
    </row>
    <row r="23" spans="1:9" ht="24" customHeight="1">
      <c r="A23" s="6" t="s">
        <v>144</v>
      </c>
      <c r="B23" s="67">
        <v>2</v>
      </c>
      <c r="C23" s="200">
        <f t="shared" si="0"/>
        <v>5.6825615964815852E-8</v>
      </c>
      <c r="D23" s="68">
        <v>66</v>
      </c>
      <c r="E23" s="67">
        <v>0</v>
      </c>
      <c r="F23" s="200">
        <f t="shared" si="1"/>
        <v>0</v>
      </c>
      <c r="G23" s="68">
        <v>0</v>
      </c>
      <c r="H23" s="67">
        <v>0</v>
      </c>
      <c r="I23" s="68">
        <v>0</v>
      </c>
    </row>
    <row r="24" spans="1:9" ht="24" customHeight="1">
      <c r="A24" s="6" t="s">
        <v>32</v>
      </c>
      <c r="B24" s="67">
        <v>0</v>
      </c>
      <c r="C24" s="200">
        <f t="shared" si="0"/>
        <v>0</v>
      </c>
      <c r="D24" s="68">
        <v>0</v>
      </c>
      <c r="E24" s="67">
        <v>3000</v>
      </c>
      <c r="F24" s="200">
        <f t="shared" si="1"/>
        <v>8.7963463730274231E-5</v>
      </c>
      <c r="G24" s="68">
        <v>3649</v>
      </c>
      <c r="H24" s="202">
        <f>SUM(B24/E24-1)</f>
        <v>-1</v>
      </c>
      <c r="I24" s="203">
        <f>SUM(D24/G24-1)</f>
        <v>-1</v>
      </c>
    </row>
    <row r="25" spans="1:9" ht="24" customHeight="1">
      <c r="A25" s="6" t="s">
        <v>76</v>
      </c>
      <c r="B25" s="67">
        <v>0</v>
      </c>
      <c r="C25" s="200">
        <f t="shared" si="0"/>
        <v>0</v>
      </c>
      <c r="D25" s="68">
        <v>0</v>
      </c>
      <c r="E25" s="67">
        <v>619</v>
      </c>
      <c r="F25" s="200">
        <f t="shared" si="1"/>
        <v>1.8149794683013251E-5</v>
      </c>
      <c r="G25" s="68">
        <v>27089</v>
      </c>
      <c r="H25" s="202">
        <f>SUM(B25/E25-1)</f>
        <v>-1</v>
      </c>
      <c r="I25" s="203">
        <f>SUM(D25/G25-1)</f>
        <v>-1</v>
      </c>
    </row>
    <row r="26" spans="1:9" ht="24" customHeight="1">
      <c r="A26" s="6" t="s">
        <v>37</v>
      </c>
      <c r="B26" s="67">
        <v>0</v>
      </c>
      <c r="C26" s="200">
        <f t="shared" si="0"/>
        <v>0</v>
      </c>
      <c r="D26" s="68">
        <v>0</v>
      </c>
      <c r="E26" s="67">
        <v>103</v>
      </c>
      <c r="F26" s="200">
        <f t="shared" si="1"/>
        <v>3.0200789214060818E-6</v>
      </c>
      <c r="G26" s="68">
        <v>2131</v>
      </c>
      <c r="H26" s="202">
        <f>SUM(B26/E26-1)</f>
        <v>-1</v>
      </c>
      <c r="I26" s="203">
        <f>SUM(D26/G26-1)</f>
        <v>-1</v>
      </c>
    </row>
    <row r="27" spans="1:9" ht="24" customHeight="1" thickBot="1">
      <c r="A27" s="12" t="s">
        <v>38</v>
      </c>
      <c r="B27" s="69">
        <f>SUM(B4:B26)</f>
        <v>35195395</v>
      </c>
      <c r="C27" s="201">
        <f t="shared" si="0"/>
        <v>1</v>
      </c>
      <c r="D27" s="71">
        <f>SUM(D4:D26)</f>
        <v>78795641</v>
      </c>
      <c r="E27" s="69">
        <f>SUM(E4:E26)</f>
        <v>34105069</v>
      </c>
      <c r="F27" s="201">
        <f t="shared" si="1"/>
        <v>1</v>
      </c>
      <c r="G27" s="71">
        <f>SUM(G4:G26)</f>
        <v>82885548</v>
      </c>
      <c r="H27" s="204">
        <f>SUM(B27/E27-1)</f>
        <v>3.1969617185058308E-2</v>
      </c>
      <c r="I27" s="205">
        <f>SUM(D27/G27-1)</f>
        <v>-4.9344030397193039E-2</v>
      </c>
    </row>
    <row r="28" spans="1:9" ht="24" customHeight="1">
      <c r="B28" s="4"/>
      <c r="C28" s="4"/>
      <c r="D28" s="4"/>
      <c r="E28" s="4"/>
      <c r="F28" s="4"/>
      <c r="G28" s="4"/>
    </row>
    <row r="29" spans="1:9" ht="24" customHeight="1"/>
    <row r="30" spans="1:9" ht="20.25" customHeight="1"/>
    <row r="31" spans="1:9" ht="20.25" customHeight="1"/>
  </sheetData>
  <sortState xmlns:xlrd2="http://schemas.microsoft.com/office/spreadsheetml/2017/richdata2" ref="A4:I26">
    <sortCondition descending="1" ref="B4:B26"/>
  </sortState>
  <mergeCells count="5">
    <mergeCell ref="A1:I1"/>
    <mergeCell ref="A2:A3"/>
    <mergeCell ref="B2:D2"/>
    <mergeCell ref="E2:G2"/>
    <mergeCell ref="H2:I2"/>
  </mergeCells>
  <phoneticPr fontId="3" type="noConversion"/>
  <printOptions horizontalCentered="1"/>
  <pageMargins left="0.15748031496062992" right="0.15748031496062992" top="0.78740157480314965" bottom="0.59055118110236227" header="0.51181102362204722" footer="0.51181102362204722"/>
  <pageSetup paperSize="9" scale="98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  <pageSetUpPr fitToPage="1"/>
  </sheetPr>
  <dimension ref="A1:I30"/>
  <sheetViews>
    <sheetView topLeftCell="A16" zoomScaleNormal="100" workbookViewId="0">
      <selection activeCell="K12" sqref="K12"/>
    </sheetView>
  </sheetViews>
  <sheetFormatPr defaultColWidth="8.88671875" defaultRowHeight="24.75" customHeight="1"/>
  <cols>
    <col min="1" max="1" width="13.5546875" style="14" bestFit="1" customWidth="1"/>
    <col min="2" max="2" width="14.33203125" style="20" bestFit="1" customWidth="1"/>
    <col min="3" max="3" width="10.44140625" style="20" customWidth="1"/>
    <col min="4" max="4" width="12.88671875" style="20" customWidth="1"/>
    <col min="5" max="5" width="14.33203125" style="20" bestFit="1" customWidth="1"/>
    <col min="6" max="6" width="10.21875" style="20" customWidth="1"/>
    <col min="7" max="7" width="14.33203125" style="20" customWidth="1"/>
    <col min="8" max="8" width="12.33203125" style="20" customWidth="1"/>
    <col min="9" max="9" width="10.21875" style="20" bestFit="1" customWidth="1"/>
    <col min="10" max="16384" width="8.88671875" style="14"/>
  </cols>
  <sheetData>
    <row r="1" spans="1:9" ht="36.75" customHeight="1" thickBot="1">
      <c r="A1" s="147" t="s">
        <v>204</v>
      </c>
      <c r="B1" s="147"/>
      <c r="C1" s="147"/>
      <c r="D1" s="147"/>
      <c r="E1" s="147"/>
      <c r="F1" s="147"/>
      <c r="G1" s="147"/>
      <c r="H1" s="147"/>
      <c r="I1" s="147"/>
    </row>
    <row r="2" spans="1:9" ht="23.4" customHeight="1" thickTop="1">
      <c r="A2" s="181" t="s">
        <v>46</v>
      </c>
      <c r="B2" s="169" t="s">
        <v>205</v>
      </c>
      <c r="C2" s="170"/>
      <c r="D2" s="171"/>
      <c r="E2" s="169" t="s">
        <v>142</v>
      </c>
      <c r="F2" s="170"/>
      <c r="G2" s="171"/>
      <c r="H2" s="169" t="s">
        <v>47</v>
      </c>
      <c r="I2" s="171"/>
    </row>
    <row r="3" spans="1:9" ht="31.8" customHeight="1">
      <c r="A3" s="182"/>
      <c r="B3" s="58" t="s">
        <v>48</v>
      </c>
      <c r="C3" s="16" t="s">
        <v>49</v>
      </c>
      <c r="D3" s="59" t="s">
        <v>50</v>
      </c>
      <c r="E3" s="58" t="s">
        <v>48</v>
      </c>
      <c r="F3" s="16" t="s">
        <v>49</v>
      </c>
      <c r="G3" s="59" t="s">
        <v>50</v>
      </c>
      <c r="H3" s="58" t="s">
        <v>51</v>
      </c>
      <c r="I3" s="59" t="s">
        <v>52</v>
      </c>
    </row>
    <row r="4" spans="1:9" ht="24" customHeight="1">
      <c r="A4" s="210" t="s">
        <v>6</v>
      </c>
      <c r="B4" s="65">
        <v>36645835</v>
      </c>
      <c r="C4" s="200">
        <f>B4/$B$29</f>
        <v>0.93018964572372542</v>
      </c>
      <c r="D4" s="66">
        <v>80537162</v>
      </c>
      <c r="E4" s="65">
        <v>35364564</v>
      </c>
      <c r="F4" s="200">
        <f>E4/$E$29</f>
        <v>0.93785880204530792</v>
      </c>
      <c r="G4" s="66">
        <v>82929075</v>
      </c>
      <c r="H4" s="202">
        <f>SUM(B4/E4-1)</f>
        <v>3.6230363252887754E-2</v>
      </c>
      <c r="I4" s="203">
        <f>SUM(D4/G4-1)</f>
        <v>-2.8842875674182977E-2</v>
      </c>
    </row>
    <row r="5" spans="1:9" ht="24" customHeight="1">
      <c r="A5" s="210" t="s">
        <v>7</v>
      </c>
      <c r="B5" s="65">
        <v>1847889</v>
      </c>
      <c r="C5" s="200">
        <f t="shared" ref="C5:C29" si="0">B5/$B$29</f>
        <v>4.6905390864931014E-2</v>
      </c>
      <c r="D5" s="66">
        <v>4697939</v>
      </c>
      <c r="E5" s="65">
        <v>724741</v>
      </c>
      <c r="F5" s="200">
        <f t="shared" ref="F5:F29" si="1">E5/$E$29</f>
        <v>1.9219937959736151E-2</v>
      </c>
      <c r="G5" s="66">
        <v>2280528</v>
      </c>
      <c r="H5" s="202">
        <f>SUM(B5/E5-1)</f>
        <v>1.5497232804546726</v>
      </c>
      <c r="I5" s="203">
        <f>SUM(D5/G5-1)</f>
        <v>1.060022503560579</v>
      </c>
    </row>
    <row r="6" spans="1:9" ht="24" customHeight="1">
      <c r="A6" s="210" t="s">
        <v>2</v>
      </c>
      <c r="B6" s="65">
        <v>273521</v>
      </c>
      <c r="C6" s="200">
        <f t="shared" si="0"/>
        <v>6.9428463586107148E-3</v>
      </c>
      <c r="D6" s="66">
        <v>915438</v>
      </c>
      <c r="E6" s="65">
        <v>390612</v>
      </c>
      <c r="F6" s="200">
        <f t="shared" si="1"/>
        <v>1.0358926025060618E-2</v>
      </c>
      <c r="G6" s="66">
        <v>1549391</v>
      </c>
      <c r="H6" s="202">
        <f>SUM(B6/E6-1)</f>
        <v>-0.29976293611051374</v>
      </c>
      <c r="I6" s="203">
        <f>SUM(D6/G6-1)</f>
        <v>-0.40916269682733408</v>
      </c>
    </row>
    <row r="7" spans="1:9" ht="24" customHeight="1">
      <c r="A7" s="210" t="s">
        <v>16</v>
      </c>
      <c r="B7" s="65">
        <v>233394</v>
      </c>
      <c r="C7" s="200">
        <f t="shared" si="0"/>
        <v>5.9242935022231899E-3</v>
      </c>
      <c r="D7" s="66">
        <v>685497</v>
      </c>
      <c r="E7" s="65">
        <v>301866</v>
      </c>
      <c r="F7" s="200">
        <f t="shared" si="1"/>
        <v>8.0054057824156671E-3</v>
      </c>
      <c r="G7" s="66">
        <v>826950</v>
      </c>
      <c r="H7" s="202">
        <f>SUM(B7/E7-1)</f>
        <v>-0.22682912285583667</v>
      </c>
      <c r="I7" s="203">
        <f>SUM(D7/G7-1)</f>
        <v>-0.17105387266461092</v>
      </c>
    </row>
    <row r="8" spans="1:9" ht="24" customHeight="1">
      <c r="A8" s="210" t="s">
        <v>4</v>
      </c>
      <c r="B8" s="65">
        <v>121768</v>
      </c>
      <c r="C8" s="200">
        <f t="shared" si="0"/>
        <v>3.090865108694797E-3</v>
      </c>
      <c r="D8" s="66">
        <v>236401</v>
      </c>
      <c r="E8" s="65">
        <v>539328</v>
      </c>
      <c r="F8" s="200">
        <f t="shared" si="1"/>
        <v>1.4302834667762108E-2</v>
      </c>
      <c r="G8" s="66">
        <v>1405445</v>
      </c>
      <c r="H8" s="202">
        <f>SUM(B8/E8-1)</f>
        <v>-0.77422273644238759</v>
      </c>
      <c r="I8" s="203">
        <f>SUM(D8/G8-1)</f>
        <v>-0.83179633496863981</v>
      </c>
    </row>
    <row r="9" spans="1:9" ht="24" customHeight="1">
      <c r="A9" s="210" t="s">
        <v>1</v>
      </c>
      <c r="B9" s="65">
        <v>67433</v>
      </c>
      <c r="C9" s="200">
        <f t="shared" si="0"/>
        <v>1.7116673253614763E-3</v>
      </c>
      <c r="D9" s="66">
        <v>134919</v>
      </c>
      <c r="E9" s="65">
        <v>100272</v>
      </c>
      <c r="F9" s="200">
        <f t="shared" si="1"/>
        <v>2.6591866875182489E-3</v>
      </c>
      <c r="G9" s="66">
        <v>250077</v>
      </c>
      <c r="H9" s="202">
        <f>SUM(B9/E9-1)</f>
        <v>-0.32749920217009731</v>
      </c>
      <c r="I9" s="203">
        <f>SUM(D9/G9-1)</f>
        <v>-0.46049016902793938</v>
      </c>
    </row>
    <row r="10" spans="1:9" ht="24" customHeight="1">
      <c r="A10" s="210" t="s">
        <v>5</v>
      </c>
      <c r="B10" s="65">
        <v>61652</v>
      </c>
      <c r="C10" s="200">
        <f t="shared" si="0"/>
        <v>1.5649268747228468E-3</v>
      </c>
      <c r="D10" s="66">
        <v>214319</v>
      </c>
      <c r="E10" s="65">
        <v>130311</v>
      </c>
      <c r="F10" s="200">
        <f t="shared" si="1"/>
        <v>3.4558129531393664E-3</v>
      </c>
      <c r="G10" s="66">
        <v>913084</v>
      </c>
      <c r="H10" s="202">
        <f>SUM(B10/E10-1)</f>
        <v>-0.52688568117810464</v>
      </c>
      <c r="I10" s="203">
        <f>SUM(D10/G10-1)</f>
        <v>-0.76528008376009216</v>
      </c>
    </row>
    <row r="11" spans="1:9" ht="24" customHeight="1">
      <c r="A11" s="210" t="s">
        <v>0</v>
      </c>
      <c r="B11" s="65">
        <v>44451</v>
      </c>
      <c r="C11" s="200">
        <f t="shared" si="0"/>
        <v>1.1283099414180443E-3</v>
      </c>
      <c r="D11" s="66">
        <v>124086</v>
      </c>
      <c r="E11" s="65">
        <v>24593</v>
      </c>
      <c r="F11" s="200">
        <f t="shared" si="1"/>
        <v>6.5219979860914605E-4</v>
      </c>
      <c r="G11" s="66">
        <v>164741</v>
      </c>
      <c r="H11" s="202">
        <f>SUM(B11/E11-1)</f>
        <v>0.8074655389745049</v>
      </c>
      <c r="I11" s="203">
        <f>SUM(D11/G11-1)</f>
        <v>-0.24678131127041847</v>
      </c>
    </row>
    <row r="12" spans="1:9" ht="24" customHeight="1">
      <c r="A12" s="210" t="s">
        <v>8</v>
      </c>
      <c r="B12" s="65">
        <v>39009</v>
      </c>
      <c r="C12" s="200">
        <f t="shared" si="0"/>
        <v>9.9017440563264024E-4</v>
      </c>
      <c r="D12" s="66">
        <v>109375</v>
      </c>
      <c r="E12" s="65">
        <v>0</v>
      </c>
      <c r="F12" s="200">
        <f t="shared" si="1"/>
        <v>0</v>
      </c>
      <c r="G12" s="66">
        <v>0</v>
      </c>
      <c r="H12" s="208">
        <v>0</v>
      </c>
      <c r="I12" s="209">
        <v>0</v>
      </c>
    </row>
    <row r="13" spans="1:9" ht="24" customHeight="1">
      <c r="A13" s="210" t="s">
        <v>11</v>
      </c>
      <c r="B13" s="65">
        <v>14574</v>
      </c>
      <c r="C13" s="200">
        <f t="shared" si="0"/>
        <v>3.6993518899972055E-4</v>
      </c>
      <c r="D13" s="66">
        <v>112319</v>
      </c>
      <c r="E13" s="65">
        <v>66558</v>
      </c>
      <c r="F13" s="200">
        <f t="shared" si="1"/>
        <v>1.7651004023839119E-3</v>
      </c>
      <c r="G13" s="66">
        <v>207876</v>
      </c>
      <c r="H13" s="202">
        <f>SUM(B13/E13-1)</f>
        <v>-0.78103308392680071</v>
      </c>
      <c r="I13" s="203">
        <f>SUM(D13/G13-1)</f>
        <v>-0.45968269545305851</v>
      </c>
    </row>
    <row r="14" spans="1:9" ht="24" customHeight="1">
      <c r="A14" s="210" t="s">
        <v>15</v>
      </c>
      <c r="B14" s="65">
        <v>11191</v>
      </c>
      <c r="C14" s="200">
        <f t="shared" si="0"/>
        <v>2.8406372307505641E-4</v>
      </c>
      <c r="D14" s="66">
        <v>106225</v>
      </c>
      <c r="E14" s="65">
        <v>4371</v>
      </c>
      <c r="F14" s="200">
        <f t="shared" si="1"/>
        <v>1.1591775382102946E-4</v>
      </c>
      <c r="G14" s="66">
        <v>49326</v>
      </c>
      <c r="H14" s="202">
        <f>SUM(B14/E14-1)</f>
        <v>1.5602836879432624</v>
      </c>
      <c r="I14" s="203">
        <f>SUM(D14/G14-1)</f>
        <v>1.1535295787211615</v>
      </c>
    </row>
    <row r="15" spans="1:9" ht="24" customHeight="1">
      <c r="A15" s="210" t="s">
        <v>9</v>
      </c>
      <c r="B15" s="65">
        <v>10358</v>
      </c>
      <c r="C15" s="200">
        <f t="shared" si="0"/>
        <v>2.6291949277199847E-4</v>
      </c>
      <c r="D15" s="66">
        <v>81749</v>
      </c>
      <c r="E15" s="65">
        <v>20872</v>
      </c>
      <c r="F15" s="200">
        <f t="shared" si="1"/>
        <v>5.5351987136868612E-4</v>
      </c>
      <c r="G15" s="66">
        <v>107200</v>
      </c>
      <c r="H15" s="202">
        <f>SUM(B15/E15-1)</f>
        <v>-0.50373706400919893</v>
      </c>
      <c r="I15" s="203">
        <f>SUM(D15/G15-1)</f>
        <v>-0.23741604477611944</v>
      </c>
    </row>
    <row r="16" spans="1:9" ht="24" customHeight="1">
      <c r="A16" s="211" t="s">
        <v>206</v>
      </c>
      <c r="B16" s="65">
        <v>10025</v>
      </c>
      <c r="C16" s="200">
        <f t="shared" si="0"/>
        <v>2.5446687729670632E-4</v>
      </c>
      <c r="D16" s="66">
        <v>25610</v>
      </c>
      <c r="E16" s="65">
        <v>0</v>
      </c>
      <c r="F16" s="200">
        <f t="shared" si="1"/>
        <v>0</v>
      </c>
      <c r="G16" s="66">
        <v>0</v>
      </c>
      <c r="H16" s="208">
        <v>0</v>
      </c>
      <c r="I16" s="209">
        <v>0</v>
      </c>
    </row>
    <row r="17" spans="1:9" ht="24" customHeight="1">
      <c r="A17" s="211" t="s">
        <v>210</v>
      </c>
      <c r="B17" s="65">
        <v>7702</v>
      </c>
      <c r="C17" s="200">
        <f t="shared" si="0"/>
        <v>1.9550163480690596E-4</v>
      </c>
      <c r="D17" s="66">
        <v>95089</v>
      </c>
      <c r="E17" s="65">
        <v>0</v>
      </c>
      <c r="F17" s="200">
        <f t="shared" si="1"/>
        <v>0</v>
      </c>
      <c r="G17" s="66">
        <v>0</v>
      </c>
      <c r="H17" s="208">
        <v>0</v>
      </c>
      <c r="I17" s="209">
        <v>0</v>
      </c>
    </row>
    <row r="18" spans="1:9" ht="24" customHeight="1">
      <c r="A18" s="210" t="s">
        <v>211</v>
      </c>
      <c r="B18" s="65">
        <v>3810</v>
      </c>
      <c r="C18" s="200">
        <f t="shared" si="0"/>
        <v>9.6710104987576183E-5</v>
      </c>
      <c r="D18" s="66">
        <v>19667</v>
      </c>
      <c r="E18" s="65">
        <v>5186</v>
      </c>
      <c r="F18" s="200">
        <f t="shared" si="1"/>
        <v>1.3753133637974349E-4</v>
      </c>
      <c r="G18" s="66">
        <v>64546</v>
      </c>
      <c r="H18" s="202">
        <f>SUM(B18/E18-1)</f>
        <v>-0.26532973389895875</v>
      </c>
      <c r="I18" s="203">
        <f>SUM(D18/G18-1)</f>
        <v>-0.69530257490781766</v>
      </c>
    </row>
    <row r="19" spans="1:9" ht="24" customHeight="1">
      <c r="A19" s="210" t="s">
        <v>212</v>
      </c>
      <c r="B19" s="65">
        <v>2239</v>
      </c>
      <c r="C19" s="200">
        <f t="shared" si="0"/>
        <v>5.6833051198735711E-5</v>
      </c>
      <c r="D19" s="66">
        <v>51575</v>
      </c>
      <c r="E19" s="65">
        <v>3837</v>
      </c>
      <c r="F19" s="200">
        <f t="shared" si="1"/>
        <v>1.0175621629176162E-4</v>
      </c>
      <c r="G19" s="66">
        <v>72103</v>
      </c>
      <c r="H19" s="202">
        <f>SUM(B19/E19-1)</f>
        <v>-0.41647120145947358</v>
      </c>
      <c r="I19" s="203">
        <f>SUM(D19/G19-1)</f>
        <v>-0.28470382647046588</v>
      </c>
    </row>
    <row r="20" spans="1:9" ht="24" customHeight="1">
      <c r="A20" s="210" t="s">
        <v>3</v>
      </c>
      <c r="B20" s="65">
        <v>554</v>
      </c>
      <c r="C20" s="200">
        <f t="shared" si="0"/>
        <v>1.406230922916462E-5</v>
      </c>
      <c r="D20" s="66">
        <v>4036</v>
      </c>
      <c r="E20" s="65">
        <v>26082</v>
      </c>
      <c r="F20" s="200">
        <f t="shared" si="1"/>
        <v>6.9168768134525058E-4</v>
      </c>
      <c r="G20" s="66">
        <v>54370</v>
      </c>
      <c r="H20" s="208">
        <v>0</v>
      </c>
      <c r="I20" s="209">
        <v>0</v>
      </c>
    </row>
    <row r="21" spans="1:9" ht="24" customHeight="1">
      <c r="A21" s="210" t="s">
        <v>213</v>
      </c>
      <c r="B21" s="65">
        <v>234</v>
      </c>
      <c r="C21" s="200">
        <f t="shared" si="0"/>
        <v>5.9396757393944423E-6</v>
      </c>
      <c r="D21" s="66">
        <v>2060</v>
      </c>
      <c r="E21" s="65">
        <v>771</v>
      </c>
      <c r="F21" s="200">
        <f t="shared" si="1"/>
        <v>2.0446714297875477E-5</v>
      </c>
      <c r="G21" s="66">
        <v>6778</v>
      </c>
      <c r="H21" s="202">
        <f>SUM(B21/E21-1)</f>
        <v>-0.69649805447470814</v>
      </c>
      <c r="I21" s="203">
        <f>SUM(D21/G21-1)</f>
        <v>-0.69607553850693415</v>
      </c>
    </row>
    <row r="22" spans="1:9" ht="24" customHeight="1">
      <c r="A22" s="211" t="s">
        <v>207</v>
      </c>
      <c r="B22" s="65">
        <v>223</v>
      </c>
      <c r="C22" s="200">
        <f t="shared" si="0"/>
        <v>5.6604602131835925E-6</v>
      </c>
      <c r="D22" s="66">
        <v>6680</v>
      </c>
      <c r="E22" s="65">
        <v>0</v>
      </c>
      <c r="F22" s="200">
        <f t="shared" si="1"/>
        <v>0</v>
      </c>
      <c r="G22" s="66">
        <v>0</v>
      </c>
      <c r="H22" s="208">
        <v>0</v>
      </c>
      <c r="I22" s="209">
        <v>0</v>
      </c>
    </row>
    <row r="23" spans="1:9" ht="24" customHeight="1">
      <c r="A23" s="210" t="s">
        <v>214</v>
      </c>
      <c r="B23" s="65">
        <v>186</v>
      </c>
      <c r="C23" s="200">
        <f t="shared" si="0"/>
        <v>4.7212807159289161E-6</v>
      </c>
      <c r="D23" s="66">
        <v>4061</v>
      </c>
      <c r="E23" s="65">
        <v>84</v>
      </c>
      <c r="F23" s="200">
        <f t="shared" si="1"/>
        <v>2.2276575888735927E-6</v>
      </c>
      <c r="G23" s="66">
        <v>2142</v>
      </c>
      <c r="H23" s="202">
        <f>SUM(B23/E23-1)</f>
        <v>1.2142857142857144</v>
      </c>
      <c r="I23" s="203">
        <f>SUM(D23/G23-1)</f>
        <v>0.89589169000933699</v>
      </c>
    </row>
    <row r="24" spans="1:9" ht="24" customHeight="1">
      <c r="A24" s="211" t="s">
        <v>208</v>
      </c>
      <c r="B24" s="65">
        <v>40</v>
      </c>
      <c r="C24" s="200">
        <f t="shared" si="0"/>
        <v>1.0153291862212721E-6</v>
      </c>
      <c r="D24" s="66">
        <v>256</v>
      </c>
      <c r="E24" s="65">
        <v>0</v>
      </c>
      <c r="F24" s="200">
        <f t="shared" si="1"/>
        <v>0</v>
      </c>
      <c r="G24" s="66">
        <v>0</v>
      </c>
      <c r="H24" s="208">
        <v>0</v>
      </c>
      <c r="I24" s="209">
        <v>0</v>
      </c>
    </row>
    <row r="25" spans="1:9" ht="24" customHeight="1">
      <c r="A25" s="211" t="s">
        <v>209</v>
      </c>
      <c r="B25" s="65">
        <v>2</v>
      </c>
      <c r="C25" s="200">
        <f t="shared" si="0"/>
        <v>5.0766459311063609E-8</v>
      </c>
      <c r="D25" s="66">
        <v>66</v>
      </c>
      <c r="E25" s="65">
        <v>0</v>
      </c>
      <c r="F25" s="200">
        <f t="shared" si="1"/>
        <v>0</v>
      </c>
      <c r="G25" s="66">
        <v>0</v>
      </c>
      <c r="H25" s="208">
        <v>0</v>
      </c>
      <c r="I25" s="209">
        <v>0</v>
      </c>
    </row>
    <row r="26" spans="1:9" ht="24" customHeight="1">
      <c r="A26" s="210" t="s">
        <v>215</v>
      </c>
      <c r="B26" s="65">
        <v>0</v>
      </c>
      <c r="C26" s="200">
        <f t="shared" si="0"/>
        <v>0</v>
      </c>
      <c r="D26" s="66">
        <v>0</v>
      </c>
      <c r="E26" s="65">
        <v>3000</v>
      </c>
      <c r="F26" s="200">
        <f t="shared" si="1"/>
        <v>7.9559199602628319E-5</v>
      </c>
      <c r="G26" s="66">
        <v>3649</v>
      </c>
      <c r="H26" s="202">
        <f>SUM(B26/E26-1)</f>
        <v>-1</v>
      </c>
      <c r="I26" s="203">
        <f>SUM(D26/G26-1)</f>
        <v>-1</v>
      </c>
    </row>
    <row r="27" spans="1:9" ht="24" customHeight="1">
      <c r="A27" s="210" t="s">
        <v>216</v>
      </c>
      <c r="B27" s="65">
        <v>0</v>
      </c>
      <c r="C27" s="200">
        <f t="shared" si="0"/>
        <v>0</v>
      </c>
      <c r="D27" s="66">
        <v>0</v>
      </c>
      <c r="E27" s="65">
        <v>103</v>
      </c>
      <c r="F27" s="200">
        <f t="shared" si="1"/>
        <v>2.731532519690239E-6</v>
      </c>
      <c r="G27" s="66">
        <v>2131</v>
      </c>
      <c r="H27" s="202">
        <f>SUM(B27/E27-1)</f>
        <v>-1</v>
      </c>
      <c r="I27" s="203">
        <f>SUM(D27/G27-1)</f>
        <v>-1</v>
      </c>
    </row>
    <row r="28" spans="1:9" ht="24" customHeight="1">
      <c r="A28" s="210" t="s">
        <v>76</v>
      </c>
      <c r="B28" s="65">
        <v>0</v>
      </c>
      <c r="C28" s="200">
        <f t="shared" si="0"/>
        <v>0</v>
      </c>
      <c r="D28" s="66">
        <v>0</v>
      </c>
      <c r="E28" s="65">
        <v>619</v>
      </c>
      <c r="F28" s="200">
        <f t="shared" si="1"/>
        <v>1.641571485134231E-5</v>
      </c>
      <c r="G28" s="66">
        <v>27089</v>
      </c>
      <c r="H28" s="202">
        <f>SUM(B28/E28-1)</f>
        <v>-1</v>
      </c>
      <c r="I28" s="203">
        <f>SUM(D28/G28-1)</f>
        <v>-1</v>
      </c>
    </row>
    <row r="29" spans="1:9" ht="24" customHeight="1" thickBot="1">
      <c r="A29" s="12" t="s">
        <v>63</v>
      </c>
      <c r="B29" s="206">
        <f>SUM(B4:B28)</f>
        <v>39396090</v>
      </c>
      <c r="C29" s="201">
        <f t="shared" si="0"/>
        <v>1</v>
      </c>
      <c r="D29" s="207">
        <f>SUM(D4:D28)</f>
        <v>88164529</v>
      </c>
      <c r="E29" s="206">
        <f>SUM(E4:E28)</f>
        <v>37707770</v>
      </c>
      <c r="F29" s="201">
        <f t="shared" si="1"/>
        <v>1</v>
      </c>
      <c r="G29" s="207">
        <f>SUM(G4:G28)</f>
        <v>90916501</v>
      </c>
      <c r="H29" s="204">
        <f>SUM(B29/E29-1)</f>
        <v>4.4773795957703255E-2</v>
      </c>
      <c r="I29" s="205">
        <f>SUM(D29/G29-1)</f>
        <v>-3.026922472522342E-2</v>
      </c>
    </row>
    <row r="30" spans="1:9" ht="33" customHeight="1">
      <c r="B30" s="14"/>
      <c r="C30" s="14"/>
      <c r="D30" s="14"/>
    </row>
  </sheetData>
  <mergeCells count="5">
    <mergeCell ref="A1:I1"/>
    <mergeCell ref="A2:A3"/>
    <mergeCell ref="B2:D2"/>
    <mergeCell ref="E2:G2"/>
    <mergeCell ref="H2:I2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112.01</vt:lpstr>
      <vt:lpstr>112.02</vt:lpstr>
      <vt:lpstr>112.03</vt:lpstr>
      <vt:lpstr>112.04</vt:lpstr>
      <vt:lpstr>112.05</vt:lpstr>
      <vt:lpstr>112.06</vt:lpstr>
      <vt:lpstr>112.07</vt:lpstr>
      <vt:lpstr>112.08 </vt:lpstr>
      <vt:lpstr>112.09</vt:lpstr>
      <vt:lpstr>112.10</vt:lpstr>
      <vt:lpstr>112.11</vt:lpstr>
      <vt:lpstr>112.12</vt:lpstr>
    </vt:vector>
  </TitlesOfParts>
  <Company>tcsai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tcsai</dc:creator>
  <cp:lastModifiedBy>宏一 陳</cp:lastModifiedBy>
  <cp:lastPrinted>2023-06-12T05:16:25Z</cp:lastPrinted>
  <dcterms:created xsi:type="dcterms:W3CDTF">2007-06-25T02:24:51Z</dcterms:created>
  <dcterms:modified xsi:type="dcterms:W3CDTF">2024-06-17T08:34:51Z</dcterms:modified>
</cp:coreProperties>
</file>