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1年\"/>
    </mc:Choice>
  </mc:AlternateContent>
  <xr:revisionPtr revIDLastSave="0" documentId="8_{EEDE44A4-F2F4-40A6-BFD0-9C0FCD92A0A4}" xr6:coauthVersionLast="47" xr6:coauthVersionMax="47" xr10:uidLastSave="{00000000-0000-0000-0000-000000000000}"/>
  <bookViews>
    <workbookView xWindow="-108" yWindow="-108" windowWidth="23256" windowHeight="12576" tabRatio="751" activeTab="3" xr2:uid="{00000000-000D-0000-FFFF-FFFF00000000}"/>
  </bookViews>
  <sheets>
    <sheet name="111.01" sheetId="12" r:id="rId1"/>
    <sheet name="111.02" sheetId="13" r:id="rId2"/>
    <sheet name="111.03" sheetId="14" r:id="rId3"/>
    <sheet name="110.04" sheetId="15" r:id="rId4"/>
    <sheet name="110.05" sheetId="16" r:id="rId5"/>
    <sheet name="110.06" sheetId="17" r:id="rId6"/>
    <sheet name="110.07" sheetId="18" r:id="rId7"/>
    <sheet name="110.08" sheetId="31" r:id="rId8"/>
    <sheet name="110.09" sheetId="32" r:id="rId9"/>
    <sheet name="110.10" sheetId="33" r:id="rId10"/>
    <sheet name="110.11" sheetId="25" r:id="rId11"/>
    <sheet name="110.12" sheetId="11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5" l="1"/>
  <c r="I6" i="15"/>
  <c r="H7" i="15"/>
  <c r="I7" i="15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I8" i="14"/>
  <c r="J8" i="14"/>
  <c r="I7" i="14"/>
  <c r="J7" i="14"/>
  <c r="I10" i="14"/>
  <c r="J10" i="14"/>
  <c r="I6" i="14"/>
  <c r="J6" i="14"/>
  <c r="I13" i="14"/>
  <c r="J13" i="14"/>
  <c r="I14" i="14"/>
  <c r="J14" i="14"/>
  <c r="I11" i="14"/>
  <c r="J11" i="14"/>
  <c r="I15" i="14"/>
  <c r="J15" i="14"/>
  <c r="I14" i="13"/>
  <c r="J14" i="13"/>
  <c r="I13" i="13"/>
  <c r="J13" i="13"/>
  <c r="I10" i="13"/>
  <c r="J10" i="13"/>
  <c r="D5" i="13"/>
  <c r="D6" i="13"/>
  <c r="D7" i="13"/>
  <c r="D8" i="13"/>
  <c r="D9" i="13"/>
  <c r="D10" i="13"/>
  <c r="D11" i="13"/>
  <c r="D12" i="13"/>
  <c r="D13" i="13"/>
  <c r="D14" i="13"/>
  <c r="D4" i="13"/>
  <c r="I6" i="12"/>
  <c r="J6" i="12"/>
  <c r="I7" i="12"/>
  <c r="J7" i="12"/>
  <c r="I8" i="12"/>
  <c r="J8" i="12"/>
  <c r="I12" i="12"/>
  <c r="J12" i="12"/>
  <c r="H6" i="11"/>
  <c r="I6" i="11"/>
  <c r="H7" i="11"/>
  <c r="I7" i="11"/>
  <c r="H8" i="11"/>
  <c r="I8" i="11"/>
  <c r="H9" i="11"/>
  <c r="I9" i="11"/>
  <c r="H10" i="11"/>
  <c r="I10" i="11"/>
  <c r="H11" i="11"/>
  <c r="I11" i="11"/>
  <c r="H12" i="11"/>
  <c r="I12" i="11"/>
  <c r="H14" i="11"/>
  <c r="I14" i="11"/>
  <c r="H16" i="11"/>
  <c r="I16" i="11"/>
  <c r="H20" i="11"/>
  <c r="I20" i="11"/>
  <c r="H21" i="11"/>
  <c r="I21" i="11"/>
  <c r="H22" i="11"/>
  <c r="I22" i="11"/>
  <c r="H23" i="11"/>
  <c r="I23" i="11"/>
  <c r="H24" i="11"/>
  <c r="I2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4" i="11"/>
  <c r="D26" i="11"/>
  <c r="B26" i="11"/>
  <c r="C9" i="11" s="1"/>
  <c r="H7" i="31"/>
  <c r="I7" i="31"/>
  <c r="H5" i="31"/>
  <c r="I5" i="31"/>
  <c r="H6" i="31"/>
  <c r="I6" i="31"/>
  <c r="H8" i="31"/>
  <c r="I8" i="31"/>
  <c r="H12" i="31"/>
  <c r="I12" i="31"/>
  <c r="H10" i="31"/>
  <c r="I10" i="31"/>
  <c r="H19" i="31"/>
  <c r="I19" i="31"/>
  <c r="H20" i="31"/>
  <c r="I20" i="31"/>
  <c r="H14" i="31"/>
  <c r="I14" i="31"/>
  <c r="H16" i="31"/>
  <c r="I16" i="31"/>
  <c r="H21" i="31"/>
  <c r="I21" i="31"/>
  <c r="H9" i="31"/>
  <c r="I9" i="31"/>
  <c r="H22" i="31"/>
  <c r="I22" i="31"/>
  <c r="H23" i="31"/>
  <c r="I23" i="31"/>
  <c r="H5" i="32"/>
  <c r="I5" i="32"/>
  <c r="H6" i="32"/>
  <c r="I6" i="32"/>
  <c r="H7" i="32"/>
  <c r="I7" i="32"/>
  <c r="H8" i="32"/>
  <c r="I8" i="32"/>
  <c r="H9" i="32"/>
  <c r="I9" i="32"/>
  <c r="H10" i="32"/>
  <c r="I10" i="32"/>
  <c r="H12" i="32"/>
  <c r="I12" i="32"/>
  <c r="H14" i="32"/>
  <c r="I14" i="32"/>
  <c r="H16" i="32"/>
  <c r="I16" i="32"/>
  <c r="H19" i="32"/>
  <c r="I19" i="32"/>
  <c r="H20" i="32"/>
  <c r="I20" i="32"/>
  <c r="H21" i="32"/>
  <c r="I21" i="32"/>
  <c r="H22" i="32"/>
  <c r="I22" i="32"/>
  <c r="H23" i="32"/>
  <c r="I23" i="32"/>
  <c r="H6" i="25"/>
  <c r="I6" i="25"/>
  <c r="H7" i="25"/>
  <c r="I7" i="25"/>
  <c r="H8" i="25"/>
  <c r="I8" i="25"/>
  <c r="H9" i="25"/>
  <c r="I9" i="25"/>
  <c r="H10" i="25"/>
  <c r="I10" i="25"/>
  <c r="H11" i="25"/>
  <c r="I11" i="25"/>
  <c r="H12" i="25"/>
  <c r="I12" i="25"/>
  <c r="H14" i="25"/>
  <c r="I14" i="25"/>
  <c r="H16" i="25"/>
  <c r="I16" i="25"/>
  <c r="H20" i="25"/>
  <c r="I20" i="25"/>
  <c r="H21" i="25"/>
  <c r="I21" i="25"/>
  <c r="H22" i="25"/>
  <c r="I22" i="25"/>
  <c r="H23" i="25"/>
  <c r="I23" i="25"/>
  <c r="H24" i="25"/>
  <c r="I24" i="25"/>
  <c r="H25" i="25"/>
  <c r="I25" i="25"/>
  <c r="C4" i="11" l="1"/>
  <c r="C26" i="11"/>
  <c r="C18" i="11"/>
  <c r="C5" i="11"/>
  <c r="C20" i="11"/>
  <c r="C10" i="11"/>
  <c r="C11" i="11"/>
  <c r="C24" i="11"/>
  <c r="C19" i="11"/>
  <c r="C23" i="11"/>
  <c r="C12" i="11"/>
  <c r="C15" i="11"/>
  <c r="C22" i="11"/>
  <c r="C7" i="11"/>
  <c r="C13" i="11"/>
  <c r="C16" i="11"/>
  <c r="C8" i="11"/>
  <c r="C17" i="11"/>
  <c r="C14" i="11"/>
  <c r="C6" i="11"/>
  <c r="C25" i="11"/>
  <c r="C21" i="11"/>
  <c r="I23" i="33"/>
  <c r="H23" i="33"/>
  <c r="I19" i="33"/>
  <c r="H19" i="33"/>
  <c r="C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4" i="33"/>
  <c r="H12" i="18"/>
  <c r="I12" i="18"/>
  <c r="H14" i="18"/>
  <c r="I14" i="18"/>
  <c r="H16" i="18"/>
  <c r="I16" i="18"/>
  <c r="H18" i="18"/>
  <c r="I18" i="18"/>
  <c r="H19" i="18"/>
  <c r="I19" i="18"/>
  <c r="G20" i="18"/>
  <c r="E20" i="18"/>
  <c r="I6" i="17"/>
  <c r="H4" i="17"/>
  <c r="H14" i="17"/>
  <c r="I14" i="17"/>
  <c r="H16" i="17"/>
  <c r="I16" i="17"/>
  <c r="H18" i="17"/>
  <c r="I18" i="17"/>
  <c r="H19" i="17"/>
  <c r="I19" i="17"/>
  <c r="H11" i="17"/>
  <c r="I11" i="17"/>
  <c r="G20" i="17"/>
  <c r="E20" i="17"/>
  <c r="F8" i="17" s="1"/>
  <c r="H10" i="16"/>
  <c r="I10" i="16"/>
  <c r="H14" i="16"/>
  <c r="I14" i="16"/>
  <c r="H15" i="16"/>
  <c r="I15" i="16"/>
  <c r="H17" i="16"/>
  <c r="I17" i="16"/>
  <c r="H18" i="16"/>
  <c r="I18" i="16"/>
  <c r="H19" i="16"/>
  <c r="I19" i="16"/>
  <c r="G20" i="16"/>
  <c r="E20" i="16"/>
  <c r="F9" i="16" s="1"/>
  <c r="F13" i="16" l="1"/>
  <c r="F4" i="16"/>
  <c r="F8" i="16"/>
  <c r="F7" i="16"/>
  <c r="F18" i="16"/>
  <c r="F6" i="16"/>
  <c r="C17" i="16"/>
  <c r="F12" i="16"/>
  <c r="F19" i="16"/>
  <c r="F17" i="16"/>
  <c r="F5" i="16"/>
  <c r="C18" i="16"/>
  <c r="F11" i="16"/>
  <c r="F14" i="16"/>
  <c r="C19" i="16"/>
  <c r="F17" i="18"/>
  <c r="F14" i="18"/>
  <c r="F5" i="18"/>
  <c r="F4" i="18"/>
  <c r="F12" i="18"/>
  <c r="F10" i="18"/>
  <c r="F20" i="18"/>
  <c r="F9" i="18"/>
  <c r="F11" i="18"/>
  <c r="F19" i="18"/>
  <c r="F8" i="18"/>
  <c r="F15" i="18"/>
  <c r="F16" i="18"/>
  <c r="F6" i="18"/>
  <c r="F13" i="18"/>
  <c r="F18" i="18"/>
  <c r="F7" i="18"/>
  <c r="F10" i="17"/>
  <c r="F13" i="17"/>
  <c r="F19" i="17"/>
  <c r="F18" i="17"/>
  <c r="F4" i="17"/>
  <c r="F11" i="17"/>
  <c r="F20" i="17"/>
  <c r="F7" i="17"/>
  <c r="F9" i="17"/>
  <c r="F17" i="17"/>
  <c r="F5" i="17"/>
  <c r="F15" i="17"/>
  <c r="F16" i="17"/>
  <c r="F6" i="17"/>
  <c r="F12" i="17"/>
  <c r="F14" i="17"/>
  <c r="F16" i="16"/>
  <c r="F10" i="16"/>
  <c r="F20" i="16"/>
  <c r="F15" i="16"/>
  <c r="I9" i="13"/>
  <c r="J9" i="13"/>
  <c r="I7" i="13"/>
  <c r="J7" i="13"/>
  <c r="I6" i="13"/>
  <c r="J6" i="13"/>
  <c r="I12" i="13"/>
  <c r="J12" i="13"/>
  <c r="E13" i="12" l="1"/>
  <c r="J13" i="12" s="1"/>
  <c r="C13" i="12"/>
  <c r="I13" i="12" s="1"/>
  <c r="D7" i="12" l="1"/>
  <c r="D13" i="12"/>
  <c r="D8" i="12"/>
  <c r="D6" i="12"/>
  <c r="D9" i="12"/>
  <c r="D12" i="12"/>
  <c r="D5" i="12"/>
  <c r="D11" i="12"/>
  <c r="D4" i="12"/>
  <c r="D10" i="12"/>
  <c r="H4" i="11"/>
  <c r="D25" i="25"/>
  <c r="B25" i="25"/>
  <c r="C5" i="25" l="1"/>
  <c r="C13" i="25"/>
  <c r="C21" i="25"/>
  <c r="C24" i="25"/>
  <c r="C25" i="25"/>
  <c r="C18" i="25"/>
  <c r="C20" i="25"/>
  <c r="C6" i="25"/>
  <c r="C14" i="25"/>
  <c r="C22" i="25"/>
  <c r="C17" i="25"/>
  <c r="C4" i="25"/>
  <c r="C7" i="25"/>
  <c r="C15" i="25"/>
  <c r="C23" i="25"/>
  <c r="C16" i="25"/>
  <c r="C10" i="25"/>
  <c r="C11" i="25"/>
  <c r="C8" i="25"/>
  <c r="C12" i="25"/>
  <c r="C9" i="25"/>
  <c r="C19" i="25"/>
  <c r="H6" i="33"/>
  <c r="I6" i="33"/>
  <c r="H7" i="33"/>
  <c r="I7" i="33"/>
  <c r="H8" i="33"/>
  <c r="I8" i="33"/>
  <c r="H12" i="33"/>
  <c r="I12" i="33"/>
  <c r="H11" i="33"/>
  <c r="I11" i="33"/>
  <c r="H20" i="33"/>
  <c r="I20" i="33"/>
  <c r="H14" i="33"/>
  <c r="I14" i="33"/>
  <c r="H16" i="33"/>
  <c r="I16" i="33"/>
  <c r="H21" i="33"/>
  <c r="I21" i="33"/>
  <c r="H10" i="33"/>
  <c r="I10" i="33"/>
  <c r="H22" i="33"/>
  <c r="I22" i="33"/>
  <c r="H5" i="18" l="1"/>
  <c r="I5" i="18"/>
  <c r="H6" i="18"/>
  <c r="I6" i="18"/>
  <c r="H8" i="18"/>
  <c r="I8" i="18"/>
  <c r="H11" i="18"/>
  <c r="I11" i="18"/>
  <c r="H10" i="18"/>
  <c r="I10" i="18"/>
  <c r="H9" i="18"/>
  <c r="I9" i="18"/>
  <c r="B20" i="18" l="1"/>
  <c r="C19" i="18" l="1"/>
  <c r="C11" i="18"/>
  <c r="C4" i="18"/>
  <c r="C6" i="18"/>
  <c r="C14" i="18"/>
  <c r="C16" i="18"/>
  <c r="C13" i="18"/>
  <c r="C7" i="18"/>
  <c r="C15" i="18"/>
  <c r="C8" i="18"/>
  <c r="C5" i="18"/>
  <c r="C9" i="18"/>
  <c r="C17" i="18"/>
  <c r="C20" i="18"/>
  <c r="C10" i="18"/>
  <c r="C18" i="18"/>
  <c r="C12" i="18"/>
  <c r="H6" i="17"/>
  <c r="H8" i="17"/>
  <c r="I8" i="17"/>
  <c r="H5" i="17"/>
  <c r="I5" i="17"/>
  <c r="H7" i="17"/>
  <c r="I7" i="17"/>
  <c r="H9" i="17"/>
  <c r="I9" i="17"/>
  <c r="H5" i="16"/>
  <c r="I5" i="16"/>
  <c r="H6" i="16"/>
  <c r="I6" i="16"/>
  <c r="H7" i="16"/>
  <c r="I7" i="16"/>
  <c r="H8" i="16"/>
  <c r="I8" i="16"/>
  <c r="H4" i="15" l="1"/>
  <c r="B17" i="15"/>
  <c r="C5" i="15" l="1"/>
  <c r="C13" i="15"/>
  <c r="C6" i="15"/>
  <c r="C14" i="15"/>
  <c r="C7" i="15"/>
  <c r="C15" i="15"/>
  <c r="C8" i="15"/>
  <c r="C16" i="15"/>
  <c r="C9" i="15"/>
  <c r="C10" i="15"/>
  <c r="C11" i="15"/>
  <c r="C4" i="15"/>
  <c r="C12" i="15"/>
  <c r="H17" i="15"/>
  <c r="E16" i="14"/>
  <c r="J16" i="14" s="1"/>
  <c r="C16" i="14"/>
  <c r="E14" i="13"/>
  <c r="C14" i="13"/>
  <c r="I16" i="14" l="1"/>
  <c r="D8" i="14"/>
  <c r="D9" i="14"/>
  <c r="D12" i="14"/>
  <c r="D7" i="14"/>
  <c r="D10" i="14"/>
  <c r="D5" i="14"/>
  <c r="D6" i="14"/>
  <c r="D16" i="14"/>
  <c r="D13" i="14"/>
  <c r="D4" i="14"/>
  <c r="D14" i="14"/>
  <c r="D11" i="14"/>
  <c r="D15" i="14"/>
  <c r="I5" i="12"/>
  <c r="J5" i="12"/>
  <c r="H9" i="33" l="1"/>
  <c r="I9" i="33"/>
  <c r="D20" i="17" l="1"/>
  <c r="I20" i="17" s="1"/>
  <c r="D20" i="16"/>
  <c r="I20" i="16" s="1"/>
  <c r="J5" i="13" l="1"/>
  <c r="I5" i="13"/>
  <c r="H26" i="11" l="1"/>
  <c r="I4" i="25"/>
  <c r="H4" i="25"/>
  <c r="D24" i="32"/>
  <c r="I24" i="32" s="1"/>
  <c r="B24" i="32"/>
  <c r="H24" i="32" s="1"/>
  <c r="I24" i="33"/>
  <c r="I4" i="33"/>
  <c r="H4" i="33"/>
  <c r="I4" i="32"/>
  <c r="H4" i="32"/>
  <c r="D24" i="31"/>
  <c r="I24" i="31" s="1"/>
  <c r="B24" i="31"/>
  <c r="H24" i="31" s="1"/>
  <c r="I4" i="31"/>
  <c r="H4" i="31"/>
  <c r="H7" i="18"/>
  <c r="I7" i="18"/>
  <c r="B20" i="16"/>
  <c r="D17" i="15"/>
  <c r="I17" i="15" s="1"/>
  <c r="I26" i="11"/>
  <c r="I4" i="11"/>
  <c r="D20" i="18"/>
  <c r="I20" i="18" s="1"/>
  <c r="I4" i="18"/>
  <c r="H4" i="18"/>
  <c r="B20" i="17"/>
  <c r="I4" i="17"/>
  <c r="I4" i="15"/>
  <c r="I4" i="16"/>
  <c r="H4" i="16"/>
  <c r="J4" i="14"/>
  <c r="I4" i="14"/>
  <c r="C7" i="31" l="1"/>
  <c r="C5" i="31"/>
  <c r="C16" i="31"/>
  <c r="C15" i="31"/>
  <c r="C21" i="31"/>
  <c r="C17" i="31"/>
  <c r="C6" i="31"/>
  <c r="C8" i="31"/>
  <c r="C9" i="31"/>
  <c r="C24" i="31"/>
  <c r="C13" i="31"/>
  <c r="C12" i="31"/>
  <c r="C22" i="31"/>
  <c r="C4" i="31"/>
  <c r="C14" i="31"/>
  <c r="C10" i="31"/>
  <c r="C23" i="31"/>
  <c r="C18" i="31"/>
  <c r="C19" i="31"/>
  <c r="C11" i="31"/>
  <c r="C20" i="31"/>
  <c r="C5" i="32"/>
  <c r="C13" i="32"/>
  <c r="C21" i="32"/>
  <c r="C6" i="32"/>
  <c r="C14" i="32"/>
  <c r="C22" i="32"/>
  <c r="C18" i="32"/>
  <c r="C7" i="32"/>
  <c r="C15" i="32"/>
  <c r="C23" i="32"/>
  <c r="C20" i="32"/>
  <c r="C8" i="32"/>
  <c r="C16" i="32"/>
  <c r="C24" i="32"/>
  <c r="C12" i="32"/>
  <c r="C9" i="32"/>
  <c r="C17" i="32"/>
  <c r="C4" i="32"/>
  <c r="C19" i="32"/>
  <c r="C10" i="32"/>
  <c r="C11" i="32"/>
  <c r="C19" i="17"/>
  <c r="C18" i="17"/>
  <c r="C8" i="17"/>
  <c r="C14" i="17"/>
  <c r="C12" i="17"/>
  <c r="C11" i="17"/>
  <c r="C6" i="17"/>
  <c r="C16" i="17"/>
  <c r="C15" i="17"/>
  <c r="C17" i="17"/>
  <c r="C7" i="17"/>
  <c r="C13" i="17"/>
  <c r="C5" i="17"/>
  <c r="C9" i="17"/>
  <c r="C4" i="17"/>
  <c r="C10" i="17"/>
  <c r="C8" i="16"/>
  <c r="C14" i="16"/>
  <c r="C4" i="16"/>
  <c r="H20" i="16"/>
  <c r="C9" i="16"/>
  <c r="C15" i="16"/>
  <c r="C10" i="16"/>
  <c r="C16" i="16"/>
  <c r="C5" i="16"/>
  <c r="C11" i="16"/>
  <c r="C6" i="16"/>
  <c r="C12" i="16"/>
  <c r="C7" i="16"/>
  <c r="C13" i="16"/>
  <c r="H20" i="18"/>
  <c r="C17" i="15"/>
  <c r="H24" i="33"/>
  <c r="C20" i="17"/>
  <c r="H20" i="17"/>
  <c r="C20" i="16"/>
</calcChain>
</file>

<file path=xl/sharedStrings.xml><?xml version="1.0" encoding="utf-8"?>
<sst xmlns="http://schemas.openxmlformats.org/spreadsheetml/2006/main" count="366" uniqueCount="195">
  <si>
    <r>
      <t>110</t>
    </r>
    <r>
      <rPr>
        <sz val="16"/>
        <color indexed="8"/>
        <rFont val="微軟正黑體"/>
        <family val="2"/>
        <charset val="136"/>
      </rPr>
      <t>年</t>
    </r>
    <r>
      <rPr>
        <sz val="16"/>
        <color indexed="8"/>
        <rFont val="Times New Roman"/>
        <family val="1"/>
      </rPr>
      <t>1-11</t>
    </r>
    <r>
      <rPr>
        <sz val="16"/>
        <color indexed="8"/>
        <rFont val="微軟正黑體"/>
        <family val="2"/>
        <charset val="136"/>
      </rPr>
      <t>月棉花進口統計表</t>
    </r>
    <phoneticPr fontId="2" type="noConversion"/>
  </si>
  <si>
    <r>
      <rPr>
        <sz val="13"/>
        <color indexed="8"/>
        <rFont val="微軟正黑體"/>
        <family val="2"/>
        <charset val="136"/>
      </rPr>
      <t>美國</t>
    </r>
  </si>
  <si>
    <r>
      <rPr>
        <sz val="13"/>
        <color indexed="8"/>
        <rFont val="微軟正黑體"/>
        <family val="2"/>
        <charset val="136"/>
      </rPr>
      <t>澳大利亞</t>
    </r>
    <phoneticPr fontId="2" type="noConversion"/>
  </si>
  <si>
    <r>
      <rPr>
        <sz val="13"/>
        <color indexed="8"/>
        <rFont val="微軟正黑體"/>
        <family val="2"/>
        <charset val="136"/>
      </rPr>
      <t>南非　　　</t>
    </r>
    <phoneticPr fontId="2" type="noConversion"/>
  </si>
  <si>
    <r>
      <rPr>
        <sz val="13"/>
        <color indexed="8"/>
        <rFont val="微軟正黑體"/>
        <family val="2"/>
        <charset val="136"/>
      </rPr>
      <t>印度　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</si>
  <si>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巴西　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</si>
  <si>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墨西哥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</si>
  <si>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土耳其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</si>
  <si>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象牙海岸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</si>
  <si>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indexed="8"/>
        <rFont val="微軟正黑體"/>
        <family val="2"/>
        <charset val="136"/>
      </rPr>
      <t>阿根廷</t>
    </r>
    <phoneticPr fontId="2" type="noConversion"/>
  </si>
  <si>
    <r>
      <rPr>
        <sz val="13"/>
        <color theme="1"/>
        <rFont val="微軟正黑體"/>
        <family val="2"/>
        <charset val="136"/>
      </rPr>
      <t>賴索托　　</t>
    </r>
    <phoneticPr fontId="2" type="noConversion"/>
  </si>
  <si>
    <r>
      <rPr>
        <sz val="13"/>
        <color indexed="8"/>
        <rFont val="微軟正黑體"/>
        <family val="2"/>
        <charset val="136"/>
      </rPr>
      <t>埃及</t>
    </r>
    <phoneticPr fontId="2" type="noConversion"/>
  </si>
  <si>
    <r>
      <rPr>
        <sz val="13"/>
        <color theme="1"/>
        <rFont val="微軟正黑體"/>
        <family val="2"/>
        <charset val="136"/>
      </rPr>
      <t>尚比亞　　</t>
    </r>
    <phoneticPr fontId="2" type="noConversion"/>
  </si>
  <si>
    <r>
      <rPr>
        <sz val="13"/>
        <color indexed="8"/>
        <rFont val="微軟正黑體"/>
        <family val="2"/>
        <charset val="136"/>
      </rPr>
      <t>馬利　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</si>
  <si>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theme="1"/>
        <rFont val="微軟正黑體"/>
        <family val="2"/>
        <charset val="136"/>
      </rPr>
      <t>吉爾吉斯　</t>
    </r>
    <phoneticPr fontId="2" type="noConversion"/>
  </si>
  <si>
    <r>
      <rPr>
        <sz val="13"/>
        <color indexed="8"/>
        <rFont val="微軟正黑體"/>
        <family val="2"/>
        <charset val="136"/>
      </rPr>
      <t>中國大陸</t>
    </r>
    <phoneticPr fontId="2" type="noConversion"/>
  </si>
  <si>
    <r>
      <rPr>
        <sz val="13"/>
        <color theme="1"/>
        <rFont val="微軟正黑體"/>
        <family val="2"/>
        <charset val="136"/>
      </rPr>
      <t>德國　　　</t>
    </r>
    <phoneticPr fontId="2" type="noConversion"/>
  </si>
  <si>
    <r>
      <rPr>
        <sz val="13"/>
        <color theme="1"/>
        <rFont val="微軟正黑體"/>
        <family val="2"/>
        <charset val="136"/>
      </rPr>
      <t>喀麥隆</t>
    </r>
  </si>
  <si>
    <r>
      <rPr>
        <sz val="13"/>
        <color theme="1"/>
        <rFont val="微軟正黑體"/>
        <family val="2"/>
        <charset val="136"/>
      </rPr>
      <t>坦尚尼亞　</t>
    </r>
    <phoneticPr fontId="2" type="noConversion"/>
  </si>
  <si>
    <r>
      <rPr>
        <sz val="13"/>
        <color indexed="8"/>
        <rFont val="微軟正黑體"/>
        <family val="2"/>
        <charset val="136"/>
      </rPr>
      <t>多哥　　　</t>
    </r>
    <r>
      <rPr>
        <sz val="13"/>
        <color indexed="8"/>
        <rFont val="Times New Roman"/>
        <family val="1"/>
      </rPr>
      <t xml:space="preserve">  </t>
    </r>
    <phoneticPr fontId="2" type="noConversion"/>
  </si>
  <si>
    <r>
      <rPr>
        <sz val="13"/>
        <color theme="1"/>
        <rFont val="微軟正黑體"/>
        <family val="2"/>
        <charset val="136"/>
      </rPr>
      <t>印尼</t>
    </r>
    <phoneticPr fontId="2" type="noConversion"/>
  </si>
  <si>
    <r>
      <rPr>
        <sz val="13"/>
        <color theme="1"/>
        <rFont val="微軟正黑體"/>
        <family val="2"/>
        <charset val="136"/>
      </rPr>
      <t>荷蘭</t>
    </r>
    <phoneticPr fontId="2" type="noConversion"/>
  </si>
  <si>
    <r>
      <rPr>
        <sz val="13"/>
        <color indexed="8"/>
        <rFont val="微軟正黑體"/>
        <family val="2"/>
        <charset val="136"/>
      </rPr>
      <t>總計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</si>
  <si>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1-10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</si>
  <si>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1-9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</si>
  <si>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rPr>
        <sz val="13"/>
        <rFont val="微軟正黑體"/>
        <family val="2"/>
        <charset val="136"/>
      </rPr>
      <t>美國</t>
    </r>
  </si>
  <si>
    <r>
      <rPr>
        <sz val="13"/>
        <rFont val="微軟正黑體"/>
        <family val="2"/>
        <charset val="136"/>
      </rPr>
      <t>澳洲</t>
    </r>
    <phoneticPr fontId="2" type="noConversion"/>
  </si>
  <si>
    <r>
      <rPr>
        <sz val="13"/>
        <rFont val="微軟正黑體"/>
        <family val="2"/>
        <charset val="136"/>
      </rPr>
      <t>南非　　　</t>
    </r>
    <phoneticPr fontId="2" type="noConversion"/>
  </si>
  <si>
    <r>
      <rPr>
        <sz val="13"/>
        <rFont val="微軟正黑體"/>
        <family val="2"/>
        <charset val="136"/>
      </rPr>
      <t>巴西　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</si>
  <si>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印度　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</si>
  <si>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墨西哥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</si>
  <si>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土耳其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</si>
  <si>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象牙海岸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</si>
  <si>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阿根廷</t>
    </r>
    <phoneticPr fontId="2" type="noConversion"/>
  </si>
  <si>
    <r>
      <rPr>
        <sz val="13"/>
        <rFont val="微軟正黑體"/>
        <family val="2"/>
        <charset val="136"/>
      </rPr>
      <t>賴索托　　</t>
    </r>
    <phoneticPr fontId="2" type="noConversion"/>
  </si>
  <si>
    <r>
      <rPr>
        <sz val="13"/>
        <rFont val="微軟正黑體"/>
        <family val="2"/>
        <charset val="136"/>
      </rPr>
      <t>埃及</t>
    </r>
    <phoneticPr fontId="2" type="noConversion"/>
  </si>
  <si>
    <r>
      <rPr>
        <sz val="13"/>
        <rFont val="微軟正黑體"/>
        <family val="2"/>
        <charset val="136"/>
      </rPr>
      <t>尚比亞　　</t>
    </r>
    <phoneticPr fontId="2" type="noConversion"/>
  </si>
  <si>
    <r>
      <rPr>
        <sz val="13"/>
        <rFont val="微軟正黑體"/>
        <family val="2"/>
        <charset val="136"/>
      </rPr>
      <t>馬利　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</si>
  <si>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吉爾吉斯</t>
    </r>
    <phoneticPr fontId="2" type="noConversion"/>
  </si>
  <si>
    <r>
      <rPr>
        <sz val="13"/>
        <rFont val="微軟正黑體"/>
        <family val="2"/>
        <charset val="136"/>
      </rPr>
      <t>中國大陸</t>
    </r>
    <phoneticPr fontId="2" type="noConversion"/>
  </si>
  <si>
    <r>
      <rPr>
        <sz val="13"/>
        <rFont val="微軟正黑體"/>
        <family val="2"/>
        <charset val="136"/>
      </rPr>
      <t>喀麥隆</t>
    </r>
    <phoneticPr fontId="2" type="noConversion"/>
  </si>
  <si>
    <r>
      <rPr>
        <sz val="13"/>
        <rFont val="微軟正黑體"/>
        <family val="2"/>
        <charset val="136"/>
      </rPr>
      <t>坦桑尼亞</t>
    </r>
    <phoneticPr fontId="2" type="noConversion"/>
  </si>
  <si>
    <r>
      <rPr>
        <sz val="13"/>
        <rFont val="微軟正黑體"/>
        <family val="2"/>
        <charset val="136"/>
      </rPr>
      <t>多哥　　　</t>
    </r>
    <r>
      <rPr>
        <sz val="13"/>
        <rFont val="Times New Roman"/>
        <family val="1"/>
      </rPr>
      <t xml:space="preserve">  </t>
    </r>
    <phoneticPr fontId="2" type="noConversion"/>
  </si>
  <si>
    <r>
      <rPr>
        <sz val="13"/>
        <rFont val="微軟正黑體"/>
        <family val="2"/>
        <charset val="136"/>
      </rPr>
      <t>印尼</t>
    </r>
    <phoneticPr fontId="2" type="noConversion"/>
  </si>
  <si>
    <r>
      <rPr>
        <sz val="13"/>
        <rFont val="微軟正黑體"/>
        <family val="2"/>
        <charset val="136"/>
      </rPr>
      <t>荷蘭</t>
    </r>
    <phoneticPr fontId="2" type="noConversion"/>
  </si>
  <si>
    <r>
      <rPr>
        <b/>
        <sz val="13"/>
        <rFont val="微軟正黑體"/>
        <family val="2"/>
        <charset val="136"/>
      </rPr>
      <t>總計</t>
    </r>
    <phoneticPr fontId="2" type="noConversion"/>
  </si>
  <si>
    <r>
      <rPr>
        <sz val="13"/>
        <rFont val="微軟正黑體"/>
        <family val="2"/>
        <charset val="136"/>
      </rPr>
      <t>澳大利亞</t>
    </r>
    <phoneticPr fontId="2" type="noConversion"/>
  </si>
  <si>
    <r>
      <rPr>
        <sz val="13"/>
        <rFont val="微軟正黑體"/>
        <family val="2"/>
        <charset val="136"/>
      </rPr>
      <t>吉爾吉斯　</t>
    </r>
    <phoneticPr fontId="2" type="noConversion"/>
  </si>
  <si>
    <r>
      <rPr>
        <sz val="13"/>
        <rFont val="微軟正黑體"/>
        <family val="2"/>
        <charset val="136"/>
      </rPr>
      <t>坦尚尼亞　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</si>
  <si>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1-8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</si>
  <si>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rPr>
        <b/>
        <sz val="12"/>
        <rFont val="微軟正黑體"/>
        <family val="2"/>
        <charset val="136"/>
      </rPr>
      <t>國</t>
    </r>
    <r>
      <rPr>
        <b/>
        <sz val="12"/>
        <rFont val="Times New Roman"/>
        <family val="1"/>
      </rPr>
      <t xml:space="preserve">   </t>
    </r>
    <r>
      <rPr>
        <b/>
        <sz val="12"/>
        <rFont val="微軟正黑體"/>
        <family val="2"/>
        <charset val="136"/>
      </rPr>
      <t>名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</si>
  <si>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</si>
  <si>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</si>
  <si>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與去年同期比較</t>
    </r>
    <phoneticPr fontId="2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</si>
  <si>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(KG)</t>
    </r>
    <phoneticPr fontId="2" type="noConversion"/>
  </si>
  <si>
    <r>
      <rPr>
        <b/>
        <sz val="12"/>
        <rFont val="微軟正黑體"/>
        <family val="2"/>
        <charset val="136"/>
      </rPr>
      <t>數量占
比重</t>
    </r>
    <r>
      <rPr>
        <b/>
        <sz val="12"/>
        <rFont val="Times New Roman"/>
        <family val="1"/>
      </rPr>
      <t>%</t>
    </r>
    <phoneticPr fontId="2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</si>
  <si>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(US$)</t>
    </r>
    <phoneticPr fontId="2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</si>
  <si>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</si>
  <si>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</si>
  <si>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國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微軟正黑體"/>
        <family val="2"/>
        <charset val="136"/>
      </rPr>
      <t>名</t>
    </r>
    <phoneticPr fontId="2" type="noConversion"/>
  </si>
  <si>
    <r>
      <t>110</t>
    </r>
    <r>
      <rPr>
        <b/>
        <sz val="12"/>
        <color indexed="8"/>
        <rFont val="微軟正黑體"/>
        <family val="2"/>
        <charset val="136"/>
      </rPr>
      <t>年</t>
    </r>
    <r>
      <rPr>
        <b/>
        <sz val="12"/>
        <color indexed="8"/>
        <rFont val="Times New Roman"/>
        <family val="1"/>
      </rPr>
      <t>1-11</t>
    </r>
    <r>
      <rPr>
        <b/>
        <sz val="12"/>
        <color indexed="8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</si>
  <si>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color indexed="8"/>
        <rFont val="微軟正黑體"/>
        <family val="2"/>
        <charset val="136"/>
      </rPr>
      <t>年</t>
    </r>
    <r>
      <rPr>
        <b/>
        <sz val="12"/>
        <color indexed="8"/>
        <rFont val="Times New Roman"/>
        <family val="1"/>
      </rPr>
      <t>1-11</t>
    </r>
    <r>
      <rPr>
        <b/>
        <sz val="12"/>
        <color indexed="8"/>
        <rFont val="微軟正黑體"/>
        <family val="2"/>
        <charset val="136"/>
      </rPr>
      <t>月</t>
    </r>
    <phoneticPr fontId="2" type="noConversion"/>
  </si>
  <si>
    <r>
      <rPr>
        <b/>
        <sz val="12"/>
        <color indexed="8"/>
        <rFont val="微軟正黑體"/>
        <family val="2"/>
        <charset val="136"/>
      </rPr>
      <t>與去年同期比較</t>
    </r>
    <phoneticPr fontId="2" type="noConversion"/>
  </si>
  <si>
    <r>
      <rPr>
        <b/>
        <sz val="12"/>
        <color indexed="8"/>
        <rFont val="微軟正黑體"/>
        <family val="2"/>
        <charset val="136"/>
      </rPr>
      <t>數量</t>
    </r>
    <r>
      <rPr>
        <b/>
        <sz val="12"/>
        <color indexed="8"/>
        <rFont val="Times New Roman"/>
        <family val="1"/>
      </rPr>
      <t>(KG)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</si>
  <si>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數量占
比重</t>
    </r>
    <r>
      <rPr>
        <b/>
        <sz val="12"/>
        <color indexed="8"/>
        <rFont val="Times New Roman"/>
        <family val="1"/>
      </rPr>
      <t>%</t>
    </r>
    <phoneticPr fontId="2" type="noConversion"/>
  </si>
  <si>
    <r>
      <rPr>
        <b/>
        <sz val="12"/>
        <color indexed="8"/>
        <rFont val="微軟正黑體"/>
        <family val="2"/>
        <charset val="136"/>
      </rPr>
      <t>金額</t>
    </r>
    <r>
      <rPr>
        <b/>
        <sz val="12"/>
        <color indexed="8"/>
        <rFont val="Times New Roman"/>
        <family val="1"/>
      </rPr>
      <t>(US$)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</si>
  <si>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數量</t>
    </r>
    <r>
      <rPr>
        <b/>
        <sz val="12"/>
        <color indexed="8"/>
        <rFont val="Times New Roman"/>
        <family val="1"/>
      </rPr>
      <t>(%)</t>
    </r>
    <phoneticPr fontId="2" type="noConversion"/>
  </si>
  <si>
    <r>
      <rPr>
        <b/>
        <sz val="12"/>
        <color indexed="8"/>
        <rFont val="微軟正黑體"/>
        <family val="2"/>
        <charset val="136"/>
      </rPr>
      <t>金額</t>
    </r>
    <r>
      <rPr>
        <b/>
        <sz val="12"/>
        <color indexed="8"/>
        <rFont val="Times New Roman"/>
        <family val="1"/>
      </rPr>
      <t>(%)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</si>
  <si>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</si>
  <si>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</si>
  <si>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color theme="1"/>
        <rFont val="微軟正黑體"/>
        <family val="2"/>
        <charset val="136"/>
      </rPr>
      <t>數量占
比重</t>
    </r>
    <r>
      <rPr>
        <b/>
        <sz val="12"/>
        <color theme="1"/>
        <rFont val="Times New Roman"/>
        <family val="1"/>
      </rPr>
      <t>%</t>
    </r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</si>
  <si>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1-8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</si>
  <si>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1-8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</si>
  <si>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1-7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</si>
  <si>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1-7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</si>
  <si>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1-7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</si>
  <si>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1"/>
        <color theme="1"/>
        <rFont val="微軟正黑體"/>
        <family val="2"/>
        <charset val="136"/>
      </rPr>
      <t>數量占
比重</t>
    </r>
    <r>
      <rPr>
        <b/>
        <sz val="11"/>
        <color theme="1"/>
        <rFont val="Times New Roman"/>
        <family val="1"/>
      </rPr>
      <t>%</t>
    </r>
  </si>
  <si>
    <r>
      <rPr>
        <sz val="13"/>
        <rFont val="微軟正黑體"/>
        <family val="2"/>
        <charset val="136"/>
      </rPr>
      <t>南非</t>
    </r>
    <phoneticPr fontId="2" type="noConversion"/>
  </si>
  <si>
    <r>
      <rPr>
        <sz val="13"/>
        <rFont val="微軟正黑體"/>
        <family val="2"/>
        <charset val="136"/>
      </rPr>
      <t>賴索托</t>
    </r>
  </si>
  <si>
    <r>
      <rPr>
        <sz val="13"/>
        <rFont val="微軟正黑體"/>
        <family val="2"/>
        <charset val="136"/>
      </rPr>
      <t>尚比亞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</si>
  <si>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1-6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</si>
  <si>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</si>
  <si>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</si>
  <si>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1"/>
        <color indexed="8"/>
        <rFont val="微軟正黑體"/>
        <family val="2"/>
        <charset val="136"/>
      </rPr>
      <t>數量占
比重</t>
    </r>
    <r>
      <rPr>
        <b/>
        <sz val="11"/>
        <color indexed="8"/>
        <rFont val="Times New Roman"/>
        <family val="1"/>
      </rPr>
      <t>%</t>
    </r>
    <phoneticPr fontId="2" type="noConversion"/>
  </si>
  <si>
    <r>
      <rPr>
        <sz val="13"/>
        <rFont val="微軟正黑體"/>
        <family val="2"/>
        <charset val="136"/>
      </rPr>
      <t>美國</t>
    </r>
    <phoneticPr fontId="2" type="noConversion"/>
  </si>
  <si>
    <r>
      <rPr>
        <sz val="13"/>
        <rFont val="微軟正黑體"/>
        <family val="2"/>
        <charset val="136"/>
      </rPr>
      <t>墨西哥　　</t>
    </r>
    <phoneticPr fontId="2" type="noConversion"/>
  </si>
  <si>
    <r>
      <rPr>
        <sz val="13"/>
        <rFont val="微軟正黑體"/>
        <family val="2"/>
        <charset val="136"/>
      </rPr>
      <t>尚比亞</t>
    </r>
  </si>
  <si>
    <r>
      <rPr>
        <sz val="13"/>
        <rFont val="微軟正黑體"/>
        <family val="2"/>
        <charset val="136"/>
      </rPr>
      <t>總</t>
    </r>
    <r>
      <rPr>
        <sz val="13"/>
        <rFont val="Times New Roman"/>
        <family val="1"/>
      </rPr>
      <t xml:space="preserve"> </t>
    </r>
    <r>
      <rPr>
        <sz val="13"/>
        <rFont val="微軟正黑體"/>
        <family val="2"/>
        <charset val="136"/>
      </rPr>
      <t>計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</si>
  <si>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1-5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</si>
  <si>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1-5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</si>
  <si>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1-5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</si>
  <si>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0"/>
        <rFont val="微軟正黑體"/>
        <family val="2"/>
        <charset val="136"/>
      </rPr>
      <t>數量</t>
    </r>
    <r>
      <rPr>
        <b/>
        <sz val="10"/>
        <rFont val="Times New Roman"/>
        <family val="1"/>
      </rPr>
      <t>(KG)</t>
    </r>
    <phoneticPr fontId="2" type="noConversion"/>
  </si>
  <si>
    <r>
      <rPr>
        <b/>
        <sz val="10"/>
        <rFont val="微軟正黑體"/>
        <family val="2"/>
        <charset val="136"/>
      </rPr>
      <t>金額</t>
    </r>
    <r>
      <rPr>
        <b/>
        <sz val="10"/>
        <rFont val="Times New Roman"/>
        <family val="1"/>
      </rPr>
      <t>(US$)</t>
    </r>
    <phoneticPr fontId="2" type="noConversion"/>
  </si>
  <si>
    <r>
      <rPr>
        <b/>
        <sz val="10"/>
        <rFont val="微軟正黑體"/>
        <family val="2"/>
        <charset val="136"/>
      </rPr>
      <t>數量</t>
    </r>
    <r>
      <rPr>
        <b/>
        <sz val="10"/>
        <rFont val="Times New Roman"/>
        <family val="1"/>
      </rPr>
      <t>(%)</t>
    </r>
    <phoneticPr fontId="2" type="noConversion"/>
  </si>
  <si>
    <r>
      <rPr>
        <b/>
        <sz val="10"/>
        <rFont val="微軟正黑體"/>
        <family val="2"/>
        <charset val="136"/>
      </rPr>
      <t>金額</t>
    </r>
    <r>
      <rPr>
        <b/>
        <sz val="10"/>
        <rFont val="Times New Roman"/>
        <family val="1"/>
      </rPr>
      <t>(%)</t>
    </r>
    <phoneticPr fontId="2" type="noConversion"/>
  </si>
  <si>
    <r>
      <rPr>
        <sz val="13"/>
        <rFont val="微軟正黑體"/>
        <family val="2"/>
        <charset val="136"/>
      </rPr>
      <t>賴索托　　</t>
    </r>
  </si>
  <si>
    <r>
      <rPr>
        <b/>
        <sz val="13"/>
        <rFont val="微軟正黑體"/>
        <family val="2"/>
        <charset val="136"/>
      </rPr>
      <t>總</t>
    </r>
    <r>
      <rPr>
        <b/>
        <sz val="13"/>
        <rFont val="Times New Roman"/>
        <family val="1"/>
      </rPr>
      <t xml:space="preserve"> </t>
    </r>
    <r>
      <rPr>
        <b/>
        <sz val="13"/>
        <rFont val="微軟正黑體"/>
        <family val="2"/>
        <charset val="136"/>
      </rPr>
      <t>計</t>
    </r>
    <phoneticPr fontId="2" type="noConversion"/>
  </si>
  <si>
    <r>
      <t>110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1-4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</si>
  <si>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3"/>
        <rFont val="微軟正黑體"/>
        <family val="2"/>
        <charset val="136"/>
      </rPr>
      <t>總</t>
    </r>
    <r>
      <rPr>
        <b/>
        <sz val="13"/>
        <rFont val="Times New Roman"/>
        <family val="1"/>
      </rPr>
      <t xml:space="preserve">  </t>
    </r>
    <r>
      <rPr>
        <b/>
        <sz val="13"/>
        <rFont val="微軟正黑體"/>
        <family val="2"/>
        <charset val="136"/>
      </rPr>
      <t>計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</si>
  <si>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</si>
  <si>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美國</t>
    </r>
    <phoneticPr fontId="2" type="noConversion"/>
  </si>
  <si>
    <r>
      <rPr>
        <sz val="12"/>
        <rFont val="微軟正黑體"/>
        <family val="2"/>
        <charset val="136"/>
      </rPr>
      <t>澳洲</t>
    </r>
    <phoneticPr fontId="2" type="noConversion"/>
  </si>
  <si>
    <r>
      <rPr>
        <sz val="12"/>
        <rFont val="微軟正黑體"/>
        <family val="2"/>
        <charset val="136"/>
      </rPr>
      <t>南非　　　</t>
    </r>
    <phoneticPr fontId="2" type="noConversion"/>
  </si>
  <si>
    <r>
      <rPr>
        <sz val="12"/>
        <rFont val="微軟正黑體"/>
        <family val="2"/>
        <charset val="136"/>
      </rPr>
      <t>阿根廷</t>
    </r>
    <phoneticPr fontId="2" type="noConversion"/>
  </si>
  <si>
    <r>
      <rPr>
        <sz val="12"/>
        <rFont val="微軟正黑體"/>
        <family val="2"/>
        <charset val="136"/>
      </rPr>
      <t>埃及</t>
    </r>
    <phoneticPr fontId="2" type="noConversion"/>
  </si>
  <si>
    <r>
      <rPr>
        <sz val="12"/>
        <rFont val="微軟正黑體"/>
        <family val="2"/>
        <charset val="136"/>
      </rPr>
      <t>吉爾吉斯　</t>
    </r>
    <phoneticPr fontId="2" type="noConversion"/>
  </si>
  <si>
    <r>
      <rPr>
        <sz val="12"/>
        <rFont val="微軟正黑體"/>
        <family val="2"/>
        <charset val="136"/>
      </rPr>
      <t>中國大陸</t>
    </r>
    <phoneticPr fontId="2" type="noConversion"/>
  </si>
  <si>
    <r>
      <rPr>
        <sz val="12"/>
        <rFont val="微軟正黑體"/>
        <family val="2"/>
        <charset val="136"/>
      </rPr>
      <t>坦桑尼亞</t>
    </r>
    <phoneticPr fontId="2" type="noConversion"/>
  </si>
  <si>
    <r>
      <rPr>
        <sz val="12"/>
        <rFont val="微軟正黑體"/>
        <family val="2"/>
        <charset val="136"/>
      </rPr>
      <t>喀麥隆</t>
    </r>
  </si>
  <si>
    <r>
      <rPr>
        <sz val="12"/>
        <rFont val="微軟正黑體"/>
        <family val="2"/>
        <charset val="136"/>
      </rPr>
      <t>印尼</t>
    </r>
    <phoneticPr fontId="2" type="noConversion"/>
  </si>
  <si>
    <r>
      <rPr>
        <sz val="12"/>
        <rFont val="微軟正黑體"/>
        <family val="2"/>
        <charset val="136"/>
      </rPr>
      <t>荷蘭</t>
    </r>
    <phoneticPr fontId="2" type="noConversion"/>
  </si>
  <si>
    <r>
      <rPr>
        <sz val="12"/>
        <rFont val="微軟正黑體"/>
        <family val="2"/>
        <charset val="136"/>
      </rPr>
      <t>西班牙</t>
    </r>
    <phoneticPr fontId="2" type="noConversion"/>
  </si>
  <si>
    <r>
      <t>110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1-12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</si>
  <si>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rPr>
        <sz val="12"/>
        <rFont val="微軟正黑體"/>
        <family val="2"/>
        <charset val="136"/>
      </rPr>
      <t>國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名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</si>
  <si>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</si>
  <si>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</si>
  <si>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(KG)</t>
    </r>
    <phoneticPr fontId="2" type="noConversion"/>
  </si>
  <si>
    <r>
      <rPr>
        <sz val="11"/>
        <color indexed="8"/>
        <rFont val="微軟正黑體"/>
        <family val="2"/>
        <charset val="136"/>
      </rPr>
      <t>數量占
比重</t>
    </r>
    <r>
      <rPr>
        <sz val="11"/>
        <color indexed="8"/>
        <rFont val="Times New Roman"/>
        <family val="1"/>
      </rPr>
      <t>%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</si>
  <si>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(US$)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</si>
  <si>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</si>
  <si>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</si>
  <si>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印度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</si>
  <si>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巴西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</si>
  <si>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墨西哥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</si>
  <si>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土耳其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</si>
  <si>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象牙海岸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</si>
  <si>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馬利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</si>
  <si>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微軟正黑體"/>
        <family val="2"/>
        <charset val="136"/>
      </rPr>
      <t>多哥　　　</t>
    </r>
    <r>
      <rPr>
        <sz val="12"/>
        <rFont val="Times New Roman"/>
        <family val="1"/>
      </rPr>
      <t xml:space="preserve">  </t>
    </r>
    <phoneticPr fontId="2" type="noConversion"/>
  </si>
  <si>
    <r>
      <rPr>
        <b/>
        <sz val="14"/>
        <rFont val="微軟正黑體"/>
        <family val="2"/>
        <charset val="136"/>
      </rPr>
      <t>總計</t>
    </r>
    <phoneticPr fontId="2" type="noConversion"/>
  </si>
  <si>
    <t>賴索托　　</t>
    <phoneticPr fontId="2" type="noConversion"/>
  </si>
  <si>
    <t>德國　　　</t>
    <phoneticPr fontId="2" type="noConversion"/>
  </si>
  <si>
    <t>尚比亞　　</t>
    <phoneticPr fontId="2" type="noConversion"/>
  </si>
  <si>
    <r>
      <t>111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</si>
  <si>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rPr>
        <b/>
        <sz val="12.5"/>
        <rFont val="Microsoft JhengHei Light"/>
        <family val="2"/>
        <charset val="136"/>
      </rPr>
      <t>排序</t>
    </r>
    <phoneticPr fontId="2" type="noConversion"/>
  </si>
  <si>
    <r>
      <rPr>
        <b/>
        <sz val="12.5"/>
        <rFont val="Microsoft JhengHei Light"/>
        <family val="2"/>
        <charset val="136"/>
      </rPr>
      <t>國</t>
    </r>
    <r>
      <rPr>
        <b/>
        <sz val="12.5"/>
        <rFont val="Times New Roman"/>
        <family val="1"/>
      </rPr>
      <t xml:space="preserve">   </t>
    </r>
    <r>
      <rPr>
        <b/>
        <sz val="12.5"/>
        <rFont val="Microsoft JhengHei Light"/>
        <family val="2"/>
        <charset val="136"/>
      </rPr>
      <t>名</t>
    </r>
    <phoneticPr fontId="2" type="noConversion"/>
  </si>
  <si>
    <r>
      <t>111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</si>
  <si>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t>110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</si>
  <si>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rPr>
        <b/>
        <sz val="12.5"/>
        <rFont val="Microsoft JhengHei Light"/>
        <family val="2"/>
        <charset val="136"/>
      </rPr>
      <t>與去年同期比較</t>
    </r>
    <phoneticPr fontId="2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</si>
  <si>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2" type="noConversion"/>
  </si>
  <si>
    <r>
      <rPr>
        <b/>
        <sz val="12.5"/>
        <color indexed="8"/>
        <rFont val="Microsoft JhengHei Light"/>
        <family val="2"/>
        <charset val="136"/>
      </rPr>
      <t>數量占
比重</t>
    </r>
    <r>
      <rPr>
        <b/>
        <sz val="12.5"/>
        <color indexed="8"/>
        <rFont val="Times New Roman"/>
        <family val="1"/>
      </rPr>
      <t>%</t>
    </r>
    <phoneticPr fontId="2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</si>
  <si>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2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</si>
  <si>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</si>
  <si>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2" type="noConversion"/>
  </si>
  <si>
    <r>
      <rPr>
        <sz val="12.5"/>
        <rFont val="Microsoft JhengHei Light"/>
        <family val="2"/>
        <charset val="136"/>
      </rPr>
      <t>澳洲　　　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</si>
  <si>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阿根廷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</si>
  <si>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南非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</si>
  <si>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美國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</si>
  <si>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巴西　　　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</si>
  <si>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印度　　　</t>
    </r>
    <phoneticPr fontId="2" type="noConversion"/>
  </si>
  <si>
    <r>
      <rPr>
        <sz val="12.5"/>
        <rFont val="Microsoft JhengHei Light"/>
        <family val="2"/>
        <charset val="136"/>
      </rPr>
      <t>象牙海岸　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</si>
  <si>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墨西哥　　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</si>
  <si>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馬利</t>
    </r>
    <phoneticPr fontId="2" type="noConversion"/>
  </si>
  <si>
    <r>
      <rPr>
        <b/>
        <sz val="12.5"/>
        <rFont val="Microsoft JhengHei Light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2" type="noConversion"/>
  </si>
  <si>
    <r>
      <t xml:space="preserve">  </t>
    </r>
    <r>
      <rPr>
        <sz val="12.5"/>
        <rFont val="Microsoft JhengHei Light"/>
        <family val="2"/>
        <charset val="136"/>
      </rPr>
      <t>澳洲　　　</t>
    </r>
    <phoneticPr fontId="2" type="noConversion"/>
  </si>
  <si>
    <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細明體"/>
        <family val="3"/>
        <charset val="136"/>
      </rPr>
      <t>計</t>
    </r>
  </si>
  <si>
    <r>
      <rPr>
        <b/>
        <sz val="12.5"/>
        <rFont val="微軟正黑體"/>
        <family val="2"/>
        <charset val="136"/>
      </rPr>
      <t>排序</t>
    </r>
    <phoneticPr fontId="2" type="noConversion"/>
  </si>
  <si>
    <r>
      <rPr>
        <b/>
        <sz val="12.5"/>
        <rFont val="微軟正黑體"/>
        <family val="2"/>
        <charset val="136"/>
      </rPr>
      <t>國</t>
    </r>
    <r>
      <rPr>
        <b/>
        <sz val="12.5"/>
        <rFont val="Times New Roman"/>
        <family val="1"/>
      </rPr>
      <t xml:space="preserve">        </t>
    </r>
    <r>
      <rPr>
        <b/>
        <sz val="12.5"/>
        <rFont val="微軟正黑體"/>
        <family val="2"/>
        <charset val="136"/>
      </rPr>
      <t>名</t>
    </r>
    <phoneticPr fontId="2" type="noConversion"/>
  </si>
  <si>
    <r>
      <t>110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</si>
  <si>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rPr>
        <b/>
        <sz val="12.5"/>
        <rFont val="微軟正黑體"/>
        <family val="2"/>
        <charset val="136"/>
      </rPr>
      <t>與去年同期比較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</si>
  <si>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</si>
  <si>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</si>
  <si>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</si>
  <si>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</si>
  <si>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澳洲　　　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</si>
  <si>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美國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</si>
  <si>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阿根廷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</si>
  <si>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南非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</si>
  <si>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印度　　　</t>
    </r>
    <r>
      <rPr>
        <sz val="12.5"/>
        <rFont val="Times New Roman"/>
        <family val="1"/>
      </rPr>
      <t xml:space="preserve">  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</si>
  <si>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巴西　　　</t>
    </r>
    <r>
      <rPr>
        <sz val="12.5"/>
        <rFont val="Times New Roman"/>
        <family val="1"/>
      </rPr>
      <t xml:space="preserve">  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</si>
  <si>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象牙海岸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</si>
  <si>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墨西哥　　</t>
    </r>
    <r>
      <rPr>
        <sz val="12.5"/>
        <rFont val="Times New Roman"/>
        <family val="1"/>
      </rPr>
      <t xml:space="preserve">  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</si>
  <si>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馬利</t>
    </r>
    <phoneticPr fontId="2" type="noConversion"/>
  </si>
  <si>
    <r>
      <t xml:space="preserve">  </t>
    </r>
    <r>
      <rPr>
        <sz val="12.5"/>
        <rFont val="微軟正黑體"/>
        <family val="2"/>
        <charset val="136"/>
      </rPr>
      <t>中國大陸</t>
    </r>
    <phoneticPr fontId="2" type="noConversion"/>
  </si>
  <si>
    <r>
      <rPr>
        <b/>
        <sz val="12.5"/>
        <rFont val="微軟正黑體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微軟正黑體"/>
        <family val="2"/>
        <charset val="136"/>
      </rPr>
      <t>計</t>
    </r>
    <phoneticPr fontId="2" type="noConversion"/>
  </si>
  <si>
    <r>
      <rPr>
        <b/>
        <sz val="12.5"/>
        <rFont val="微軟正黑體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2" type="noConversion"/>
  </si>
  <si>
    <r>
      <t>111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</si>
  <si>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t>111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1-2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</si>
  <si>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111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1-3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</si>
  <si>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111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1-3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</si>
  <si>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t>110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1-3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</si>
  <si>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rPr>
        <sz val="12.5"/>
        <rFont val="Microsoft JhengHei Light"/>
        <family val="2"/>
        <charset val="136"/>
      </rPr>
      <t>美國</t>
    </r>
    <phoneticPr fontId="2" type="noConversion"/>
  </si>
  <si>
    <r>
      <rPr>
        <sz val="12.5"/>
        <rFont val="Microsoft JhengHei Light"/>
        <family val="2"/>
        <charset val="136"/>
      </rPr>
      <t>阿根廷　　</t>
    </r>
    <phoneticPr fontId="2" type="noConversion"/>
  </si>
  <si>
    <r>
      <rPr>
        <sz val="12.5"/>
        <rFont val="Microsoft JhengHei Light"/>
        <family val="2"/>
        <charset val="136"/>
      </rPr>
      <t>巴西　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</si>
  <si>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南非　　　</t>
    </r>
    <phoneticPr fontId="2" type="noConversion"/>
  </si>
  <si>
    <r>
      <rPr>
        <sz val="12.5"/>
        <rFont val="Microsoft JhengHei Light"/>
        <family val="2"/>
        <charset val="136"/>
      </rPr>
      <t>印度　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</si>
  <si>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象牙海岸</t>
    </r>
    <phoneticPr fontId="2" type="noConversion"/>
  </si>
  <si>
    <r>
      <rPr>
        <sz val="12.5"/>
        <rFont val="Microsoft JhengHei Light"/>
        <family val="2"/>
        <charset val="136"/>
      </rPr>
      <t>墨西哥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</si>
  <si>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土耳其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</si>
  <si>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馬利　　　</t>
    </r>
    <r>
      <rPr>
        <sz val="12.5"/>
        <rFont val="Times New Roman"/>
        <family val="1"/>
      </rPr>
      <t xml:space="preserve">  </t>
    </r>
    <phoneticPr fontId="2" type="noConversion"/>
  </si>
  <si>
    <r>
      <rPr>
        <sz val="12.5"/>
        <rFont val="Microsoft JhengHei Light"/>
        <family val="2"/>
        <charset val="136"/>
      </rPr>
      <t>中國大陸</t>
    </r>
    <phoneticPr fontId="2" type="noConversion"/>
  </si>
  <si>
    <r>
      <rPr>
        <b/>
        <sz val="12.5"/>
        <rFont val="Microsoft JhengHei Light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Microsoft JhengHei Light"/>
        <family val="2"/>
        <charset val="136"/>
      </rPr>
      <t>計</t>
    </r>
    <phoneticPr fontId="2" type="noConversion"/>
  </si>
  <si>
    <r>
      <rPr>
        <sz val="12.5"/>
        <rFont val="Microsoft JhengHei Light"/>
        <family val="2"/>
        <charset val="136"/>
      </rPr>
      <t>西班牙　　</t>
    </r>
    <phoneticPr fontId="2" type="noConversion"/>
  </si>
  <si>
    <r>
      <t>111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1-4</t>
    </r>
    <r>
      <rPr>
        <sz val="16"/>
        <rFont val="微軟正黑體"/>
        <family val="2"/>
        <charset val="136"/>
      </rPr>
      <t>月棉花進口統計表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</si>
  <si>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1-4</t>
    </r>
    <r>
      <rPr>
        <b/>
        <sz val="12"/>
        <rFont val="微軟正黑體"/>
        <family val="2"/>
        <charset val="136"/>
      </rPr>
      <t>月</t>
    </r>
    <phoneticPr fontId="2" type="noConversion"/>
  </si>
  <si>
    <t>澳洲　　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</si>
</sst>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5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6"/>
      <color indexed="8"/>
      <name val="微軟正黑體"/>
      <family val="2"/>
      <charset val="136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sz val="13"/>
      <color indexed="8"/>
      <name val="微軟正黑體"/>
      <family val="2"/>
      <charset val="136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/>
      <name val="微軟正黑體"/>
      <family val="2"/>
      <charset val="136"/>
    </font>
    <font>
      <b/>
      <sz val="13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3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color theme="1"/>
      <name val="Times New Roman"/>
      <family val="1"/>
    </font>
    <font>
      <b/>
      <sz val="11"/>
      <color indexed="8"/>
      <name val="微軟正黑體"/>
      <family val="2"/>
      <charset val="136"/>
    </font>
    <font>
      <b/>
      <sz val="11"/>
      <color indexed="8"/>
      <name val="Times New Roman"/>
      <family val="1"/>
    </font>
    <font>
      <b/>
      <sz val="10"/>
      <name val="微軟正黑體"/>
      <family val="2"/>
      <charset val="136"/>
    </font>
    <font>
      <b/>
      <sz val="10"/>
      <name val="Times New Roman"/>
      <family val="1"/>
    </font>
    <font>
      <sz val="10"/>
      <color rgb="FF00339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name val="微軟正黑體"/>
      <family val="2"/>
      <charset val="136"/>
    </font>
    <font>
      <b/>
      <sz val="12.5"/>
      <name val="Times New Roman"/>
      <family val="1"/>
    </font>
    <font>
      <b/>
      <sz val="12.5"/>
      <name val="Microsoft JhengHei Light"/>
      <family val="2"/>
      <charset val="136"/>
    </font>
    <font>
      <b/>
      <sz val="12.5"/>
      <color theme="1"/>
      <name val="Times New Roman"/>
      <family val="1"/>
    </font>
    <font>
      <b/>
      <sz val="12.5"/>
      <color indexed="8"/>
      <name val="Microsoft JhengHei Light"/>
      <family val="2"/>
      <charset val="136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sz val="12.5"/>
      <name val="Microsoft JhengHei Light"/>
      <family val="2"/>
      <charset val="136"/>
    </font>
    <font>
      <sz val="12.5"/>
      <name val="Times New Roman"/>
      <family val="2"/>
    </font>
    <font>
      <b/>
      <sz val="12.5"/>
      <name val="細明體"/>
      <family val="3"/>
      <charset val="136"/>
    </font>
    <font>
      <b/>
      <sz val="12"/>
      <name val="新細明體"/>
      <family val="1"/>
      <charset val="136"/>
    </font>
    <font>
      <b/>
      <sz val="12.5"/>
      <name val="微軟正黑體"/>
      <family val="2"/>
      <charset val="136"/>
    </font>
    <font>
      <sz val="12.5"/>
      <name val="微軟正黑體"/>
      <family val="2"/>
      <charset val="136"/>
    </font>
    <font>
      <b/>
      <sz val="12.5"/>
      <color rgb="FF00006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1" fillId="0" borderId="0" xfId="0" applyFont="1"/>
    <xf numFmtId="0" fontId="15" fillId="0" borderId="9" xfId="0" applyFont="1" applyBorder="1" applyAlignment="1">
      <alignment vertical="center"/>
    </xf>
    <xf numFmtId="177" fontId="15" fillId="0" borderId="4" xfId="1" applyNumberFormat="1" applyFont="1" applyBorder="1" applyAlignment="1">
      <alignment horizontal="center" vertical="center"/>
    </xf>
    <xf numFmtId="176" fontId="15" fillId="0" borderId="1" xfId="1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right" vertical="center" wrapText="1"/>
    </xf>
    <xf numFmtId="176" fontId="15" fillId="0" borderId="4" xfId="2" applyNumberFormat="1" applyFont="1" applyBorder="1" applyAlignment="1">
      <alignment horizontal="right" vertical="center"/>
    </xf>
    <xf numFmtId="176" fontId="15" fillId="0" borderId="5" xfId="2" applyNumberFormat="1" applyFont="1" applyBorder="1" applyAlignment="1">
      <alignment horizontal="right" vertical="center"/>
    </xf>
    <xf numFmtId="177" fontId="15" fillId="0" borderId="5" xfId="1" applyNumberFormat="1" applyFont="1" applyBorder="1" applyAlignment="1">
      <alignment horizontal="center" vertical="center"/>
    </xf>
    <xf numFmtId="177" fontId="17" fillId="2" borderId="12" xfId="1" applyNumberFormat="1" applyFont="1" applyFill="1" applyBorder="1" applyAlignment="1">
      <alignment horizontal="center" vertical="center"/>
    </xf>
    <xf numFmtId="177" fontId="17" fillId="2" borderId="7" xfId="1" applyNumberFormat="1" applyFont="1" applyFill="1" applyBorder="1" applyAlignment="1">
      <alignment horizontal="center" vertical="center"/>
    </xf>
    <xf numFmtId="176" fontId="17" fillId="2" borderId="6" xfId="1" applyNumberFormat="1" applyFont="1" applyFill="1" applyBorder="1" applyAlignment="1">
      <alignment horizontal="right" vertical="center"/>
    </xf>
    <xf numFmtId="177" fontId="17" fillId="2" borderId="8" xfId="1" applyNumberFormat="1" applyFont="1" applyFill="1" applyBorder="1" applyAlignment="1">
      <alignment horizontal="center" vertical="center"/>
    </xf>
    <xf numFmtId="176" fontId="15" fillId="0" borderId="7" xfId="2" applyNumberFormat="1" applyFont="1" applyBorder="1" applyAlignment="1">
      <alignment horizontal="right" vertical="center"/>
    </xf>
    <xf numFmtId="176" fontId="15" fillId="0" borderId="8" xfId="2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10" fillId="0" borderId="0" xfId="0" applyFont="1" applyFill="1"/>
    <xf numFmtId="10" fontId="10" fillId="0" borderId="0" xfId="0" applyNumberFormat="1" applyFont="1" applyFill="1" applyAlignment="1">
      <alignment horizontal="center"/>
    </xf>
    <xf numFmtId="0" fontId="12" fillId="0" borderId="9" xfId="0" applyFont="1" applyBorder="1" applyAlignment="1">
      <alignment vertical="center"/>
    </xf>
    <xf numFmtId="177" fontId="12" fillId="0" borderId="4" xfId="1" applyNumberFormat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6" fontId="12" fillId="0" borderId="4" xfId="2" applyNumberFormat="1" applyFont="1" applyBorder="1" applyAlignment="1">
      <alignment horizontal="right" vertical="center"/>
    </xf>
    <xf numFmtId="176" fontId="12" fillId="0" borderId="5" xfId="2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 wrapText="1"/>
    </xf>
    <xf numFmtId="177" fontId="12" fillId="0" borderId="4" xfId="1" applyNumberFormat="1" applyFont="1" applyFill="1" applyBorder="1" applyAlignment="1">
      <alignment horizontal="center" vertical="center"/>
    </xf>
    <xf numFmtId="177" fontId="12" fillId="0" borderId="5" xfId="1" applyNumberFormat="1" applyFont="1" applyFill="1" applyBorder="1" applyAlignment="1">
      <alignment horizontal="center" vertical="center"/>
    </xf>
    <xf numFmtId="176" fontId="17" fillId="2" borderId="6" xfId="1" applyNumberFormat="1" applyFont="1" applyFill="1" applyBorder="1" applyAlignment="1">
      <alignment horizontal="center" vertical="center"/>
    </xf>
    <xf numFmtId="176" fontId="17" fillId="2" borderId="7" xfId="2" applyNumberFormat="1" applyFont="1" applyFill="1" applyBorder="1" applyAlignment="1">
      <alignment horizontal="right" vertical="center"/>
    </xf>
    <xf numFmtId="176" fontId="17" fillId="2" borderId="8" xfId="2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vertical="center"/>
    </xf>
    <xf numFmtId="176" fontId="12" fillId="0" borderId="1" xfId="2" applyNumberFormat="1" applyFont="1" applyBorder="1" applyAlignment="1">
      <alignment horizontal="center" vertical="center"/>
    </xf>
    <xf numFmtId="176" fontId="12" fillId="0" borderId="4" xfId="2" applyNumberFormat="1" applyFont="1" applyFill="1" applyBorder="1" applyAlignment="1">
      <alignment horizontal="right" vertical="center"/>
    </xf>
    <xf numFmtId="176" fontId="12" fillId="0" borderId="5" xfId="2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/>
    </xf>
    <xf numFmtId="176" fontId="17" fillId="2" borderId="6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3" fontId="12" fillId="0" borderId="5" xfId="0" applyNumberFormat="1" applyFont="1" applyFill="1" applyBorder="1" applyAlignment="1">
      <alignment horizontal="right" vertical="center" wrapText="1"/>
    </xf>
    <xf numFmtId="176" fontId="12" fillId="0" borderId="3" xfId="2" applyNumberFormat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center" vertical="center" wrapText="1"/>
    </xf>
    <xf numFmtId="177" fontId="12" fillId="0" borderId="5" xfId="1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77" fontId="12" fillId="0" borderId="22" xfId="1" applyNumberFormat="1" applyFont="1" applyBorder="1" applyAlignment="1">
      <alignment horizontal="center" vertical="center"/>
    </xf>
    <xf numFmtId="177" fontId="17" fillId="2" borderId="7" xfId="1" applyNumberFormat="1" applyFont="1" applyFill="1" applyBorder="1" applyAlignment="1">
      <alignment horizontal="center" vertical="center" wrapText="1"/>
    </xf>
    <xf numFmtId="177" fontId="17" fillId="2" borderId="8" xfId="1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176" fontId="17" fillId="2" borderId="3" xfId="2" applyNumberFormat="1" applyFont="1" applyFill="1" applyBorder="1" applyAlignment="1">
      <alignment horizontal="right" vertical="center"/>
    </xf>
    <xf numFmtId="176" fontId="17" fillId="2" borderId="5" xfId="2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 wrapText="1"/>
    </xf>
    <xf numFmtId="177" fontId="12" fillId="0" borderId="22" xfId="1" applyNumberFormat="1" applyFont="1" applyBorder="1" applyAlignment="1">
      <alignment horizontal="center" vertical="center" wrapText="1"/>
    </xf>
    <xf numFmtId="177" fontId="12" fillId="0" borderId="3" xfId="1" applyNumberFormat="1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177" fontId="17" fillId="2" borderId="7" xfId="0" applyNumberFormat="1" applyFont="1" applyFill="1" applyBorder="1" applyAlignment="1">
      <alignment horizontal="center" vertical="center"/>
    </xf>
    <xf numFmtId="177" fontId="17" fillId="2" borderId="8" xfId="0" applyNumberFormat="1" applyFont="1" applyFill="1" applyBorder="1" applyAlignment="1">
      <alignment horizontal="center" vertical="center"/>
    </xf>
    <xf numFmtId="177" fontId="12" fillId="2" borderId="7" xfId="0" applyNumberFormat="1" applyFont="1" applyFill="1" applyBorder="1" applyAlignment="1">
      <alignment horizontal="center" vertical="center"/>
    </xf>
    <xf numFmtId="176" fontId="12" fillId="2" borderId="6" xfId="1" applyNumberFormat="1" applyFont="1" applyFill="1" applyBorder="1" applyAlignment="1">
      <alignment horizontal="center" vertical="center"/>
    </xf>
    <xf numFmtId="177" fontId="12" fillId="2" borderId="8" xfId="0" applyNumberFormat="1" applyFont="1" applyFill="1" applyBorder="1" applyAlignment="1">
      <alignment horizontal="center" vertical="center"/>
    </xf>
    <xf numFmtId="176" fontId="12" fillId="2" borderId="7" xfId="2" applyNumberFormat="1" applyFont="1" applyFill="1" applyBorder="1" applyAlignment="1">
      <alignment horizontal="right" vertical="center"/>
    </xf>
    <xf numFmtId="176" fontId="12" fillId="2" borderId="8" xfId="2" applyNumberFormat="1" applyFont="1" applyFill="1" applyBorder="1" applyAlignment="1">
      <alignment horizontal="right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12" fillId="0" borderId="0" xfId="0" applyFont="1"/>
    <xf numFmtId="0" fontId="17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177" fontId="12" fillId="0" borderId="3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right" vertical="center"/>
    </xf>
    <xf numFmtId="0" fontId="17" fillId="2" borderId="26" xfId="0" applyFont="1" applyFill="1" applyBorder="1" applyAlignment="1">
      <alignment horizontal="center" vertical="center"/>
    </xf>
    <xf numFmtId="177" fontId="17" fillId="2" borderId="27" xfId="0" applyNumberFormat="1" applyFont="1" applyFill="1" applyBorder="1" applyAlignment="1">
      <alignment horizontal="center" vertical="center"/>
    </xf>
    <xf numFmtId="176" fontId="17" fillId="2" borderId="28" xfId="1" applyNumberFormat="1" applyFont="1" applyFill="1" applyBorder="1" applyAlignment="1">
      <alignment horizontal="center" vertical="center"/>
    </xf>
    <xf numFmtId="177" fontId="17" fillId="2" borderId="29" xfId="0" applyNumberFormat="1" applyFont="1" applyFill="1" applyBorder="1" applyAlignment="1">
      <alignment horizontal="center" vertical="center"/>
    </xf>
    <xf numFmtId="177" fontId="17" fillId="2" borderId="30" xfId="0" applyNumberFormat="1" applyFont="1" applyFill="1" applyBorder="1" applyAlignment="1">
      <alignment horizontal="center" vertical="center"/>
    </xf>
    <xf numFmtId="176" fontId="17" fillId="2" borderId="27" xfId="2" applyNumberFormat="1" applyFont="1" applyFill="1" applyBorder="1" applyAlignment="1">
      <alignment horizontal="right" vertical="center"/>
    </xf>
    <xf numFmtId="176" fontId="17" fillId="2" borderId="29" xfId="2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wrapText="1"/>
    </xf>
    <xf numFmtId="43" fontId="10" fillId="0" borderId="0" xfId="0" applyNumberFormat="1" applyFont="1"/>
    <xf numFmtId="10" fontId="10" fillId="0" borderId="0" xfId="0" applyNumberFormat="1" applyFont="1"/>
    <xf numFmtId="0" fontId="10" fillId="2" borderId="4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177" fontId="35" fillId="2" borderId="12" xfId="1" applyNumberFormat="1" applyFont="1" applyFill="1" applyBorder="1" applyAlignment="1">
      <alignment horizontal="center" vertical="center"/>
    </xf>
    <xf numFmtId="176" fontId="12" fillId="0" borderId="4" xfId="1" applyNumberFormat="1" applyFont="1" applyBorder="1" applyAlignment="1">
      <alignment horizontal="right" vertical="center"/>
    </xf>
    <xf numFmtId="176" fontId="12" fillId="0" borderId="5" xfId="1" applyNumberFormat="1" applyFont="1" applyBorder="1" applyAlignment="1">
      <alignment horizontal="right" vertical="center"/>
    </xf>
    <xf numFmtId="176" fontId="17" fillId="2" borderId="1" xfId="1" applyNumberFormat="1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/>
    </xf>
    <xf numFmtId="177" fontId="42" fillId="0" borderId="4" xfId="1" applyNumberFormat="1" applyFont="1" applyBorder="1" applyAlignment="1">
      <alignment horizontal="right" vertical="center" indent="1"/>
    </xf>
    <xf numFmtId="176" fontId="42" fillId="0" borderId="1" xfId="1" applyNumberFormat="1" applyFont="1" applyBorder="1" applyAlignment="1">
      <alignment vertical="center"/>
    </xf>
    <xf numFmtId="177" fontId="42" fillId="0" borderId="5" xfId="1" applyNumberFormat="1" applyFont="1" applyBorder="1" applyAlignment="1">
      <alignment horizontal="right" vertical="center" indent="1"/>
    </xf>
    <xf numFmtId="176" fontId="42" fillId="0" borderId="4" xfId="2" applyNumberFormat="1" applyFont="1" applyBorder="1" applyAlignment="1">
      <alignment horizontal="right" vertical="center"/>
    </xf>
    <xf numFmtId="176" fontId="42" fillId="0" borderId="5" xfId="2" applyNumberFormat="1" applyFont="1" applyBorder="1" applyAlignment="1">
      <alignment horizontal="right" vertical="center"/>
    </xf>
    <xf numFmtId="177" fontId="37" fillId="2" borderId="7" xfId="0" applyNumberFormat="1" applyFont="1" applyFill="1" applyBorder="1" applyAlignment="1">
      <alignment horizontal="right" vertical="center" indent="1"/>
    </xf>
    <xf numFmtId="177" fontId="37" fillId="2" borderId="8" xfId="0" applyNumberFormat="1" applyFont="1" applyFill="1" applyBorder="1" applyAlignment="1">
      <alignment horizontal="right" vertical="center" indent="1"/>
    </xf>
    <xf numFmtId="176" fontId="37" fillId="2" borderId="6" xfId="2" applyNumberFormat="1" applyFont="1" applyFill="1" applyBorder="1" applyAlignment="1">
      <alignment horizontal="right" vertical="center" inden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/>
    </xf>
    <xf numFmtId="0" fontId="42" fillId="0" borderId="4" xfId="0" applyFont="1" applyBorder="1"/>
    <xf numFmtId="0" fontId="44" fillId="0" borderId="5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 wrapText="1"/>
    </xf>
    <xf numFmtId="3" fontId="42" fillId="3" borderId="4" xfId="0" applyNumberFormat="1" applyFont="1" applyFill="1" applyBorder="1" applyAlignment="1">
      <alignment horizontal="right" vertical="center" wrapText="1"/>
    </xf>
    <xf numFmtId="176" fontId="42" fillId="3" borderId="1" xfId="0" applyNumberFormat="1" applyFont="1" applyFill="1" applyBorder="1" applyAlignment="1">
      <alignment horizontal="right" vertical="center" wrapText="1"/>
    </xf>
    <xf numFmtId="3" fontId="42" fillId="3" borderId="5" xfId="0" applyNumberFormat="1" applyFont="1" applyFill="1" applyBorder="1" applyAlignment="1">
      <alignment horizontal="right" vertical="center" wrapText="1"/>
    </xf>
    <xf numFmtId="0" fontId="42" fillId="3" borderId="4" xfId="0" applyFont="1" applyFill="1" applyBorder="1" applyAlignment="1">
      <alignment horizontal="right" vertical="center" wrapText="1"/>
    </xf>
    <xf numFmtId="0" fontId="42" fillId="3" borderId="5" xfId="0" applyFont="1" applyFill="1" applyBorder="1" applyAlignment="1">
      <alignment horizontal="right" vertical="center" wrapText="1"/>
    </xf>
    <xf numFmtId="176" fontId="37" fillId="2" borderId="6" xfId="0" applyNumberFormat="1" applyFont="1" applyFill="1" applyBorder="1" applyAlignment="1">
      <alignment horizontal="right" vertical="center" wrapText="1"/>
    </xf>
    <xf numFmtId="176" fontId="37" fillId="2" borderId="7" xfId="2" applyNumberFormat="1" applyFont="1" applyFill="1" applyBorder="1" applyAlignment="1">
      <alignment horizontal="right" vertical="center"/>
    </xf>
    <xf numFmtId="176" fontId="37" fillId="2" borderId="8" xfId="2" applyNumberFormat="1" applyFont="1" applyFill="1" applyBorder="1" applyAlignment="1">
      <alignment horizontal="right" vertical="center"/>
    </xf>
    <xf numFmtId="0" fontId="42" fillId="0" borderId="4" xfId="0" applyFont="1" applyBorder="1" applyAlignment="1">
      <alignment horizontal="center"/>
    </xf>
    <xf numFmtId="0" fontId="42" fillId="0" borderId="5" xfId="0" applyFont="1" applyBorder="1" applyAlignment="1">
      <alignment horizontal="left" vertical="center"/>
    </xf>
    <xf numFmtId="176" fontId="42" fillId="0" borderId="1" xfId="1" applyNumberFormat="1" applyFont="1" applyBorder="1" applyAlignment="1">
      <alignment horizontal="center" vertical="center"/>
    </xf>
    <xf numFmtId="176" fontId="42" fillId="0" borderId="4" xfId="2" applyNumberFormat="1" applyFont="1" applyBorder="1" applyAlignment="1">
      <alignment vertical="center"/>
    </xf>
    <xf numFmtId="176" fontId="42" fillId="0" borderId="5" xfId="2" applyNumberFormat="1" applyFont="1" applyBorder="1" applyAlignment="1">
      <alignment vertical="center"/>
    </xf>
    <xf numFmtId="177" fontId="42" fillId="0" borderId="5" xfId="1" applyNumberFormat="1" applyFont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176" fontId="37" fillId="2" borderId="6" xfId="1" applyNumberFormat="1" applyFont="1" applyFill="1" applyBorder="1" applyAlignment="1">
      <alignment vertical="center"/>
    </xf>
    <xf numFmtId="176" fontId="37" fillId="2" borderId="7" xfId="2" applyNumberFormat="1" applyFont="1" applyFill="1" applyBorder="1" applyAlignment="1">
      <alignment vertical="center"/>
    </xf>
    <xf numFmtId="176" fontId="37" fillId="2" borderId="8" xfId="2" applyNumberFormat="1" applyFont="1" applyFill="1" applyBorder="1" applyAlignment="1">
      <alignment vertical="center"/>
    </xf>
    <xf numFmtId="0" fontId="37" fillId="2" borderId="7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77" fontId="42" fillId="0" borderId="3" xfId="1" applyNumberFormat="1" applyFont="1" applyBorder="1" applyAlignment="1">
      <alignment horizontal="center" vertical="center"/>
    </xf>
    <xf numFmtId="177" fontId="37" fillId="2" borderId="11" xfId="1" applyNumberFormat="1" applyFont="1" applyFill="1" applyBorder="1" applyAlignment="1">
      <alignment horizontal="center" vertical="center"/>
    </xf>
    <xf numFmtId="177" fontId="37" fillId="2" borderId="8" xfId="1" applyNumberFormat="1" applyFont="1" applyFill="1" applyBorder="1" applyAlignment="1">
      <alignment horizontal="center" vertical="center"/>
    </xf>
    <xf numFmtId="176" fontId="37" fillId="2" borderId="6" xfId="1" applyNumberFormat="1" applyFont="1" applyFill="1" applyBorder="1" applyAlignment="1">
      <alignment horizontal="center" vertical="center"/>
    </xf>
    <xf numFmtId="0" fontId="42" fillId="0" borderId="5" xfId="0" applyFont="1" applyBorder="1" applyAlignment="1">
      <alignment vertical="center" wrapText="1"/>
    </xf>
    <xf numFmtId="0" fontId="42" fillId="3" borderId="5" xfId="0" applyFont="1" applyFill="1" applyBorder="1" applyAlignment="1">
      <alignment horizontal="left" vertical="center" wrapText="1"/>
    </xf>
    <xf numFmtId="0" fontId="37" fillId="2" borderId="7" xfId="0" applyFont="1" applyFill="1" applyBorder="1"/>
    <xf numFmtId="177" fontId="37" fillId="2" borderId="7" xfId="1" applyNumberFormat="1" applyFont="1" applyFill="1" applyBorder="1" applyAlignment="1">
      <alignment horizontal="center" vertical="center"/>
    </xf>
    <xf numFmtId="176" fontId="49" fillId="2" borderId="6" xfId="0" applyNumberFormat="1" applyFont="1" applyFill="1" applyBorder="1" applyAlignment="1">
      <alignment horizontal="right" vertical="center" wrapText="1"/>
    </xf>
    <xf numFmtId="0" fontId="37" fillId="2" borderId="13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29"/>
  <sheetViews>
    <sheetView workbookViewId="0">
      <selection activeCell="M6" sqref="M6"/>
    </sheetView>
  </sheetViews>
  <sheetFormatPr defaultColWidth="9" defaultRowHeight="15.6"/>
  <cols>
    <col min="1" max="1" width="6.44140625" style="3" bestFit="1" customWidth="1"/>
    <col min="2" max="2" width="11" style="3" bestFit="1" customWidth="1"/>
    <col min="3" max="3" width="14.88671875" style="22" bestFit="1" customWidth="1"/>
    <col min="4" max="4" width="9" style="22" bestFit="1" customWidth="1"/>
    <col min="5" max="5" width="16.21875" style="22" bestFit="1" customWidth="1"/>
    <col min="6" max="6" width="14.88671875" style="22" bestFit="1" customWidth="1"/>
    <col min="7" max="7" width="11" style="22" bestFit="1" customWidth="1"/>
    <col min="8" max="8" width="14.88671875" style="22" bestFit="1" customWidth="1"/>
    <col min="9" max="10" width="10.21875" style="22" bestFit="1" customWidth="1"/>
    <col min="11" max="16384" width="9" style="3"/>
  </cols>
  <sheetData>
    <row r="1" spans="1:11" s="20" customFormat="1" ht="36.75" customHeight="1" thickBot="1">
      <c r="B1" s="155" t="s">
        <v>132</v>
      </c>
      <c r="C1" s="155"/>
      <c r="D1" s="155"/>
      <c r="E1" s="155"/>
      <c r="F1" s="155"/>
      <c r="G1" s="155"/>
      <c r="H1" s="155"/>
      <c r="I1" s="155"/>
      <c r="J1" s="155"/>
    </row>
    <row r="2" spans="1:11" ht="26.7" customHeight="1">
      <c r="A2" s="151" t="s">
        <v>133</v>
      </c>
      <c r="B2" s="156" t="s">
        <v>134</v>
      </c>
      <c r="C2" s="151" t="s">
        <v>135</v>
      </c>
      <c r="D2" s="158"/>
      <c r="E2" s="156"/>
      <c r="F2" s="151" t="s">
        <v>136</v>
      </c>
      <c r="G2" s="158"/>
      <c r="H2" s="156"/>
      <c r="I2" s="151" t="s">
        <v>137</v>
      </c>
      <c r="J2" s="156"/>
    </row>
    <row r="3" spans="1:11" ht="33.6">
      <c r="A3" s="152"/>
      <c r="B3" s="157"/>
      <c r="C3" s="105" t="s">
        <v>138</v>
      </c>
      <c r="D3" s="116" t="s">
        <v>152</v>
      </c>
      <c r="E3" s="107" t="s">
        <v>140</v>
      </c>
      <c r="F3" s="105" t="s">
        <v>138</v>
      </c>
      <c r="G3" s="116" t="s">
        <v>152</v>
      </c>
      <c r="H3" s="107" t="s">
        <v>140</v>
      </c>
      <c r="I3" s="105" t="s">
        <v>141</v>
      </c>
      <c r="J3" s="107" t="s">
        <v>142</v>
      </c>
    </row>
    <row r="4" spans="1:11" ht="25.05" customHeight="1">
      <c r="A4" s="118">
        <v>1</v>
      </c>
      <c r="B4" s="119" t="s">
        <v>153</v>
      </c>
      <c r="C4" s="122">
        <v>2169234</v>
      </c>
      <c r="D4" s="123">
        <f t="shared" ref="D4:D12" si="0">C4/$C$13</f>
        <v>0.42928657457559832</v>
      </c>
      <c r="E4" s="124">
        <v>5740300</v>
      </c>
      <c r="F4" s="108">
        <v>0</v>
      </c>
      <c r="G4" s="109">
        <v>0</v>
      </c>
      <c r="H4" s="110">
        <v>0</v>
      </c>
      <c r="I4" s="108">
        <v>0</v>
      </c>
      <c r="J4" s="110">
        <v>0</v>
      </c>
      <c r="K4" s="95"/>
    </row>
    <row r="5" spans="1:11" ht="25.05" customHeight="1">
      <c r="A5" s="118">
        <v>2</v>
      </c>
      <c r="B5" s="120" t="s">
        <v>144</v>
      </c>
      <c r="C5" s="122">
        <v>1082816</v>
      </c>
      <c r="D5" s="123">
        <f t="shared" si="0"/>
        <v>0.21428687340123337</v>
      </c>
      <c r="E5" s="124">
        <v>2631600</v>
      </c>
      <c r="F5" s="108">
        <v>46310</v>
      </c>
      <c r="G5" s="109">
        <v>1.4328544775542155E-2</v>
      </c>
      <c r="H5" s="110">
        <v>53400</v>
      </c>
      <c r="I5" s="111">
        <f>SUM(C5/F5-1)</f>
        <v>22.381904556251349</v>
      </c>
      <c r="J5" s="112">
        <f>SUM(E5/H5-1)</f>
        <v>48.280898876404493</v>
      </c>
      <c r="K5" s="95"/>
    </row>
    <row r="6" spans="1:11" ht="25.05" customHeight="1">
      <c r="A6" s="118">
        <v>3</v>
      </c>
      <c r="B6" s="120" t="s">
        <v>145</v>
      </c>
      <c r="C6" s="122">
        <v>742168</v>
      </c>
      <c r="D6" s="123">
        <f t="shared" si="0"/>
        <v>0.14687339331746721</v>
      </c>
      <c r="E6" s="124">
        <v>1698900</v>
      </c>
      <c r="F6" s="108">
        <v>1719022</v>
      </c>
      <c r="G6" s="109">
        <v>0.53187397316221174</v>
      </c>
      <c r="H6" s="110">
        <v>2426900</v>
      </c>
      <c r="I6" s="111">
        <f t="shared" ref="I6:I13" si="1">SUM(C6/F6-1)</f>
        <v>-0.5682614882183008</v>
      </c>
      <c r="J6" s="112">
        <f t="shared" ref="J6:J13" si="2">SUM(E6/H6-1)</f>
        <v>-0.29997115661955576</v>
      </c>
    </row>
    <row r="7" spans="1:11" ht="25.05" customHeight="1">
      <c r="A7" s="118">
        <v>4</v>
      </c>
      <c r="B7" s="120" t="s">
        <v>146</v>
      </c>
      <c r="C7" s="122">
        <v>577860</v>
      </c>
      <c r="D7" s="123">
        <f t="shared" si="0"/>
        <v>0.11435720626924309</v>
      </c>
      <c r="E7" s="124">
        <v>1230000</v>
      </c>
      <c r="F7" s="108">
        <v>1272553</v>
      </c>
      <c r="G7" s="109">
        <v>0.39373423968366433</v>
      </c>
      <c r="H7" s="110">
        <v>2067500</v>
      </c>
      <c r="I7" s="111">
        <f t="shared" si="1"/>
        <v>-0.54590496427260793</v>
      </c>
      <c r="J7" s="112">
        <f t="shared" si="2"/>
        <v>-0.40507859733978235</v>
      </c>
    </row>
    <row r="8" spans="1:11" ht="25.05" customHeight="1">
      <c r="A8" s="118">
        <v>5</v>
      </c>
      <c r="B8" s="120" t="s">
        <v>147</v>
      </c>
      <c r="C8" s="122">
        <v>217092</v>
      </c>
      <c r="D8" s="123">
        <f t="shared" si="0"/>
        <v>4.2962023021843564E-2</v>
      </c>
      <c r="E8" s="124">
        <v>571900</v>
      </c>
      <c r="F8" s="108">
        <v>145110</v>
      </c>
      <c r="G8" s="109">
        <v>4.4897757123276226E-2</v>
      </c>
      <c r="H8" s="110">
        <v>216700</v>
      </c>
      <c r="I8" s="111">
        <f t="shared" si="1"/>
        <v>0.49605127144924532</v>
      </c>
      <c r="J8" s="112">
        <f t="shared" si="2"/>
        <v>1.6391324411628978</v>
      </c>
    </row>
    <row r="9" spans="1:11" ht="25.05" customHeight="1">
      <c r="A9" s="118">
        <v>6</v>
      </c>
      <c r="B9" s="120" t="s">
        <v>148</v>
      </c>
      <c r="C9" s="122">
        <v>142973</v>
      </c>
      <c r="D9" s="123">
        <f t="shared" si="0"/>
        <v>2.8294038092154659E-2</v>
      </c>
      <c r="E9" s="124">
        <v>269600</v>
      </c>
      <c r="F9" s="108">
        <v>0</v>
      </c>
      <c r="G9" s="109">
        <v>0</v>
      </c>
      <c r="H9" s="110">
        <v>0</v>
      </c>
      <c r="I9" s="108">
        <v>0</v>
      </c>
      <c r="J9" s="110">
        <v>0</v>
      </c>
    </row>
    <row r="10" spans="1:11" ht="25.05" customHeight="1">
      <c r="A10" s="118">
        <v>7</v>
      </c>
      <c r="B10" s="121" t="s">
        <v>149</v>
      </c>
      <c r="C10" s="122">
        <v>99802</v>
      </c>
      <c r="D10" s="123">
        <f t="shared" si="0"/>
        <v>1.9750593396468001E-2</v>
      </c>
      <c r="E10" s="124">
        <v>209500</v>
      </c>
      <c r="F10" s="108">
        <v>0</v>
      </c>
      <c r="G10" s="109">
        <v>0</v>
      </c>
      <c r="H10" s="110">
        <v>0</v>
      </c>
      <c r="I10" s="108">
        <v>0</v>
      </c>
      <c r="J10" s="110">
        <v>0</v>
      </c>
      <c r="K10" s="95"/>
    </row>
    <row r="11" spans="1:11" ht="25.05" customHeight="1">
      <c r="A11" s="118">
        <v>8</v>
      </c>
      <c r="B11" s="120" t="s">
        <v>150</v>
      </c>
      <c r="C11" s="122">
        <v>21169</v>
      </c>
      <c r="D11" s="123">
        <f t="shared" si="0"/>
        <v>4.1892979259917744E-3</v>
      </c>
      <c r="E11" s="124">
        <v>64600</v>
      </c>
      <c r="F11" s="108">
        <v>0</v>
      </c>
      <c r="G11" s="109">
        <v>0</v>
      </c>
      <c r="H11" s="110">
        <v>0</v>
      </c>
      <c r="I11" s="108">
        <v>0</v>
      </c>
      <c r="J11" s="110">
        <v>0</v>
      </c>
    </row>
    <row r="12" spans="1:11" ht="25.05" customHeight="1">
      <c r="A12" s="118">
        <v>9</v>
      </c>
      <c r="B12" s="120" t="s">
        <v>151</v>
      </c>
      <c r="C12" s="125">
        <v>0</v>
      </c>
      <c r="D12" s="123">
        <f t="shared" si="0"/>
        <v>0</v>
      </c>
      <c r="E12" s="126">
        <v>0</v>
      </c>
      <c r="F12" s="108">
        <v>49015</v>
      </c>
      <c r="G12" s="109">
        <v>1.5165485255305523E-2</v>
      </c>
      <c r="H12" s="110">
        <v>87100</v>
      </c>
      <c r="I12" s="111">
        <f t="shared" si="1"/>
        <v>-1</v>
      </c>
      <c r="J12" s="112">
        <f t="shared" si="2"/>
        <v>-1</v>
      </c>
      <c r="K12" s="95"/>
    </row>
    <row r="13" spans="1:11" ht="28.2" customHeight="1" thickBot="1">
      <c r="A13" s="153" t="s">
        <v>154</v>
      </c>
      <c r="B13" s="154"/>
      <c r="C13" s="113">
        <f>SUM(C4:C12)</f>
        <v>5053114</v>
      </c>
      <c r="D13" s="127">
        <f t="shared" ref="D13" si="3">C13/$C$13</f>
        <v>1</v>
      </c>
      <c r="E13" s="114">
        <f>SUM(E4:E12)</f>
        <v>12416400</v>
      </c>
      <c r="F13" s="113">
        <v>3232010</v>
      </c>
      <c r="G13" s="115">
        <v>0.99999999999999989</v>
      </c>
      <c r="H13" s="114">
        <v>4851600</v>
      </c>
      <c r="I13" s="128">
        <f t="shared" si="1"/>
        <v>0.56345865266505979</v>
      </c>
      <c r="J13" s="129">
        <f t="shared" si="2"/>
        <v>1.5592381894632696</v>
      </c>
    </row>
    <row r="14" spans="1:11">
      <c r="I14" s="23"/>
      <c r="J14" s="23"/>
    </row>
    <row r="15" spans="1:11">
      <c r="I15" s="23"/>
      <c r="J15" s="23"/>
    </row>
    <row r="16" spans="1:11">
      <c r="I16" s="23"/>
      <c r="J16" s="23"/>
    </row>
    <row r="17" spans="9:10">
      <c r="I17" s="23"/>
      <c r="J17" s="23"/>
    </row>
    <row r="18" spans="9:10">
      <c r="I18" s="23"/>
      <c r="J18" s="23"/>
    </row>
    <row r="19" spans="9:10">
      <c r="I19" s="23"/>
      <c r="J19" s="23"/>
    </row>
    <row r="20" spans="9:10">
      <c r="I20" s="23"/>
      <c r="J20" s="23"/>
    </row>
    <row r="21" spans="9:10">
      <c r="I21" s="23"/>
      <c r="J21" s="23"/>
    </row>
    <row r="22" spans="9:10">
      <c r="I22" s="23"/>
      <c r="J22" s="23"/>
    </row>
    <row r="23" spans="9:10">
      <c r="I23" s="23"/>
      <c r="J23" s="23"/>
    </row>
    <row r="24" spans="9:10">
      <c r="I24" s="23"/>
      <c r="J24" s="23"/>
    </row>
    <row r="25" spans="9:10">
      <c r="I25" s="23"/>
      <c r="J25" s="23"/>
    </row>
    <row r="26" spans="9:10">
      <c r="I26" s="23"/>
      <c r="J26" s="23"/>
    </row>
    <row r="27" spans="9:10">
      <c r="I27" s="23"/>
      <c r="J27" s="23"/>
    </row>
    <row r="28" spans="9:10">
      <c r="I28" s="23"/>
      <c r="J28" s="23"/>
    </row>
    <row r="29" spans="9:10">
      <c r="I29" s="23"/>
      <c r="J29" s="23"/>
    </row>
  </sheetData>
  <sortState xmlns:xlrd2="http://schemas.microsoft.com/office/spreadsheetml/2017/richdata2" ref="B4:J12">
    <sortCondition descending="1" ref="C4:C12"/>
  </sortState>
  <mergeCells count="7">
    <mergeCell ref="A2:A3"/>
    <mergeCell ref="A13:B13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I41"/>
  <sheetViews>
    <sheetView workbookViewId="0">
      <selection activeCell="A4" sqref="A4:XFD24"/>
    </sheetView>
  </sheetViews>
  <sheetFormatPr defaultColWidth="8.88671875" defaultRowHeight="15.6"/>
  <cols>
    <col min="1" max="1" width="10.44140625" style="3" bestFit="1" customWidth="1"/>
    <col min="2" max="2" width="14.6640625" style="21" bestFit="1" customWidth="1"/>
    <col min="3" max="3" width="9.6640625" style="21" bestFit="1" customWidth="1"/>
    <col min="4" max="4" width="14.6640625" style="21" bestFit="1" customWidth="1"/>
    <col min="5" max="5" width="14.6640625" style="22" bestFit="1" customWidth="1"/>
    <col min="6" max="6" width="9.6640625" style="22" bestFit="1" customWidth="1"/>
    <col min="7" max="7" width="14.6640625" style="22" bestFit="1" customWidth="1"/>
    <col min="8" max="8" width="9.88671875" style="22" bestFit="1" customWidth="1"/>
    <col min="9" max="9" width="10.33203125" style="22" bestFit="1" customWidth="1"/>
    <col min="10" max="16384" width="8.88671875" style="3"/>
  </cols>
  <sheetData>
    <row r="1" spans="1:9" s="20" customFormat="1" ht="36.75" customHeight="1" thickBot="1">
      <c r="A1" s="155" t="s">
        <v>23</v>
      </c>
      <c r="B1" s="155"/>
      <c r="C1" s="155"/>
      <c r="D1" s="155"/>
      <c r="E1" s="155"/>
      <c r="F1" s="155"/>
      <c r="G1" s="155"/>
      <c r="H1" s="155"/>
      <c r="I1" s="155"/>
    </row>
    <row r="2" spans="1:9" ht="27" customHeight="1">
      <c r="A2" s="164" t="s">
        <v>50</v>
      </c>
      <c r="B2" s="164" t="s">
        <v>51</v>
      </c>
      <c r="C2" s="165"/>
      <c r="D2" s="166"/>
      <c r="E2" s="164" t="s">
        <v>52</v>
      </c>
      <c r="F2" s="165"/>
      <c r="G2" s="166"/>
      <c r="H2" s="167" t="s">
        <v>53</v>
      </c>
      <c r="I2" s="168"/>
    </row>
    <row r="3" spans="1:9" ht="30" customHeight="1">
      <c r="A3" s="170"/>
      <c r="B3" s="62" t="s">
        <v>54</v>
      </c>
      <c r="C3" s="63" t="s">
        <v>55</v>
      </c>
      <c r="D3" s="64" t="s">
        <v>56</v>
      </c>
      <c r="E3" s="62" t="s">
        <v>54</v>
      </c>
      <c r="F3" s="63" t="s">
        <v>55</v>
      </c>
      <c r="G3" s="64" t="s">
        <v>56</v>
      </c>
      <c r="H3" s="62" t="s">
        <v>57</v>
      </c>
      <c r="I3" s="64" t="s">
        <v>58</v>
      </c>
    </row>
    <row r="4" spans="1:9" ht="25.05" customHeight="1">
      <c r="A4" s="26" t="s">
        <v>25</v>
      </c>
      <c r="B4" s="27">
        <v>37554761</v>
      </c>
      <c r="C4" s="28">
        <f>B4/$B$24</f>
        <v>0.73548654796237101</v>
      </c>
      <c r="D4" s="29">
        <v>66682900</v>
      </c>
      <c r="E4" s="27">
        <v>37644286</v>
      </c>
      <c r="F4" s="28">
        <v>0.61523995516123953</v>
      </c>
      <c r="G4" s="29">
        <v>55125800</v>
      </c>
      <c r="H4" s="30">
        <f>SUM(B4/E4-1)</f>
        <v>-2.3781829731077675E-3</v>
      </c>
      <c r="I4" s="31">
        <f>SUM(D4/G4-1)</f>
        <v>0.20964956517637834</v>
      </c>
    </row>
    <row r="5" spans="1:9" ht="25.05" customHeight="1">
      <c r="A5" s="26" t="s">
        <v>26</v>
      </c>
      <c r="B5" s="27">
        <v>3343533</v>
      </c>
      <c r="C5" s="28">
        <f t="shared" ref="C5:C24" si="0">B5/$B$24</f>
        <v>6.5481006367428901E-2</v>
      </c>
      <c r="D5" s="29">
        <v>7507200</v>
      </c>
      <c r="E5" s="27">
        <v>0</v>
      </c>
      <c r="F5" s="28">
        <v>0</v>
      </c>
      <c r="G5" s="29">
        <v>0</v>
      </c>
      <c r="H5" s="27">
        <v>0</v>
      </c>
      <c r="I5" s="29">
        <v>0</v>
      </c>
    </row>
    <row r="6" spans="1:9" ht="25.05" customHeight="1">
      <c r="A6" s="32" t="s">
        <v>27</v>
      </c>
      <c r="B6" s="27">
        <v>3260323</v>
      </c>
      <c r="C6" s="28">
        <f t="shared" si="0"/>
        <v>6.3851390467171962E-2</v>
      </c>
      <c r="D6" s="29">
        <v>4828600</v>
      </c>
      <c r="E6" s="27">
        <v>6082242</v>
      </c>
      <c r="F6" s="28">
        <v>9.9405213725127048E-2</v>
      </c>
      <c r="G6" s="29">
        <v>7948000</v>
      </c>
      <c r="H6" s="30">
        <f t="shared" ref="H6:H12" si="1">SUM(B6/E6-1)</f>
        <v>-0.46396032910232776</v>
      </c>
      <c r="I6" s="31">
        <f t="shared" ref="I6:I12" si="2">SUM(D6/G6-1)</f>
        <v>-0.39247609461499744</v>
      </c>
    </row>
    <row r="7" spans="1:9" ht="25.05" customHeight="1">
      <c r="A7" s="32" t="s">
        <v>28</v>
      </c>
      <c r="B7" s="27">
        <v>2065340</v>
      </c>
      <c r="C7" s="28">
        <f t="shared" si="0"/>
        <v>4.0448394465048075E-2</v>
      </c>
      <c r="D7" s="29">
        <v>4088000</v>
      </c>
      <c r="E7" s="27">
        <v>4427167</v>
      </c>
      <c r="F7" s="28">
        <v>7.2355470537316599E-2</v>
      </c>
      <c r="G7" s="29">
        <v>6686700</v>
      </c>
      <c r="H7" s="30">
        <f t="shared" si="1"/>
        <v>-0.53348495776192761</v>
      </c>
      <c r="I7" s="31">
        <f t="shared" si="2"/>
        <v>-0.38863714537813865</v>
      </c>
    </row>
    <row r="8" spans="1:9" ht="25.05" customHeight="1">
      <c r="A8" s="26" t="s">
        <v>29</v>
      </c>
      <c r="B8" s="27">
        <v>1738965</v>
      </c>
      <c r="C8" s="28">
        <f t="shared" si="0"/>
        <v>3.4056543852785656E-2</v>
      </c>
      <c r="D8" s="29">
        <v>4139900</v>
      </c>
      <c r="E8" s="27">
        <v>1780890</v>
      </c>
      <c r="F8" s="28">
        <v>2.9106002535075309E-2</v>
      </c>
      <c r="G8" s="29">
        <v>2612400</v>
      </c>
      <c r="H8" s="30">
        <f t="shared" si="1"/>
        <v>-2.3541599986523609E-2</v>
      </c>
      <c r="I8" s="31">
        <f t="shared" si="2"/>
        <v>0.58471137651201954</v>
      </c>
    </row>
    <row r="9" spans="1:9" ht="25.05" customHeight="1">
      <c r="A9" s="26" t="s">
        <v>30</v>
      </c>
      <c r="B9" s="27">
        <v>1308194</v>
      </c>
      <c r="C9" s="28">
        <f t="shared" si="0"/>
        <v>2.5620162757129143E-2</v>
      </c>
      <c r="D9" s="29">
        <v>2326000</v>
      </c>
      <c r="E9" s="27">
        <v>8150427</v>
      </c>
      <c r="F9" s="28">
        <v>0.13320662641934439</v>
      </c>
      <c r="G9" s="29">
        <v>11337400</v>
      </c>
      <c r="H9" s="30">
        <f t="shared" si="1"/>
        <v>-0.83949380811582019</v>
      </c>
      <c r="I9" s="31">
        <f t="shared" si="2"/>
        <v>-0.79483832271949484</v>
      </c>
    </row>
    <row r="10" spans="1:9" ht="25.05" customHeight="1">
      <c r="A10" s="26" t="s">
        <v>31</v>
      </c>
      <c r="B10" s="27">
        <v>635130</v>
      </c>
      <c r="C10" s="28">
        <f t="shared" si="0"/>
        <v>1.2438624525059306E-2</v>
      </c>
      <c r="D10" s="29">
        <v>1843500</v>
      </c>
      <c r="E10" s="27">
        <v>70098</v>
      </c>
      <c r="F10" s="28">
        <v>1.1456477186708382E-3</v>
      </c>
      <c r="G10" s="29">
        <v>161500</v>
      </c>
      <c r="H10" s="30">
        <f t="shared" si="1"/>
        <v>8.0606008730634251</v>
      </c>
      <c r="I10" s="31">
        <f t="shared" si="2"/>
        <v>10.414860681114551</v>
      </c>
    </row>
    <row r="11" spans="1:9" ht="25.05" customHeight="1">
      <c r="A11" s="26" t="s">
        <v>32</v>
      </c>
      <c r="B11" s="27">
        <v>396148</v>
      </c>
      <c r="C11" s="28">
        <f t="shared" si="0"/>
        <v>7.7583112565194432E-3</v>
      </c>
      <c r="D11" s="29">
        <v>716900</v>
      </c>
      <c r="E11" s="27">
        <v>715792</v>
      </c>
      <c r="F11" s="28">
        <v>1.1698557331776036E-2</v>
      </c>
      <c r="G11" s="29">
        <v>971700</v>
      </c>
      <c r="H11" s="30">
        <f t="shared" si="1"/>
        <v>-0.44655989449449007</v>
      </c>
      <c r="I11" s="31">
        <f t="shared" si="2"/>
        <v>-0.26222085005660178</v>
      </c>
    </row>
    <row r="12" spans="1:9" ht="25.05" customHeight="1">
      <c r="A12" s="26" t="s">
        <v>33</v>
      </c>
      <c r="B12" s="27">
        <v>288250</v>
      </c>
      <c r="C12" s="28">
        <f t="shared" si="0"/>
        <v>5.6451962894971813E-3</v>
      </c>
      <c r="D12" s="29">
        <v>355500</v>
      </c>
      <c r="E12" s="27">
        <v>1556983</v>
      </c>
      <c r="F12" s="28">
        <v>2.5446575108551993E-2</v>
      </c>
      <c r="G12" s="29">
        <v>1771300</v>
      </c>
      <c r="H12" s="30">
        <f t="shared" si="1"/>
        <v>-0.8148663151749248</v>
      </c>
      <c r="I12" s="31">
        <f t="shared" si="2"/>
        <v>-0.79929994918986058</v>
      </c>
    </row>
    <row r="13" spans="1:9" ht="25.05" customHeight="1">
      <c r="A13" s="26" t="s">
        <v>34</v>
      </c>
      <c r="B13" s="27">
        <v>224676</v>
      </c>
      <c r="C13" s="28">
        <f t="shared" si="0"/>
        <v>4.4001391900748265E-3</v>
      </c>
      <c r="D13" s="29">
        <v>299900</v>
      </c>
      <c r="E13" s="27">
        <v>0</v>
      </c>
      <c r="F13" s="28">
        <v>0</v>
      </c>
      <c r="G13" s="29">
        <v>0</v>
      </c>
      <c r="H13" s="27">
        <v>0</v>
      </c>
      <c r="I13" s="29">
        <v>0</v>
      </c>
    </row>
    <row r="14" spans="1:9" ht="25.05" customHeight="1">
      <c r="A14" s="26" t="s">
        <v>35</v>
      </c>
      <c r="B14" s="27">
        <v>95832</v>
      </c>
      <c r="C14" s="28">
        <f t="shared" si="0"/>
        <v>1.8768098900783829E-3</v>
      </c>
      <c r="D14" s="29">
        <v>290500</v>
      </c>
      <c r="E14" s="27">
        <v>99852</v>
      </c>
      <c r="F14" s="28">
        <v>1.6319326657639381E-3</v>
      </c>
      <c r="G14" s="29">
        <v>237500</v>
      </c>
      <c r="H14" s="30">
        <f>SUM(B14/E14-1)</f>
        <v>-4.0259584184593189E-2</v>
      </c>
      <c r="I14" s="31">
        <f>SUM(D14/G14-1)</f>
        <v>0.223157894736842</v>
      </c>
    </row>
    <row r="15" spans="1:9" ht="25.05" customHeight="1">
      <c r="A15" s="26" t="s">
        <v>36</v>
      </c>
      <c r="B15" s="27">
        <v>57050</v>
      </c>
      <c r="C15" s="28">
        <f t="shared" si="0"/>
        <v>1.1172886324919834E-3</v>
      </c>
      <c r="D15" s="29">
        <v>91200</v>
      </c>
      <c r="E15" s="29">
        <v>0</v>
      </c>
      <c r="F15" s="28">
        <v>0</v>
      </c>
      <c r="G15" s="29">
        <v>0</v>
      </c>
      <c r="H15" s="27">
        <v>0</v>
      </c>
      <c r="I15" s="29">
        <v>0</v>
      </c>
    </row>
    <row r="16" spans="1:9" ht="25.05" customHeight="1">
      <c r="A16" s="26" t="s">
        <v>37</v>
      </c>
      <c r="B16" s="27">
        <v>49015</v>
      </c>
      <c r="C16" s="28">
        <f t="shared" si="0"/>
        <v>9.5992817391050945E-4</v>
      </c>
      <c r="D16" s="29">
        <v>87100</v>
      </c>
      <c r="E16" s="27">
        <v>98820</v>
      </c>
      <c r="F16" s="28">
        <v>1.6150661582220922E-3</v>
      </c>
      <c r="G16" s="29">
        <v>147700</v>
      </c>
      <c r="H16" s="30">
        <f>SUM(B16/E16-1)</f>
        <v>-0.50399716656547255</v>
      </c>
      <c r="I16" s="31">
        <f>SUM(D16/G16-1)</f>
        <v>-0.41029113067027756</v>
      </c>
    </row>
    <row r="17" spans="1:9" ht="25.05" customHeight="1">
      <c r="A17" s="26" t="s">
        <v>38</v>
      </c>
      <c r="B17" s="27">
        <v>43853</v>
      </c>
      <c r="C17" s="28">
        <f t="shared" si="0"/>
        <v>8.5883362665505601E-4</v>
      </c>
      <c r="D17" s="29">
        <v>147300</v>
      </c>
      <c r="E17" s="27">
        <v>0</v>
      </c>
      <c r="F17" s="28">
        <v>0</v>
      </c>
      <c r="G17" s="29">
        <v>0</v>
      </c>
      <c r="H17" s="27">
        <v>0</v>
      </c>
      <c r="I17" s="29">
        <v>0</v>
      </c>
    </row>
    <row r="18" spans="1:9" ht="25.05" customHeight="1">
      <c r="A18" s="26" t="s">
        <v>39</v>
      </c>
      <c r="B18" s="27">
        <v>42</v>
      </c>
      <c r="C18" s="28">
        <f t="shared" si="0"/>
        <v>8.2254377852170554E-7</v>
      </c>
      <c r="D18" s="29">
        <v>300</v>
      </c>
      <c r="E18" s="27">
        <v>0</v>
      </c>
      <c r="F18" s="28">
        <v>0</v>
      </c>
      <c r="G18" s="29">
        <v>0</v>
      </c>
      <c r="H18" s="27">
        <v>0</v>
      </c>
      <c r="I18" s="29">
        <v>0</v>
      </c>
    </row>
    <row r="19" spans="1:9" ht="25.05" customHeight="1">
      <c r="A19" s="26" t="s">
        <v>40</v>
      </c>
      <c r="B19" s="27">
        <v>0</v>
      </c>
      <c r="C19" s="28">
        <f t="shared" si="0"/>
        <v>0</v>
      </c>
      <c r="D19" s="29">
        <v>0</v>
      </c>
      <c r="E19" s="33">
        <v>249979</v>
      </c>
      <c r="F19" s="28">
        <v>4.0855355511657601E-3</v>
      </c>
      <c r="G19" s="34">
        <v>353400</v>
      </c>
      <c r="H19" s="30">
        <f t="shared" ref="H19:H24" si="3">SUM(B19/E19-1)</f>
        <v>-1</v>
      </c>
      <c r="I19" s="31">
        <f>SUM(D19/G19-1)</f>
        <v>-1</v>
      </c>
    </row>
    <row r="20" spans="1:9" ht="25.05" customHeight="1">
      <c r="A20" s="26" t="s">
        <v>41</v>
      </c>
      <c r="B20" s="27">
        <v>0</v>
      </c>
      <c r="C20" s="28">
        <f t="shared" si="0"/>
        <v>0</v>
      </c>
      <c r="D20" s="29">
        <v>0</v>
      </c>
      <c r="E20" s="27">
        <v>196057</v>
      </c>
      <c r="F20" s="28">
        <v>3.2042605321043185E-3</v>
      </c>
      <c r="G20" s="29">
        <v>317200</v>
      </c>
      <c r="H20" s="30">
        <f t="shared" si="3"/>
        <v>-1</v>
      </c>
      <c r="I20" s="31">
        <f>SUM(D20/G20-1)</f>
        <v>-1</v>
      </c>
    </row>
    <row r="21" spans="1:9" ht="25.05" customHeight="1">
      <c r="A21" s="26" t="s">
        <v>42</v>
      </c>
      <c r="B21" s="27">
        <v>0</v>
      </c>
      <c r="C21" s="28">
        <f t="shared" si="0"/>
        <v>0</v>
      </c>
      <c r="D21" s="29">
        <v>0</v>
      </c>
      <c r="E21" s="27">
        <v>97877</v>
      </c>
      <c r="F21" s="28">
        <v>1.5996542235205801E-3</v>
      </c>
      <c r="G21" s="29">
        <v>160000</v>
      </c>
      <c r="H21" s="30">
        <f t="shared" si="3"/>
        <v>-1</v>
      </c>
      <c r="I21" s="31">
        <f>SUM(D21/G21-1)</f>
        <v>-1</v>
      </c>
    </row>
    <row r="22" spans="1:9" ht="25.05" customHeight="1">
      <c r="A22" s="26" t="s">
        <v>43</v>
      </c>
      <c r="B22" s="27">
        <v>0</v>
      </c>
      <c r="C22" s="28">
        <f t="shared" si="0"/>
        <v>0</v>
      </c>
      <c r="D22" s="29">
        <v>0</v>
      </c>
      <c r="E22" s="27">
        <v>15873</v>
      </c>
      <c r="F22" s="28">
        <v>2.5942061454623834E-4</v>
      </c>
      <c r="G22" s="29">
        <v>6400</v>
      </c>
      <c r="H22" s="30">
        <f t="shared" si="3"/>
        <v>-1</v>
      </c>
      <c r="I22" s="31">
        <f>SUM(D22/G22-1)</f>
        <v>-1</v>
      </c>
    </row>
    <row r="23" spans="1:9" ht="25.05" customHeight="1">
      <c r="A23" s="26" t="s">
        <v>44</v>
      </c>
      <c r="B23" s="27">
        <v>0</v>
      </c>
      <c r="C23" s="28">
        <f t="shared" si="0"/>
        <v>0</v>
      </c>
      <c r="D23" s="29">
        <v>0</v>
      </c>
      <c r="E23" s="33">
        <v>5</v>
      </c>
      <c r="F23" s="28">
        <v>0</v>
      </c>
      <c r="G23" s="34">
        <v>100</v>
      </c>
      <c r="H23" s="30">
        <f t="shared" si="3"/>
        <v>-1</v>
      </c>
      <c r="I23" s="31">
        <f>SUM(D23/G23-1)</f>
        <v>-1</v>
      </c>
    </row>
    <row r="24" spans="1:9" ht="25.05" customHeight="1" thickBot="1">
      <c r="A24" s="14" t="s">
        <v>45</v>
      </c>
      <c r="B24" s="15">
        <v>51061112</v>
      </c>
      <c r="C24" s="35">
        <f t="shared" si="0"/>
        <v>1</v>
      </c>
      <c r="D24" s="17">
        <v>93404800</v>
      </c>
      <c r="E24" s="15">
        <v>61186348</v>
      </c>
      <c r="F24" s="35">
        <v>0.99999991828242452</v>
      </c>
      <c r="G24" s="17">
        <v>87837100</v>
      </c>
      <c r="H24" s="36">
        <f t="shared" si="3"/>
        <v>-0.16548194705132591</v>
      </c>
      <c r="I24" s="37">
        <f t="shared" ref="I24" si="4">SUM(D24/G24-1)</f>
        <v>6.3386655524829472E-2</v>
      </c>
    </row>
    <row r="25" spans="1:9">
      <c r="H25" s="23"/>
      <c r="I25" s="23"/>
    </row>
    <row r="26" spans="1:9">
      <c r="H26" s="23"/>
      <c r="I26" s="23"/>
    </row>
    <row r="27" spans="1:9">
      <c r="H27" s="23"/>
      <c r="I27" s="23"/>
    </row>
    <row r="28" spans="1:9">
      <c r="H28" s="23"/>
      <c r="I28" s="23"/>
    </row>
    <row r="29" spans="1:9">
      <c r="H29" s="23"/>
      <c r="I29" s="23"/>
    </row>
    <row r="30" spans="1:9">
      <c r="H30" s="23"/>
      <c r="I30" s="23"/>
    </row>
    <row r="31" spans="1:9">
      <c r="H31" s="23"/>
      <c r="I31" s="23"/>
    </row>
    <row r="32" spans="1:9">
      <c r="H32" s="23"/>
      <c r="I32" s="23"/>
    </row>
    <row r="33" spans="8:9">
      <c r="H33" s="23"/>
      <c r="I33" s="23"/>
    </row>
    <row r="34" spans="8:9">
      <c r="H34" s="23"/>
      <c r="I34" s="23"/>
    </row>
    <row r="35" spans="8:9">
      <c r="H35" s="23"/>
      <c r="I35" s="23"/>
    </row>
    <row r="36" spans="8:9">
      <c r="H36" s="23"/>
      <c r="I36" s="23"/>
    </row>
    <row r="37" spans="8:9">
      <c r="H37" s="23"/>
      <c r="I37" s="23"/>
    </row>
    <row r="38" spans="8:9">
      <c r="H38" s="23"/>
      <c r="I38" s="23"/>
    </row>
    <row r="39" spans="8:9">
      <c r="H39" s="23"/>
      <c r="I39" s="23"/>
    </row>
    <row r="40" spans="8:9">
      <c r="H40" s="23"/>
      <c r="I40" s="23"/>
    </row>
    <row r="41" spans="8:9">
      <c r="H41" s="23"/>
      <c r="I41" s="23"/>
    </row>
  </sheetData>
  <sortState xmlns:xlrd2="http://schemas.microsoft.com/office/spreadsheetml/2017/richdata2" ref="A4:I23">
    <sortCondition descending="1" ref="B4:B23"/>
  </sortState>
  <mergeCells count="5">
    <mergeCell ref="A1:I1"/>
    <mergeCell ref="A2:A3"/>
    <mergeCell ref="B2:D2"/>
    <mergeCell ref="E2:G2"/>
    <mergeCell ref="H2:I2"/>
  </mergeCells>
  <phoneticPr fontId="2" type="noConversion"/>
  <pageMargins left="0.75" right="0.75" top="1" bottom="1" header="0.5" footer="0.5"/>
  <pageSetup paperSize="9" scale="8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I42"/>
  <sheetViews>
    <sheetView workbookViewId="0">
      <selection activeCell="M5" sqref="M5"/>
    </sheetView>
  </sheetViews>
  <sheetFormatPr defaultColWidth="9" defaultRowHeight="15.6"/>
  <cols>
    <col min="1" max="1" width="12" style="6" customWidth="1"/>
    <col min="2" max="2" width="14.6640625" style="4" bestFit="1" customWidth="1"/>
    <col min="3" max="3" width="9.6640625" style="4" bestFit="1" customWidth="1"/>
    <col min="4" max="4" width="16" style="4" bestFit="1" customWidth="1"/>
    <col min="5" max="5" width="14.6640625" style="4" bestFit="1" customWidth="1"/>
    <col min="6" max="6" width="9.6640625" style="4" bestFit="1" customWidth="1"/>
    <col min="7" max="7" width="14.6640625" style="4" bestFit="1" customWidth="1"/>
    <col min="8" max="8" width="9.88671875" style="4" bestFit="1" customWidth="1"/>
    <col min="9" max="9" width="9.88671875" style="6" bestFit="1" customWidth="1"/>
    <col min="10" max="16384" width="9" style="3"/>
  </cols>
  <sheetData>
    <row r="1" spans="1:9" ht="35.25" customHeight="1" thickBot="1">
      <c r="A1" s="177" t="s">
        <v>0</v>
      </c>
      <c r="B1" s="177"/>
      <c r="C1" s="177"/>
      <c r="D1" s="177"/>
      <c r="E1" s="177"/>
      <c r="F1" s="177"/>
      <c r="G1" s="177"/>
      <c r="H1" s="177"/>
      <c r="I1" s="177"/>
    </row>
    <row r="2" spans="1:9" ht="25.35" customHeight="1">
      <c r="A2" s="164" t="s">
        <v>59</v>
      </c>
      <c r="B2" s="167" t="s">
        <v>60</v>
      </c>
      <c r="C2" s="165"/>
      <c r="D2" s="168"/>
      <c r="E2" s="167" t="s">
        <v>61</v>
      </c>
      <c r="F2" s="169"/>
      <c r="G2" s="168"/>
      <c r="H2" s="167" t="s">
        <v>62</v>
      </c>
      <c r="I2" s="168"/>
    </row>
    <row r="3" spans="1:9" ht="31.2">
      <c r="A3" s="170"/>
      <c r="B3" s="62" t="s">
        <v>63</v>
      </c>
      <c r="C3" s="63" t="s">
        <v>64</v>
      </c>
      <c r="D3" s="64" t="s">
        <v>65</v>
      </c>
      <c r="E3" s="62" t="s">
        <v>63</v>
      </c>
      <c r="F3" s="63" t="s">
        <v>64</v>
      </c>
      <c r="G3" s="64" t="s">
        <v>65</v>
      </c>
      <c r="H3" s="62" t="s">
        <v>66</v>
      </c>
      <c r="I3" s="64" t="s">
        <v>67</v>
      </c>
    </row>
    <row r="4" spans="1:9" ht="25.05" customHeight="1">
      <c r="A4" s="7" t="s">
        <v>1</v>
      </c>
      <c r="B4" s="8">
        <v>38237735</v>
      </c>
      <c r="C4" s="9">
        <f>B4/$B$25</f>
        <v>0.66823123708218002</v>
      </c>
      <c r="D4" s="10">
        <v>68087600</v>
      </c>
      <c r="E4" s="8">
        <v>39358922</v>
      </c>
      <c r="F4" s="9">
        <v>0.60314265545056223</v>
      </c>
      <c r="G4" s="10">
        <v>57786000</v>
      </c>
      <c r="H4" s="11">
        <f>SUM(B4/E4-1)</f>
        <v>-2.8486222259847427E-2</v>
      </c>
      <c r="I4" s="12">
        <f>SUM(D4/G4-1)</f>
        <v>0.1782715536635171</v>
      </c>
    </row>
    <row r="5" spans="1:9" ht="25.05" customHeight="1">
      <c r="A5" s="7" t="s">
        <v>2</v>
      </c>
      <c r="B5" s="8">
        <v>6440731</v>
      </c>
      <c r="C5" s="9">
        <f t="shared" ref="C5:C25" si="0">B5/$B$25</f>
        <v>0.11255629141850443</v>
      </c>
      <c r="D5" s="10">
        <v>15140800</v>
      </c>
      <c r="E5" s="8">
        <v>0</v>
      </c>
      <c r="F5" s="9">
        <v>0</v>
      </c>
      <c r="G5" s="13">
        <v>0</v>
      </c>
      <c r="H5" s="8">
        <v>0</v>
      </c>
      <c r="I5" s="13">
        <v>0</v>
      </c>
    </row>
    <row r="6" spans="1:9" ht="25.05" customHeight="1">
      <c r="A6" s="7" t="s">
        <v>3</v>
      </c>
      <c r="B6" s="8">
        <v>4113568</v>
      </c>
      <c r="C6" s="9">
        <f t="shared" si="0"/>
        <v>7.1887485842497448E-2</v>
      </c>
      <c r="D6" s="10">
        <v>6628600</v>
      </c>
      <c r="E6" s="8">
        <v>7735119</v>
      </c>
      <c r="F6" s="9">
        <v>0.11853424781009239</v>
      </c>
      <c r="G6" s="10">
        <v>10028100</v>
      </c>
      <c r="H6" s="11">
        <f t="shared" ref="H6:H25" si="1">SUM(B6/E6-1)</f>
        <v>-0.46819589976573084</v>
      </c>
      <c r="I6" s="12">
        <f t="shared" ref="I6:I25" si="2">SUM(D6/G6-1)</f>
        <v>-0.33899741725750643</v>
      </c>
    </row>
    <row r="7" spans="1:9" ht="25.05" customHeight="1">
      <c r="A7" s="7" t="s">
        <v>4</v>
      </c>
      <c r="B7" s="8">
        <v>3072952</v>
      </c>
      <c r="C7" s="9">
        <f t="shared" si="0"/>
        <v>5.3701991408595703E-2</v>
      </c>
      <c r="D7" s="10">
        <v>7225100</v>
      </c>
      <c r="E7" s="8">
        <v>1881199</v>
      </c>
      <c r="F7" s="9">
        <v>2.8827805809593619E-2</v>
      </c>
      <c r="G7" s="10">
        <v>2777300</v>
      </c>
      <c r="H7" s="11">
        <f t="shared" si="1"/>
        <v>0.63350714092448479</v>
      </c>
      <c r="I7" s="12">
        <f t="shared" si="2"/>
        <v>1.6014834551542867</v>
      </c>
    </row>
    <row r="8" spans="1:9" ht="25.05" customHeight="1">
      <c r="A8" s="7" t="s">
        <v>5</v>
      </c>
      <c r="B8" s="8">
        <v>2065340</v>
      </c>
      <c r="C8" s="9">
        <f t="shared" si="0"/>
        <v>3.6093265021981812E-2</v>
      </c>
      <c r="D8" s="10">
        <v>4088000</v>
      </c>
      <c r="E8" s="8">
        <v>4427167</v>
      </c>
      <c r="F8" s="9">
        <v>6.7842642146121263E-2</v>
      </c>
      <c r="G8" s="10">
        <v>6686700</v>
      </c>
      <c r="H8" s="11">
        <f t="shared" si="1"/>
        <v>-0.53348495776192761</v>
      </c>
      <c r="I8" s="12">
        <f t="shared" si="2"/>
        <v>-0.38863714537813865</v>
      </c>
    </row>
    <row r="9" spans="1:9" ht="25.05" customHeight="1">
      <c r="A9" s="7" t="s">
        <v>6</v>
      </c>
      <c r="B9" s="8">
        <v>1308194</v>
      </c>
      <c r="C9" s="9">
        <f t="shared" si="0"/>
        <v>2.2861607649184382E-2</v>
      </c>
      <c r="D9" s="10">
        <v>2326000</v>
      </c>
      <c r="E9" s="8">
        <v>8390133</v>
      </c>
      <c r="F9" s="9">
        <v>0.12857179109741348</v>
      </c>
      <c r="G9" s="10">
        <v>11653400</v>
      </c>
      <c r="H9" s="11">
        <f t="shared" si="1"/>
        <v>-0.84407946810855083</v>
      </c>
      <c r="I9" s="12">
        <f t="shared" si="2"/>
        <v>-0.80040159953318346</v>
      </c>
    </row>
    <row r="10" spans="1:9" ht="25.05" customHeight="1">
      <c r="A10" s="7" t="s">
        <v>7</v>
      </c>
      <c r="B10" s="8">
        <v>828876</v>
      </c>
      <c r="C10" s="9">
        <f t="shared" si="0"/>
        <v>1.4485189430486116E-2</v>
      </c>
      <c r="D10" s="10">
        <v>2601400</v>
      </c>
      <c r="E10" s="8">
        <v>199618</v>
      </c>
      <c r="F10" s="9">
        <v>3.0589793743774365E-3</v>
      </c>
      <c r="G10" s="10">
        <v>424000</v>
      </c>
      <c r="H10" s="11">
        <f t="shared" si="1"/>
        <v>3.1523109138454446</v>
      </c>
      <c r="I10" s="12">
        <f t="shared" si="2"/>
        <v>5.1353773584905662</v>
      </c>
    </row>
    <row r="11" spans="1:9" ht="25.05" customHeight="1">
      <c r="A11" s="7" t="s">
        <v>8</v>
      </c>
      <c r="B11" s="8">
        <v>396148</v>
      </c>
      <c r="C11" s="9">
        <f t="shared" si="0"/>
        <v>6.9229641375889925E-3</v>
      </c>
      <c r="D11" s="10">
        <v>716900</v>
      </c>
      <c r="E11" s="8">
        <v>875802</v>
      </c>
      <c r="F11" s="9">
        <v>1.3420935256532516E-2</v>
      </c>
      <c r="G11" s="10">
        <v>1238800</v>
      </c>
      <c r="H11" s="11">
        <f t="shared" si="1"/>
        <v>-0.54767401764325729</v>
      </c>
      <c r="I11" s="12">
        <f t="shared" si="2"/>
        <v>-0.42129480142072973</v>
      </c>
    </row>
    <row r="12" spans="1:9" ht="25.05" customHeight="1">
      <c r="A12" s="7" t="s">
        <v>9</v>
      </c>
      <c r="B12" s="8">
        <v>288250</v>
      </c>
      <c r="C12" s="9">
        <f t="shared" si="0"/>
        <v>5.0373709135475304E-3</v>
      </c>
      <c r="D12" s="10">
        <v>355500</v>
      </c>
      <c r="E12" s="8">
        <v>1629983</v>
      </c>
      <c r="F12" s="9">
        <v>2.4978130116451711E-2</v>
      </c>
      <c r="G12" s="10">
        <v>1851500</v>
      </c>
      <c r="H12" s="11">
        <f t="shared" si="1"/>
        <v>-0.82315766483454123</v>
      </c>
      <c r="I12" s="12">
        <f t="shared" si="2"/>
        <v>-0.80799351876856607</v>
      </c>
    </row>
    <row r="13" spans="1:9" ht="25.05" customHeight="1">
      <c r="A13" s="7" t="s">
        <v>10</v>
      </c>
      <c r="B13" s="8">
        <v>224676</v>
      </c>
      <c r="C13" s="9">
        <f t="shared" si="0"/>
        <v>3.9263706760527496E-3</v>
      </c>
      <c r="D13" s="10">
        <v>299900</v>
      </c>
      <c r="E13" s="8">
        <v>0</v>
      </c>
      <c r="F13" s="9"/>
      <c r="G13" s="13">
        <v>0</v>
      </c>
      <c r="H13" s="8">
        <v>0</v>
      </c>
      <c r="I13" s="13">
        <v>0</v>
      </c>
    </row>
    <row r="14" spans="1:9" ht="25.05" customHeight="1">
      <c r="A14" s="7" t="s">
        <v>11</v>
      </c>
      <c r="B14" s="8">
        <v>95832</v>
      </c>
      <c r="C14" s="9">
        <f t="shared" si="0"/>
        <v>1.6747314115770581E-3</v>
      </c>
      <c r="D14" s="10">
        <v>290500</v>
      </c>
      <c r="E14" s="8">
        <v>99852</v>
      </c>
      <c r="F14" s="9">
        <v>1.5301486263279655E-3</v>
      </c>
      <c r="G14" s="10">
        <v>237500</v>
      </c>
      <c r="H14" s="11">
        <f t="shared" si="1"/>
        <v>-4.0259584184593189E-2</v>
      </c>
      <c r="I14" s="12">
        <f t="shared" si="2"/>
        <v>0.223157894736842</v>
      </c>
    </row>
    <row r="15" spans="1:9" ht="25.05" customHeight="1">
      <c r="A15" s="7" t="s">
        <v>12</v>
      </c>
      <c r="B15" s="8">
        <v>57050</v>
      </c>
      <c r="C15" s="9">
        <f t="shared" si="0"/>
        <v>9.9698876190073421E-4</v>
      </c>
      <c r="D15" s="10">
        <v>91200</v>
      </c>
      <c r="E15" s="8">
        <v>0</v>
      </c>
      <c r="F15" s="9"/>
      <c r="G15" s="13">
        <v>0</v>
      </c>
      <c r="H15" s="8">
        <v>0</v>
      </c>
      <c r="I15" s="13">
        <v>0</v>
      </c>
    </row>
    <row r="16" spans="1:9" ht="25.05" customHeight="1">
      <c r="A16" s="7" t="s">
        <v>13</v>
      </c>
      <c r="B16" s="8">
        <v>49015</v>
      </c>
      <c r="C16" s="9">
        <f t="shared" si="0"/>
        <v>8.5657150156992967E-4</v>
      </c>
      <c r="D16" s="10">
        <v>87100</v>
      </c>
      <c r="E16" s="8">
        <v>98820</v>
      </c>
      <c r="F16" s="9">
        <v>1.5143340869860347E-3</v>
      </c>
      <c r="G16" s="10">
        <v>147700</v>
      </c>
      <c r="H16" s="11">
        <f t="shared" si="1"/>
        <v>-0.50399716656547255</v>
      </c>
      <c r="I16" s="12">
        <f t="shared" si="2"/>
        <v>-0.41029113067027756</v>
      </c>
    </row>
    <row r="17" spans="1:9" ht="25.05" customHeight="1">
      <c r="A17" s="7" t="s">
        <v>14</v>
      </c>
      <c r="B17" s="8">
        <v>43853</v>
      </c>
      <c r="C17" s="9">
        <f t="shared" si="0"/>
        <v>7.6636193121179487E-4</v>
      </c>
      <c r="D17" s="10">
        <v>147300</v>
      </c>
      <c r="E17" s="8">
        <v>0</v>
      </c>
      <c r="F17" s="9">
        <v>0</v>
      </c>
      <c r="G17" s="13">
        <v>0</v>
      </c>
      <c r="H17" s="8">
        <v>0</v>
      </c>
      <c r="I17" s="13">
        <v>0</v>
      </c>
    </row>
    <row r="18" spans="1:9" ht="25.05" customHeight="1">
      <c r="A18" s="7" t="s">
        <v>15</v>
      </c>
      <c r="B18" s="8">
        <v>89</v>
      </c>
      <c r="C18" s="9">
        <f t="shared" si="0"/>
        <v>1.5553374199678413E-6</v>
      </c>
      <c r="D18" s="10">
        <v>700</v>
      </c>
      <c r="E18" s="8">
        <v>0</v>
      </c>
      <c r="F18" s="9">
        <v>0</v>
      </c>
      <c r="G18" s="13">
        <v>0</v>
      </c>
      <c r="H18" s="8">
        <v>0</v>
      </c>
      <c r="I18" s="13">
        <v>0</v>
      </c>
    </row>
    <row r="19" spans="1:9" ht="25.05" customHeight="1">
      <c r="A19" s="7" t="s">
        <v>16</v>
      </c>
      <c r="B19" s="8">
        <v>1</v>
      </c>
      <c r="C19" s="9">
        <f t="shared" si="0"/>
        <v>1.7475701347953271E-8</v>
      </c>
      <c r="D19" s="10">
        <v>200</v>
      </c>
      <c r="E19" s="8">
        <v>0</v>
      </c>
      <c r="F19" s="9">
        <v>0</v>
      </c>
      <c r="G19" s="13">
        <v>0</v>
      </c>
      <c r="H19" s="8">
        <v>0</v>
      </c>
      <c r="I19" s="13">
        <v>0</v>
      </c>
    </row>
    <row r="20" spans="1:9" ht="25.05" customHeight="1">
      <c r="A20" s="7" t="s">
        <v>17</v>
      </c>
      <c r="B20" s="8">
        <v>0</v>
      </c>
      <c r="C20" s="9">
        <f t="shared" si="0"/>
        <v>0</v>
      </c>
      <c r="D20" s="10">
        <v>0</v>
      </c>
      <c r="E20" s="8">
        <v>249979</v>
      </c>
      <c r="F20" s="9">
        <v>3.8307196997640356E-3</v>
      </c>
      <c r="G20" s="13">
        <v>353400</v>
      </c>
      <c r="H20" s="11">
        <f t="shared" si="1"/>
        <v>-1</v>
      </c>
      <c r="I20" s="12">
        <f t="shared" si="2"/>
        <v>-1</v>
      </c>
    </row>
    <row r="21" spans="1:9" ht="25.05" customHeight="1">
      <c r="A21" s="7" t="s">
        <v>18</v>
      </c>
      <c r="B21" s="8">
        <v>0</v>
      </c>
      <c r="C21" s="9">
        <f t="shared" si="0"/>
        <v>0</v>
      </c>
      <c r="D21" s="10">
        <v>0</v>
      </c>
      <c r="E21" s="8">
        <v>196057</v>
      </c>
      <c r="F21" s="9">
        <v>3.0044100191481582E-3</v>
      </c>
      <c r="G21" s="10">
        <v>317200</v>
      </c>
      <c r="H21" s="11">
        <f t="shared" si="1"/>
        <v>-1</v>
      </c>
      <c r="I21" s="12">
        <f t="shared" si="2"/>
        <v>-1</v>
      </c>
    </row>
    <row r="22" spans="1:9" ht="25.05" customHeight="1">
      <c r="A22" s="7" t="s">
        <v>19</v>
      </c>
      <c r="B22" s="8">
        <v>0</v>
      </c>
      <c r="C22" s="9">
        <f t="shared" si="0"/>
        <v>0</v>
      </c>
      <c r="D22" s="10">
        <v>0</v>
      </c>
      <c r="E22" s="8">
        <v>97877</v>
      </c>
      <c r="F22" s="9">
        <v>1.4998833984206854E-3</v>
      </c>
      <c r="G22" s="10">
        <v>160000</v>
      </c>
      <c r="H22" s="11">
        <f t="shared" si="1"/>
        <v>-1</v>
      </c>
      <c r="I22" s="12">
        <f t="shared" si="2"/>
        <v>-1</v>
      </c>
    </row>
    <row r="23" spans="1:9" ht="25.05" customHeight="1">
      <c r="A23" s="7" t="s">
        <v>20</v>
      </c>
      <c r="B23" s="8">
        <v>0</v>
      </c>
      <c r="C23" s="9">
        <f t="shared" si="0"/>
        <v>0</v>
      </c>
      <c r="D23" s="10">
        <v>0</v>
      </c>
      <c r="E23" s="8">
        <v>15873</v>
      </c>
      <c r="F23" s="9">
        <v>2.4324048737835792E-4</v>
      </c>
      <c r="G23" s="10">
        <v>6400</v>
      </c>
      <c r="H23" s="11">
        <f t="shared" si="1"/>
        <v>-1</v>
      </c>
      <c r="I23" s="12">
        <f t="shared" si="2"/>
        <v>-1</v>
      </c>
    </row>
    <row r="24" spans="1:9" ht="25.05" customHeight="1">
      <c r="A24" s="7" t="s">
        <v>21</v>
      </c>
      <c r="B24" s="8">
        <v>0</v>
      </c>
      <c r="C24" s="9">
        <f t="shared" si="0"/>
        <v>0</v>
      </c>
      <c r="D24" s="10">
        <v>0</v>
      </c>
      <c r="E24" s="8">
        <v>5</v>
      </c>
      <c r="F24" s="9">
        <v>7.6620830145012888E-8</v>
      </c>
      <c r="G24" s="13">
        <v>100</v>
      </c>
      <c r="H24" s="11">
        <f t="shared" si="1"/>
        <v>-1</v>
      </c>
      <c r="I24" s="12">
        <f t="shared" si="2"/>
        <v>-1</v>
      </c>
    </row>
    <row r="25" spans="1:9" ht="25.05" customHeight="1" thickBot="1">
      <c r="A25" s="14" t="s">
        <v>22</v>
      </c>
      <c r="B25" s="15">
        <f>SUM(B4:B24)</f>
        <v>57222310</v>
      </c>
      <c r="C25" s="16">
        <f t="shared" si="0"/>
        <v>1</v>
      </c>
      <c r="D25" s="17">
        <f>SUM(D4:D24)</f>
        <v>108086800</v>
      </c>
      <c r="E25" s="15">
        <v>65256406</v>
      </c>
      <c r="F25" s="16">
        <v>0.99999999999999989</v>
      </c>
      <c r="G25" s="17">
        <v>93668100</v>
      </c>
      <c r="H25" s="18">
        <f t="shared" si="1"/>
        <v>-0.12311582099694551</v>
      </c>
      <c r="I25" s="19">
        <f t="shared" si="2"/>
        <v>0.15393394335958566</v>
      </c>
    </row>
    <row r="26" spans="1:9">
      <c r="A26" s="4"/>
      <c r="B26" s="5"/>
      <c r="C26" s="5"/>
      <c r="D26" s="6"/>
      <c r="E26" s="5"/>
      <c r="F26" s="5"/>
      <c r="G26" s="6"/>
      <c r="H26" s="3"/>
      <c r="I26" s="3"/>
    </row>
    <row r="27" spans="1:9">
      <c r="H27" s="5"/>
    </row>
    <row r="28" spans="1:9">
      <c r="H28" s="5"/>
    </row>
    <row r="29" spans="1:9">
      <c r="A29" s="3"/>
      <c r="B29" s="3"/>
      <c r="C29" s="3"/>
      <c r="D29" s="3"/>
      <c r="E29" s="3"/>
      <c r="F29" s="3"/>
      <c r="G29" s="3"/>
      <c r="H29" s="5"/>
      <c r="I29" s="3"/>
    </row>
    <row r="30" spans="1:9">
      <c r="A30" s="3"/>
      <c r="B30" s="3"/>
      <c r="C30" s="3"/>
      <c r="D30" s="3"/>
      <c r="E30" s="3"/>
      <c r="F30" s="3"/>
      <c r="G30" s="3"/>
      <c r="H30" s="5"/>
      <c r="I30" s="3"/>
    </row>
    <row r="31" spans="1:9">
      <c r="A31" s="3"/>
      <c r="B31" s="3"/>
      <c r="C31" s="3"/>
      <c r="D31" s="3"/>
      <c r="E31" s="3"/>
      <c r="F31" s="3"/>
      <c r="G31" s="3"/>
      <c r="H31" s="5"/>
      <c r="I31" s="3"/>
    </row>
    <row r="32" spans="1:9">
      <c r="A32" s="3"/>
      <c r="B32" s="3"/>
      <c r="C32" s="3"/>
      <c r="D32" s="3"/>
      <c r="E32" s="3"/>
      <c r="F32" s="3"/>
      <c r="G32" s="3"/>
      <c r="H32" s="5"/>
      <c r="I32" s="3"/>
    </row>
    <row r="33" spans="8:8" s="3" customFormat="1">
      <c r="H33" s="5"/>
    </row>
    <row r="34" spans="8:8" s="3" customFormat="1">
      <c r="H34" s="5"/>
    </row>
    <row r="35" spans="8:8" s="3" customFormat="1">
      <c r="H35" s="5"/>
    </row>
    <row r="36" spans="8:8" s="3" customFormat="1">
      <c r="H36" s="5"/>
    </row>
    <row r="37" spans="8:8" s="3" customFormat="1">
      <c r="H37" s="5"/>
    </row>
    <row r="38" spans="8:8" s="3" customFormat="1">
      <c r="H38" s="5"/>
    </row>
    <row r="39" spans="8:8" s="3" customFormat="1">
      <c r="H39" s="5"/>
    </row>
    <row r="40" spans="8:8" s="3" customFormat="1">
      <c r="H40" s="5"/>
    </row>
    <row r="41" spans="8:8" s="3" customFormat="1">
      <c r="H41" s="5"/>
    </row>
    <row r="42" spans="8:8" s="3" customFormat="1">
      <c r="H42" s="5"/>
    </row>
  </sheetData>
  <sortState xmlns:xlrd2="http://schemas.microsoft.com/office/spreadsheetml/2017/richdata2" ref="A4:I24">
    <sortCondition descending="1" ref="B4:B24"/>
  </sortState>
  <mergeCells count="5">
    <mergeCell ref="A1:I1"/>
    <mergeCell ref="B2:D2"/>
    <mergeCell ref="E2:G2"/>
    <mergeCell ref="H2:I2"/>
    <mergeCell ref="A2:A3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</sheetPr>
  <dimension ref="A1:I26"/>
  <sheetViews>
    <sheetView workbookViewId="0">
      <selection activeCell="K24" sqref="K24"/>
    </sheetView>
  </sheetViews>
  <sheetFormatPr defaultColWidth="9" defaultRowHeight="15.6"/>
  <cols>
    <col min="1" max="1" width="13.21875" style="1" customWidth="1"/>
    <col min="2" max="2" width="15.109375" style="2" customWidth="1"/>
    <col min="3" max="3" width="10.88671875" style="2" customWidth="1"/>
    <col min="4" max="4" width="17" style="2" customWidth="1"/>
    <col min="5" max="5" width="15.109375" style="2" customWidth="1"/>
    <col min="6" max="6" width="10.44140625" style="2" customWidth="1"/>
    <col min="7" max="7" width="17.109375" style="2" customWidth="1"/>
    <col min="8" max="8" width="13.6640625" style="1" customWidth="1"/>
    <col min="9" max="9" width="10.6640625" style="1" customWidth="1"/>
    <col min="10" max="16384" width="9" style="1"/>
  </cols>
  <sheetData>
    <row r="1" spans="1:9" ht="35.25" customHeight="1" thickBot="1">
      <c r="A1" s="155" t="s">
        <v>112</v>
      </c>
      <c r="B1" s="155"/>
      <c r="C1" s="155"/>
      <c r="D1" s="155"/>
      <c r="E1" s="155"/>
      <c r="F1" s="155"/>
      <c r="G1" s="155"/>
      <c r="H1" s="155"/>
      <c r="I1" s="155"/>
    </row>
    <row r="2" spans="1:9" ht="26.25" customHeight="1">
      <c r="A2" s="178" t="s">
        <v>113</v>
      </c>
      <c r="B2" s="180" t="s">
        <v>114</v>
      </c>
      <c r="C2" s="181"/>
      <c r="D2" s="182"/>
      <c r="E2" s="180" t="s">
        <v>115</v>
      </c>
      <c r="F2" s="183"/>
      <c r="G2" s="182"/>
      <c r="H2" s="180" t="s">
        <v>99</v>
      </c>
      <c r="I2" s="182"/>
    </row>
    <row r="3" spans="1:9" ht="38.1" customHeight="1">
      <c r="A3" s="179"/>
      <c r="B3" s="96" t="s">
        <v>116</v>
      </c>
      <c r="C3" s="97" t="s">
        <v>117</v>
      </c>
      <c r="D3" s="98" t="s">
        <v>118</v>
      </c>
      <c r="E3" s="96" t="s">
        <v>116</v>
      </c>
      <c r="F3" s="97" t="s">
        <v>117</v>
      </c>
      <c r="G3" s="98" t="s">
        <v>118</v>
      </c>
      <c r="H3" s="96" t="s">
        <v>119</v>
      </c>
      <c r="I3" s="98" t="s">
        <v>120</v>
      </c>
    </row>
    <row r="4" spans="1:9" ht="24.9" customHeight="1">
      <c r="A4" s="99" t="s">
        <v>100</v>
      </c>
      <c r="B4" s="27">
        <v>38514933</v>
      </c>
      <c r="C4" s="28">
        <f t="shared" ref="C4:C25" si="0">B4/$B$26</f>
        <v>0.63571105250825621</v>
      </c>
      <c r="D4" s="29">
        <v>69049000</v>
      </c>
      <c r="E4" s="27">
        <v>40643838</v>
      </c>
      <c r="F4" s="28">
        <f>E4/$E$26</f>
        <v>0.59891015423324145</v>
      </c>
      <c r="G4" s="29">
        <v>59820900</v>
      </c>
      <c r="H4" s="102">
        <f>SUM(B4/E4-1)</f>
        <v>-5.237952675630686E-2</v>
      </c>
      <c r="I4" s="103">
        <f>SUM(D4/G4-1)</f>
        <v>0.15426213915203557</v>
      </c>
    </row>
    <row r="5" spans="1:9" ht="24.9" customHeight="1">
      <c r="A5" s="99" t="s">
        <v>101</v>
      </c>
      <c r="B5" s="27">
        <v>8026331</v>
      </c>
      <c r="C5" s="28">
        <f t="shared" si="0"/>
        <v>0.13247919521993312</v>
      </c>
      <c r="D5" s="29">
        <v>19166000</v>
      </c>
      <c r="E5" s="27">
        <v>0</v>
      </c>
      <c r="F5" s="28">
        <f t="shared" ref="F5:F25" si="1">E5/$E$26</f>
        <v>0</v>
      </c>
      <c r="G5" s="29">
        <v>0</v>
      </c>
      <c r="H5" s="27">
        <v>0</v>
      </c>
      <c r="I5" s="29">
        <v>0</v>
      </c>
    </row>
    <row r="6" spans="1:9" ht="24.9" customHeight="1">
      <c r="A6" s="99" t="s">
        <v>102</v>
      </c>
      <c r="B6" s="27">
        <v>4328465</v>
      </c>
      <c r="C6" s="28">
        <f t="shared" si="0"/>
        <v>7.1443796641036589E-2</v>
      </c>
      <c r="D6" s="29">
        <v>7116300</v>
      </c>
      <c r="E6" s="27">
        <v>8475306</v>
      </c>
      <c r="F6" s="28">
        <f t="shared" si="1"/>
        <v>0.12488847199011856</v>
      </c>
      <c r="G6" s="29">
        <v>10947900</v>
      </c>
      <c r="H6" s="102">
        <f t="shared" ref="H6:H24" si="2">SUM(B6/E6-1)</f>
        <v>-0.48928510663803759</v>
      </c>
      <c r="I6" s="103">
        <f t="shared" ref="I6:I24" si="3">SUM(D6/G6-1)</f>
        <v>-0.34998492861644703</v>
      </c>
    </row>
    <row r="7" spans="1:9" ht="24.9" customHeight="1">
      <c r="A7" s="99" t="s">
        <v>121</v>
      </c>
      <c r="B7" s="27">
        <v>3941976</v>
      </c>
      <c r="C7" s="28">
        <f t="shared" si="0"/>
        <v>6.5064574094476191E-2</v>
      </c>
      <c r="D7" s="29">
        <v>9335500</v>
      </c>
      <c r="E7" s="27">
        <v>1981172</v>
      </c>
      <c r="F7" s="28">
        <f t="shared" si="1"/>
        <v>2.9193700360742984E-2</v>
      </c>
      <c r="G7" s="29">
        <v>2941700</v>
      </c>
      <c r="H7" s="102">
        <f t="shared" si="2"/>
        <v>0.98971921670607088</v>
      </c>
      <c r="I7" s="103">
        <f t="shared" si="3"/>
        <v>2.1735051160893359</v>
      </c>
    </row>
    <row r="8" spans="1:9" ht="24.9" customHeight="1">
      <c r="A8" s="99" t="s">
        <v>122</v>
      </c>
      <c r="B8" s="27">
        <v>2161160</v>
      </c>
      <c r="C8" s="28">
        <f t="shared" si="0"/>
        <v>3.5671184946336087E-2</v>
      </c>
      <c r="D8" s="29">
        <v>4343400</v>
      </c>
      <c r="E8" s="27">
        <v>4475053</v>
      </c>
      <c r="F8" s="28">
        <f t="shared" si="1"/>
        <v>6.5942460513496032E-2</v>
      </c>
      <c r="G8" s="29">
        <v>6758000</v>
      </c>
      <c r="H8" s="102">
        <f t="shared" si="2"/>
        <v>-0.51706493755492944</v>
      </c>
      <c r="I8" s="103">
        <f t="shared" si="3"/>
        <v>-0.35729505770938152</v>
      </c>
    </row>
    <row r="9" spans="1:9" ht="24.9" customHeight="1">
      <c r="A9" s="99" t="s">
        <v>123</v>
      </c>
      <c r="B9" s="27">
        <v>1308194</v>
      </c>
      <c r="C9" s="28">
        <f t="shared" si="0"/>
        <v>2.1592492050420697E-2</v>
      </c>
      <c r="D9" s="29">
        <v>2326000</v>
      </c>
      <c r="E9" s="27">
        <v>8525274</v>
      </c>
      <c r="F9" s="28">
        <f t="shared" si="1"/>
        <v>0.12562477899406654</v>
      </c>
      <c r="G9" s="29">
        <v>11852900</v>
      </c>
      <c r="H9" s="102">
        <f t="shared" si="2"/>
        <v>-0.84655109032272746</v>
      </c>
      <c r="I9" s="103">
        <f t="shared" si="3"/>
        <v>-0.80376110487728747</v>
      </c>
    </row>
    <row r="10" spans="1:9" ht="24.9" customHeight="1">
      <c r="A10" s="99" t="s">
        <v>124</v>
      </c>
      <c r="B10" s="27">
        <v>1149623</v>
      </c>
      <c r="C10" s="28">
        <f t="shared" si="0"/>
        <v>1.8975186775417707E-2</v>
      </c>
      <c r="D10" s="29">
        <v>3848500</v>
      </c>
      <c r="E10" s="27">
        <v>354478</v>
      </c>
      <c r="F10" s="28">
        <f t="shared" si="1"/>
        <v>5.2234356817456792E-3</v>
      </c>
      <c r="G10" s="29">
        <v>761600</v>
      </c>
      <c r="H10" s="102">
        <f t="shared" si="2"/>
        <v>2.2431434390850771</v>
      </c>
      <c r="I10" s="103">
        <f t="shared" si="3"/>
        <v>4.0531775210084033</v>
      </c>
    </row>
    <row r="11" spans="1:9" ht="24.9" customHeight="1">
      <c r="A11" s="99" t="s">
        <v>125</v>
      </c>
      <c r="B11" s="27">
        <v>396148</v>
      </c>
      <c r="C11" s="28">
        <f t="shared" si="0"/>
        <v>6.5386498797502957E-3</v>
      </c>
      <c r="D11" s="29">
        <v>716900</v>
      </c>
      <c r="E11" s="27">
        <v>875802</v>
      </c>
      <c r="F11" s="28">
        <f t="shared" si="1"/>
        <v>1.2905442416579392E-2</v>
      </c>
      <c r="G11" s="29">
        <v>1238800</v>
      </c>
      <c r="H11" s="102">
        <f t="shared" si="2"/>
        <v>-0.54767401764325729</v>
      </c>
      <c r="I11" s="103">
        <f t="shared" si="3"/>
        <v>-0.42129480142072973</v>
      </c>
    </row>
    <row r="12" spans="1:9" ht="24.9" customHeight="1">
      <c r="A12" s="99" t="s">
        <v>103</v>
      </c>
      <c r="B12" s="27">
        <v>288250</v>
      </c>
      <c r="C12" s="28">
        <f t="shared" si="0"/>
        <v>4.7577315241728417E-3</v>
      </c>
      <c r="D12" s="29">
        <v>355500</v>
      </c>
      <c r="E12" s="27">
        <v>1676513</v>
      </c>
      <c r="F12" s="28">
        <f t="shared" si="1"/>
        <v>2.4704376082889473E-2</v>
      </c>
      <c r="G12" s="29">
        <v>1901700</v>
      </c>
      <c r="H12" s="102">
        <f t="shared" si="2"/>
        <v>-0.82806575314357833</v>
      </c>
      <c r="I12" s="103">
        <f t="shared" si="3"/>
        <v>-0.81306199716043537</v>
      </c>
    </row>
    <row r="13" spans="1:9" ht="24.9" customHeight="1">
      <c r="A13" s="99" t="s">
        <v>129</v>
      </c>
      <c r="B13" s="27">
        <v>224676</v>
      </c>
      <c r="C13" s="28">
        <f t="shared" si="0"/>
        <v>3.7084062026888371E-3</v>
      </c>
      <c r="D13" s="29">
        <v>299900</v>
      </c>
      <c r="E13" s="27">
        <v>0</v>
      </c>
      <c r="F13" s="28">
        <f t="shared" si="1"/>
        <v>0</v>
      </c>
      <c r="G13" s="29">
        <v>0</v>
      </c>
      <c r="H13" s="27">
        <v>0</v>
      </c>
      <c r="I13" s="29">
        <v>0</v>
      </c>
    </row>
    <row r="14" spans="1:9" ht="24.9" customHeight="1">
      <c r="A14" s="99" t="s">
        <v>104</v>
      </c>
      <c r="B14" s="27">
        <v>95832</v>
      </c>
      <c r="C14" s="28">
        <f t="shared" si="0"/>
        <v>1.5817621072837182E-3</v>
      </c>
      <c r="D14" s="29">
        <v>290500</v>
      </c>
      <c r="E14" s="27">
        <v>99852</v>
      </c>
      <c r="F14" s="28">
        <f t="shared" si="1"/>
        <v>1.4713762199450166E-3</v>
      </c>
      <c r="G14" s="29">
        <v>237500</v>
      </c>
      <c r="H14" s="102">
        <f t="shared" si="2"/>
        <v>-4.0259584184593189E-2</v>
      </c>
      <c r="I14" s="103">
        <f t="shared" si="3"/>
        <v>0.223157894736842</v>
      </c>
    </row>
    <row r="15" spans="1:9" ht="24.9" customHeight="1">
      <c r="A15" s="99" t="s">
        <v>131</v>
      </c>
      <c r="B15" s="27">
        <v>57050</v>
      </c>
      <c r="C15" s="28">
        <f t="shared" si="0"/>
        <v>9.416429608120055E-4</v>
      </c>
      <c r="D15" s="29">
        <v>91200</v>
      </c>
      <c r="E15" s="27">
        <v>0</v>
      </c>
      <c r="F15" s="28">
        <f t="shared" si="1"/>
        <v>0</v>
      </c>
      <c r="G15" s="29">
        <v>0</v>
      </c>
      <c r="H15" s="27">
        <v>0</v>
      </c>
      <c r="I15" s="29">
        <v>0</v>
      </c>
    </row>
    <row r="16" spans="1:9" ht="24.9" customHeight="1">
      <c r="A16" s="99" t="s">
        <v>126</v>
      </c>
      <c r="B16" s="27">
        <v>49015</v>
      </c>
      <c r="C16" s="28">
        <f t="shared" si="0"/>
        <v>8.0902067877651972E-4</v>
      </c>
      <c r="D16" s="29">
        <v>87100</v>
      </c>
      <c r="E16" s="27">
        <v>98820</v>
      </c>
      <c r="F16" s="28">
        <f t="shared" si="1"/>
        <v>1.4561691108336992E-3</v>
      </c>
      <c r="G16" s="29">
        <v>147700</v>
      </c>
      <c r="H16" s="102">
        <f t="shared" si="2"/>
        <v>-0.50399716656547255</v>
      </c>
      <c r="I16" s="103">
        <f t="shared" si="3"/>
        <v>-0.41029113067027756</v>
      </c>
    </row>
    <row r="17" spans="1:9" ht="24.9" customHeight="1">
      <c r="A17" s="99" t="s">
        <v>105</v>
      </c>
      <c r="B17" s="27">
        <v>43853</v>
      </c>
      <c r="C17" s="28">
        <f t="shared" si="0"/>
        <v>7.2381890903573849E-4</v>
      </c>
      <c r="D17" s="29">
        <v>147300</v>
      </c>
      <c r="E17" s="27">
        <v>0</v>
      </c>
      <c r="F17" s="28">
        <f t="shared" si="1"/>
        <v>0</v>
      </c>
      <c r="G17" s="29">
        <v>0</v>
      </c>
      <c r="H17" s="27">
        <v>0</v>
      </c>
      <c r="I17" s="29">
        <v>0</v>
      </c>
    </row>
    <row r="18" spans="1:9" ht="24.9" customHeight="1">
      <c r="A18" s="99" t="s">
        <v>106</v>
      </c>
      <c r="B18" s="27">
        <v>89</v>
      </c>
      <c r="C18" s="28">
        <f t="shared" si="0"/>
        <v>1.4689960300134706E-6</v>
      </c>
      <c r="D18" s="29">
        <v>700</v>
      </c>
      <c r="E18" s="27">
        <v>0</v>
      </c>
      <c r="F18" s="28">
        <f t="shared" si="1"/>
        <v>0</v>
      </c>
      <c r="G18" s="29">
        <v>0</v>
      </c>
      <c r="H18" s="27">
        <v>0</v>
      </c>
      <c r="I18" s="29">
        <v>0</v>
      </c>
    </row>
    <row r="19" spans="1:9" ht="24.9" customHeight="1">
      <c r="A19" s="99" t="s">
        <v>130</v>
      </c>
      <c r="B19" s="27">
        <v>1</v>
      </c>
      <c r="C19" s="28">
        <f t="shared" si="0"/>
        <v>1.6505573370937871E-8</v>
      </c>
      <c r="D19" s="29">
        <v>200</v>
      </c>
      <c r="E19" s="27">
        <v>0</v>
      </c>
      <c r="F19" s="28">
        <f t="shared" si="1"/>
        <v>0</v>
      </c>
      <c r="G19" s="29">
        <v>0</v>
      </c>
      <c r="H19" s="27">
        <v>0</v>
      </c>
      <c r="I19" s="29">
        <v>0</v>
      </c>
    </row>
    <row r="20" spans="1:9" ht="24.9" customHeight="1">
      <c r="A20" s="99" t="s">
        <v>107</v>
      </c>
      <c r="B20" s="27">
        <v>0</v>
      </c>
      <c r="C20" s="28">
        <f t="shared" si="0"/>
        <v>0</v>
      </c>
      <c r="D20" s="29">
        <v>0</v>
      </c>
      <c r="E20" s="27">
        <v>293155</v>
      </c>
      <c r="F20" s="28">
        <f t="shared" si="1"/>
        <v>4.319806270860687E-3</v>
      </c>
      <c r="G20" s="29">
        <v>463800</v>
      </c>
      <c r="H20" s="102">
        <f t="shared" si="2"/>
        <v>-1</v>
      </c>
      <c r="I20" s="103">
        <f t="shared" si="3"/>
        <v>-1</v>
      </c>
    </row>
    <row r="21" spans="1:9" ht="24.9" customHeight="1">
      <c r="A21" s="99" t="s">
        <v>108</v>
      </c>
      <c r="B21" s="27">
        <v>0</v>
      </c>
      <c r="C21" s="28">
        <f t="shared" si="0"/>
        <v>0</v>
      </c>
      <c r="D21" s="29">
        <v>0</v>
      </c>
      <c r="E21" s="8">
        <v>249979</v>
      </c>
      <c r="F21" s="28">
        <f t="shared" si="1"/>
        <v>3.683583264087202E-3</v>
      </c>
      <c r="G21" s="13">
        <v>353400</v>
      </c>
      <c r="H21" s="102">
        <f t="shared" si="2"/>
        <v>-1</v>
      </c>
      <c r="I21" s="103">
        <f t="shared" si="3"/>
        <v>-1</v>
      </c>
    </row>
    <row r="22" spans="1:9" ht="24.9" customHeight="1">
      <c r="A22" s="99" t="s">
        <v>127</v>
      </c>
      <c r="B22" s="27">
        <v>0</v>
      </c>
      <c r="C22" s="28">
        <f t="shared" si="0"/>
        <v>0</v>
      </c>
      <c r="D22" s="29">
        <v>0</v>
      </c>
      <c r="E22" s="27">
        <v>97877</v>
      </c>
      <c r="F22" s="28">
        <f t="shared" si="1"/>
        <v>1.4422734675275247E-3</v>
      </c>
      <c r="G22" s="29">
        <v>160000</v>
      </c>
      <c r="H22" s="102">
        <f t="shared" si="2"/>
        <v>-1</v>
      </c>
      <c r="I22" s="103">
        <f t="shared" si="3"/>
        <v>-1</v>
      </c>
    </row>
    <row r="23" spans="1:9" ht="35.25" customHeight="1">
      <c r="A23" s="100" t="s">
        <v>109</v>
      </c>
      <c r="B23" s="27">
        <v>0</v>
      </c>
      <c r="C23" s="28">
        <f t="shared" si="0"/>
        <v>0</v>
      </c>
      <c r="D23" s="29">
        <v>0</v>
      </c>
      <c r="E23" s="27">
        <v>15873</v>
      </c>
      <c r="F23" s="28">
        <f t="shared" si="1"/>
        <v>2.3389771601156962E-4</v>
      </c>
      <c r="G23" s="29">
        <v>6400</v>
      </c>
      <c r="H23" s="102">
        <f t="shared" si="2"/>
        <v>-1</v>
      </c>
      <c r="I23" s="103">
        <f t="shared" si="3"/>
        <v>-1</v>
      </c>
    </row>
    <row r="24" spans="1:9" ht="35.25" customHeight="1">
      <c r="A24" s="100" t="s">
        <v>110</v>
      </c>
      <c r="B24" s="27">
        <v>0</v>
      </c>
      <c r="C24" s="28">
        <f t="shared" si="0"/>
        <v>0</v>
      </c>
      <c r="D24" s="29">
        <v>0</v>
      </c>
      <c r="E24" s="8">
        <v>5</v>
      </c>
      <c r="F24" s="28">
        <f t="shared" si="1"/>
        <v>7.3677854221498645E-8</v>
      </c>
      <c r="G24" s="13">
        <v>100</v>
      </c>
      <c r="H24" s="102">
        <f t="shared" si="2"/>
        <v>-1</v>
      </c>
      <c r="I24" s="103">
        <f t="shared" si="3"/>
        <v>-1</v>
      </c>
    </row>
    <row r="25" spans="1:9" ht="35.25" customHeight="1">
      <c r="A25" s="100" t="s">
        <v>111</v>
      </c>
      <c r="B25" s="27">
        <v>0</v>
      </c>
      <c r="C25" s="28">
        <f t="shared" si="0"/>
        <v>0</v>
      </c>
      <c r="D25" s="29">
        <v>0</v>
      </c>
      <c r="E25" s="27">
        <v>0</v>
      </c>
      <c r="F25" s="28">
        <f t="shared" si="1"/>
        <v>0</v>
      </c>
      <c r="G25" s="29">
        <v>0</v>
      </c>
      <c r="H25" s="27">
        <v>0</v>
      </c>
      <c r="I25" s="29">
        <v>0</v>
      </c>
    </row>
    <row r="26" spans="1:9" ht="30.6" customHeight="1" thickBot="1">
      <c r="A26" s="101" t="s">
        <v>128</v>
      </c>
      <c r="B26" s="15">
        <f>SUM(B4:B25)</f>
        <v>60585596</v>
      </c>
      <c r="C26" s="104">
        <f t="shared" ref="C26" si="4">B26/$B$26</f>
        <v>1</v>
      </c>
      <c r="D26" s="15">
        <f>SUM(D4:D25)</f>
        <v>117174000</v>
      </c>
      <c r="E26" s="15">
        <v>67862997</v>
      </c>
      <c r="F26" s="16">
        <v>1</v>
      </c>
      <c r="G26" s="17">
        <v>97592400</v>
      </c>
      <c r="H26" s="36">
        <f>SUM(B26/E26-1)</f>
        <v>-0.10723665799787774</v>
      </c>
      <c r="I26" s="37">
        <f t="shared" ref="I26" si="5">SUM(D26/G26-1)</f>
        <v>0.20064677167484346</v>
      </c>
    </row>
  </sheetData>
  <sortState xmlns:xlrd2="http://schemas.microsoft.com/office/spreadsheetml/2017/richdata2" ref="A4:I25">
    <sortCondition descending="1" ref="B4:B25"/>
  </sortState>
  <mergeCells count="5">
    <mergeCell ref="A2:A3"/>
    <mergeCell ref="A1:I1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K17"/>
  <sheetViews>
    <sheetView workbookViewId="0">
      <selection activeCell="M6" sqref="M6"/>
    </sheetView>
  </sheetViews>
  <sheetFormatPr defaultColWidth="9" defaultRowHeight="15.6"/>
  <cols>
    <col min="1" max="1" width="6.21875" style="22" bestFit="1" customWidth="1"/>
    <col min="2" max="2" width="12.21875" style="3" bestFit="1" customWidth="1"/>
    <col min="3" max="3" width="14.88671875" style="22" bestFit="1" customWidth="1"/>
    <col min="4" max="4" width="9.21875" style="22" bestFit="1" customWidth="1"/>
    <col min="5" max="5" width="16.21875" style="22" bestFit="1" customWidth="1"/>
    <col min="6" max="6" width="14.88671875" style="22" bestFit="1" customWidth="1"/>
    <col min="7" max="7" width="9.21875" style="22" bestFit="1" customWidth="1"/>
    <col min="8" max="8" width="16.21875" style="22" bestFit="1" customWidth="1"/>
    <col min="9" max="9" width="10" style="22" bestFit="1" customWidth="1"/>
    <col min="10" max="10" width="10.21875" style="22" bestFit="1" customWidth="1"/>
    <col min="11" max="11" width="9.21875" style="3" customWidth="1"/>
    <col min="12" max="16384" width="9" style="3"/>
  </cols>
  <sheetData>
    <row r="1" spans="1:11" s="20" customFormat="1" ht="40.5" customHeight="1" thickBot="1">
      <c r="A1" s="45"/>
      <c r="B1" s="155" t="s">
        <v>176</v>
      </c>
      <c r="C1" s="155"/>
      <c r="D1" s="155"/>
      <c r="E1" s="155"/>
      <c r="F1" s="155"/>
      <c r="G1" s="155"/>
      <c r="H1" s="155"/>
      <c r="I1" s="155"/>
      <c r="J1" s="155"/>
    </row>
    <row r="2" spans="1:11" ht="27.75" customHeight="1">
      <c r="A2" s="151" t="s">
        <v>155</v>
      </c>
      <c r="B2" s="156" t="s">
        <v>156</v>
      </c>
      <c r="C2" s="151" t="s">
        <v>175</v>
      </c>
      <c r="D2" s="158"/>
      <c r="E2" s="156"/>
      <c r="F2" s="151" t="s">
        <v>157</v>
      </c>
      <c r="G2" s="158"/>
      <c r="H2" s="156"/>
      <c r="I2" s="151" t="s">
        <v>158</v>
      </c>
      <c r="J2" s="156"/>
    </row>
    <row r="3" spans="1:11" ht="33.9" customHeight="1">
      <c r="A3" s="152"/>
      <c r="B3" s="157"/>
      <c r="C3" s="105" t="s">
        <v>159</v>
      </c>
      <c r="D3" s="116" t="s">
        <v>174</v>
      </c>
      <c r="E3" s="107" t="s">
        <v>160</v>
      </c>
      <c r="F3" s="105" t="s">
        <v>159</v>
      </c>
      <c r="G3" s="116" t="s">
        <v>174</v>
      </c>
      <c r="H3" s="107" t="s">
        <v>160</v>
      </c>
      <c r="I3" s="105" t="s">
        <v>161</v>
      </c>
      <c r="J3" s="107" t="s">
        <v>162</v>
      </c>
    </row>
    <row r="4" spans="1:11" ht="25.05" customHeight="1">
      <c r="A4" s="130">
        <v>1</v>
      </c>
      <c r="B4" s="131" t="s">
        <v>163</v>
      </c>
      <c r="C4" s="122">
        <v>2268853</v>
      </c>
      <c r="D4" s="123">
        <f>C4/$C$14</f>
        <v>0.28705821295254136</v>
      </c>
      <c r="E4" s="124">
        <v>6016100</v>
      </c>
      <c r="F4" s="108">
        <v>0</v>
      </c>
      <c r="G4" s="132">
        <v>0</v>
      </c>
      <c r="H4" s="110">
        <v>0</v>
      </c>
      <c r="I4" s="108">
        <v>0</v>
      </c>
      <c r="J4" s="110">
        <v>0</v>
      </c>
      <c r="K4" s="94"/>
    </row>
    <row r="5" spans="1:11" ht="25.05" customHeight="1">
      <c r="A5" s="130">
        <v>2</v>
      </c>
      <c r="B5" s="131" t="s">
        <v>164</v>
      </c>
      <c r="C5" s="122">
        <v>2100471</v>
      </c>
      <c r="D5" s="123">
        <f t="shared" ref="D5:D14" si="0">C5/$C$14</f>
        <v>0.26575430476043954</v>
      </c>
      <c r="E5" s="124">
        <v>5011600</v>
      </c>
      <c r="F5" s="108">
        <v>3740459</v>
      </c>
      <c r="G5" s="132">
        <v>0.54711533004558344</v>
      </c>
      <c r="H5" s="110">
        <v>5887200</v>
      </c>
      <c r="I5" s="133">
        <f>SUM(C5/F5-1)</f>
        <v>-0.43844565600104157</v>
      </c>
      <c r="J5" s="134">
        <f>SUM(E5/H5-1)</f>
        <v>-0.14872944693572498</v>
      </c>
    </row>
    <row r="6" spans="1:11" ht="25.05" customHeight="1">
      <c r="A6" s="130">
        <v>3</v>
      </c>
      <c r="B6" s="131" t="s">
        <v>165</v>
      </c>
      <c r="C6" s="122">
        <v>1505206</v>
      </c>
      <c r="D6" s="123">
        <f t="shared" si="0"/>
        <v>0.19044060786901706</v>
      </c>
      <c r="E6" s="124">
        <v>3617700</v>
      </c>
      <c r="F6" s="108">
        <v>216970</v>
      </c>
      <c r="G6" s="132">
        <v>3.1736108632654504E-2</v>
      </c>
      <c r="H6" s="110">
        <v>250900</v>
      </c>
      <c r="I6" s="133">
        <f>SUM(C6/F6-1)</f>
        <v>5.9373922662119183</v>
      </c>
      <c r="J6" s="134">
        <f>SUM(E6/H6-1)</f>
        <v>13.418891988840175</v>
      </c>
    </row>
    <row r="7" spans="1:11" ht="25.05" customHeight="1">
      <c r="A7" s="130">
        <v>4</v>
      </c>
      <c r="B7" s="131" t="s">
        <v>166</v>
      </c>
      <c r="C7" s="122">
        <v>742168</v>
      </c>
      <c r="D7" s="123">
        <f t="shared" si="0"/>
        <v>9.3900054252330015E-2</v>
      </c>
      <c r="E7" s="124">
        <v>1698900</v>
      </c>
      <c r="F7" s="108">
        <v>2394859</v>
      </c>
      <c r="G7" s="132">
        <v>0.3502949964690526</v>
      </c>
      <c r="H7" s="110">
        <v>3338500</v>
      </c>
      <c r="I7" s="133">
        <f>SUM(C7/F7-1)</f>
        <v>-0.69009950063865966</v>
      </c>
      <c r="J7" s="134">
        <f>SUM(E7/H7-1)</f>
        <v>-0.4911187659128351</v>
      </c>
    </row>
    <row r="8" spans="1:11" ht="25.05" customHeight="1">
      <c r="A8" s="130">
        <v>5</v>
      </c>
      <c r="B8" s="131" t="s">
        <v>167</v>
      </c>
      <c r="C8" s="122">
        <v>657326</v>
      </c>
      <c r="D8" s="123">
        <f t="shared" si="0"/>
        <v>8.3165734795177207E-2</v>
      </c>
      <c r="E8" s="124">
        <v>1499900</v>
      </c>
      <c r="F8" s="108">
        <v>0</v>
      </c>
      <c r="G8" s="132">
        <v>0</v>
      </c>
      <c r="H8" s="110">
        <v>0</v>
      </c>
      <c r="I8" s="108">
        <v>0</v>
      </c>
      <c r="J8" s="110">
        <v>0</v>
      </c>
    </row>
    <row r="9" spans="1:11" ht="25.05" customHeight="1">
      <c r="A9" s="130">
        <v>6</v>
      </c>
      <c r="B9" s="131" t="s">
        <v>168</v>
      </c>
      <c r="C9" s="122">
        <v>406799</v>
      </c>
      <c r="D9" s="123">
        <f t="shared" si="0"/>
        <v>5.1468735070487541E-2</v>
      </c>
      <c r="E9" s="124">
        <v>1102100</v>
      </c>
      <c r="F9" s="108">
        <v>335473</v>
      </c>
      <c r="G9" s="132">
        <v>4.9069491502615595E-2</v>
      </c>
      <c r="H9" s="110">
        <v>552000</v>
      </c>
      <c r="I9" s="133">
        <f>SUM(C9/F9-1)</f>
        <v>0.21261323564042423</v>
      </c>
      <c r="J9" s="134">
        <f>SUM(E9/H9-1)</f>
        <v>0.99655797101449273</v>
      </c>
    </row>
    <row r="10" spans="1:11" ht="25.05" customHeight="1">
      <c r="A10" s="130">
        <v>7</v>
      </c>
      <c r="B10" s="131" t="s">
        <v>169</v>
      </c>
      <c r="C10" s="122">
        <v>201816</v>
      </c>
      <c r="D10" s="123">
        <f t="shared" si="0"/>
        <v>2.5534021069337717E-2</v>
      </c>
      <c r="E10" s="124">
        <v>443800</v>
      </c>
      <c r="F10" s="108">
        <v>99874</v>
      </c>
      <c r="G10" s="132">
        <v>1.4608527047876371E-2</v>
      </c>
      <c r="H10" s="110">
        <v>168200</v>
      </c>
      <c r="I10" s="133">
        <f>SUM(C10/F10-1)</f>
        <v>1.0207060896729878</v>
      </c>
      <c r="J10" s="134">
        <f>SUM(E10/H10-1)</f>
        <v>1.6385255648038051</v>
      </c>
    </row>
    <row r="11" spans="1:11" ht="25.05" customHeight="1">
      <c r="A11" s="130">
        <v>8</v>
      </c>
      <c r="B11" s="131" t="s">
        <v>170</v>
      </c>
      <c r="C11" s="122">
        <v>21169</v>
      </c>
      <c r="D11" s="123">
        <f t="shared" si="0"/>
        <v>2.6783292306695708E-3</v>
      </c>
      <c r="E11" s="124">
        <v>64600</v>
      </c>
      <c r="F11" s="108">
        <v>0</v>
      </c>
      <c r="G11" s="132">
        <v>0</v>
      </c>
      <c r="H11" s="110">
        <v>0</v>
      </c>
      <c r="I11" s="108">
        <v>0</v>
      </c>
      <c r="J11" s="110">
        <v>0</v>
      </c>
    </row>
    <row r="12" spans="1:11" ht="25.05" customHeight="1">
      <c r="A12" s="130">
        <v>9</v>
      </c>
      <c r="B12" s="131" t="s">
        <v>171</v>
      </c>
      <c r="C12" s="125">
        <v>0</v>
      </c>
      <c r="D12" s="123">
        <f t="shared" si="0"/>
        <v>0</v>
      </c>
      <c r="E12" s="126">
        <v>0</v>
      </c>
      <c r="F12" s="108">
        <v>49015</v>
      </c>
      <c r="G12" s="132">
        <v>7.1694029802717458E-3</v>
      </c>
      <c r="H12" s="110">
        <v>87100</v>
      </c>
      <c r="I12" s="133">
        <f>SUM(C12/F12-1)</f>
        <v>-1</v>
      </c>
      <c r="J12" s="134">
        <f>SUM(E12/H12-1)</f>
        <v>-1</v>
      </c>
    </row>
    <row r="13" spans="1:11" ht="25.05" customHeight="1">
      <c r="A13" s="130">
        <v>10</v>
      </c>
      <c r="B13" s="131" t="s">
        <v>172</v>
      </c>
      <c r="C13" s="125">
        <v>0</v>
      </c>
      <c r="D13" s="123">
        <f t="shared" si="0"/>
        <v>0</v>
      </c>
      <c r="E13" s="126">
        <v>0</v>
      </c>
      <c r="F13" s="108">
        <v>42</v>
      </c>
      <c r="G13" s="132">
        <v>6.1433219457597331E-6</v>
      </c>
      <c r="H13" s="110">
        <v>300</v>
      </c>
      <c r="I13" s="133">
        <f>SUM(C13/F13-1)</f>
        <v>-1</v>
      </c>
      <c r="J13" s="134">
        <f>SUM(E13/H13-1)</f>
        <v>-1</v>
      </c>
    </row>
    <row r="14" spans="1:11" ht="25.05" customHeight="1" thickBot="1">
      <c r="A14" s="140"/>
      <c r="B14" s="136" t="s">
        <v>173</v>
      </c>
      <c r="C14" s="113">
        <f>SUM(C4:C13)</f>
        <v>7903808</v>
      </c>
      <c r="D14" s="127">
        <f t="shared" si="0"/>
        <v>1</v>
      </c>
      <c r="E14" s="114">
        <f>SUM(E4:E13)</f>
        <v>19454700</v>
      </c>
      <c r="F14" s="113">
        <v>6836692</v>
      </c>
      <c r="G14" s="137">
        <v>1</v>
      </c>
      <c r="H14" s="114">
        <v>10284200</v>
      </c>
      <c r="I14" s="138">
        <f>SUM(C14/F14-1)</f>
        <v>0.15608659860646057</v>
      </c>
      <c r="J14" s="139">
        <f>SUM(E14/H14-1)</f>
        <v>0.89170766807335533</v>
      </c>
    </row>
    <row r="15" spans="1:11" ht="25.05" customHeight="1">
      <c r="C15" s="141"/>
      <c r="D15" s="141"/>
      <c r="E15" s="141"/>
      <c r="F15" s="141"/>
      <c r="G15" s="141"/>
      <c r="H15" s="141"/>
      <c r="I15" s="23"/>
      <c r="J15" s="23"/>
    </row>
    <row r="16" spans="1:11" ht="25.05" customHeight="1"/>
    <row r="17" ht="25.05" customHeight="1"/>
  </sheetData>
  <sortState xmlns:xlrd2="http://schemas.microsoft.com/office/spreadsheetml/2017/richdata2" ref="B4:J13">
    <sortCondition descending="1" ref="C4:C13"/>
  </sortState>
  <mergeCells count="6">
    <mergeCell ref="A2:A3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J18"/>
  <sheetViews>
    <sheetView zoomScaleNormal="100" workbookViewId="0">
      <selection activeCell="L6" sqref="L6"/>
    </sheetView>
  </sheetViews>
  <sheetFormatPr defaultColWidth="9" defaultRowHeight="15.6"/>
  <cols>
    <col min="1" max="1" width="6" style="3" customWidth="1"/>
    <col min="2" max="2" width="11.44140625" style="3" bestFit="1" customWidth="1"/>
    <col min="3" max="3" width="17.109375" style="22" bestFit="1" customWidth="1"/>
    <col min="4" max="4" width="10.33203125" style="22" customWidth="1"/>
    <col min="5" max="5" width="17.109375" style="22" bestFit="1" customWidth="1"/>
    <col min="6" max="6" width="16.88671875" style="22" bestFit="1" customWidth="1"/>
    <col min="7" max="7" width="10.109375" style="22" bestFit="1" customWidth="1"/>
    <col min="8" max="8" width="17.33203125" style="22" bestFit="1" customWidth="1"/>
    <col min="9" max="9" width="10.88671875" style="22" bestFit="1" customWidth="1"/>
    <col min="10" max="10" width="11.21875" style="22" bestFit="1" customWidth="1"/>
    <col min="11" max="16384" width="9" style="3"/>
  </cols>
  <sheetData>
    <row r="1" spans="1:10" ht="33.75" customHeight="1" thickBot="1">
      <c r="B1" s="159" t="s">
        <v>177</v>
      </c>
      <c r="C1" s="159"/>
      <c r="D1" s="159"/>
      <c r="E1" s="159"/>
      <c r="F1" s="159"/>
      <c r="G1" s="159"/>
      <c r="H1" s="159"/>
      <c r="I1" s="159"/>
      <c r="J1" s="159"/>
    </row>
    <row r="2" spans="1:10" ht="28.5" customHeight="1">
      <c r="A2" s="151" t="s">
        <v>133</v>
      </c>
      <c r="B2" s="156" t="s">
        <v>134</v>
      </c>
      <c r="C2" s="151" t="s">
        <v>178</v>
      </c>
      <c r="D2" s="158"/>
      <c r="E2" s="156"/>
      <c r="F2" s="160" t="s">
        <v>179</v>
      </c>
      <c r="G2" s="158"/>
      <c r="H2" s="156"/>
      <c r="I2" s="151" t="s">
        <v>137</v>
      </c>
      <c r="J2" s="156"/>
    </row>
    <row r="3" spans="1:10" ht="39.450000000000003" customHeight="1">
      <c r="A3" s="152"/>
      <c r="B3" s="157"/>
      <c r="C3" s="105" t="s">
        <v>138</v>
      </c>
      <c r="D3" s="106" t="s">
        <v>139</v>
      </c>
      <c r="E3" s="107" t="s">
        <v>140</v>
      </c>
      <c r="F3" s="117" t="s">
        <v>138</v>
      </c>
      <c r="G3" s="106" t="s">
        <v>139</v>
      </c>
      <c r="H3" s="107" t="s">
        <v>140</v>
      </c>
      <c r="I3" s="105" t="s">
        <v>141</v>
      </c>
      <c r="J3" s="107" t="s">
        <v>142</v>
      </c>
    </row>
    <row r="4" spans="1:10" ht="25.05" customHeight="1">
      <c r="A4" s="130">
        <v>1</v>
      </c>
      <c r="B4" s="146" t="s">
        <v>180</v>
      </c>
      <c r="C4" s="122">
        <v>4768218</v>
      </c>
      <c r="D4" s="123">
        <f t="shared" ref="D4:D15" si="0">C4/$C$16</f>
        <v>0.36462464534265693</v>
      </c>
      <c r="E4" s="124">
        <v>12381000</v>
      </c>
      <c r="F4" s="142">
        <v>9970847</v>
      </c>
      <c r="G4" s="132">
        <v>0.69911159369318887</v>
      </c>
      <c r="H4" s="135">
        <v>15877500</v>
      </c>
      <c r="I4" s="111">
        <f>SUM(C4/F4-1)</f>
        <v>-0.52178405706155151</v>
      </c>
      <c r="J4" s="112">
        <f>SUM(E4/H4-1)</f>
        <v>-0.22021728861596601</v>
      </c>
    </row>
    <row r="5" spans="1:10" ht="25.05" customHeight="1">
      <c r="A5" s="130">
        <v>2</v>
      </c>
      <c r="B5" s="147" t="s">
        <v>143</v>
      </c>
      <c r="C5" s="122">
        <v>3292252</v>
      </c>
      <c r="D5" s="123">
        <f t="shared" si="0"/>
        <v>0.25175783025831727</v>
      </c>
      <c r="E5" s="124">
        <v>8856400</v>
      </c>
      <c r="F5" s="142">
        <v>0</v>
      </c>
      <c r="G5" s="132">
        <v>0</v>
      </c>
      <c r="H5" s="135">
        <v>0</v>
      </c>
      <c r="I5" s="142">
        <v>0</v>
      </c>
      <c r="J5" s="135">
        <v>0</v>
      </c>
    </row>
    <row r="6" spans="1:10" ht="25.05" customHeight="1">
      <c r="A6" s="130">
        <v>3</v>
      </c>
      <c r="B6" s="146" t="s">
        <v>181</v>
      </c>
      <c r="C6" s="122">
        <v>2489370</v>
      </c>
      <c r="D6" s="123">
        <f t="shared" si="0"/>
        <v>0.19036160959432852</v>
      </c>
      <c r="E6" s="124">
        <v>5791600</v>
      </c>
      <c r="F6" s="142">
        <v>216970</v>
      </c>
      <c r="G6" s="132">
        <v>1.5212974633309607E-2</v>
      </c>
      <c r="H6" s="135">
        <v>250900</v>
      </c>
      <c r="I6" s="111">
        <f>SUM(C6/F6-1)</f>
        <v>10.473337327741163</v>
      </c>
      <c r="J6" s="112">
        <f>SUM(E6/H6-1)</f>
        <v>22.08330011956955</v>
      </c>
    </row>
    <row r="7" spans="1:10" ht="25.05" customHeight="1">
      <c r="A7" s="130">
        <v>4</v>
      </c>
      <c r="B7" s="146" t="s">
        <v>182</v>
      </c>
      <c r="C7" s="122">
        <v>884556</v>
      </c>
      <c r="D7" s="123">
        <f t="shared" si="0"/>
        <v>6.7641814570080325E-2</v>
      </c>
      <c r="E7" s="124">
        <v>2346300</v>
      </c>
      <c r="F7" s="142">
        <v>1061658</v>
      </c>
      <c r="G7" s="132">
        <v>7.4438752930129554E-2</v>
      </c>
      <c r="H7" s="135">
        <v>1908300</v>
      </c>
      <c r="I7" s="111">
        <f>SUM(C7/F7-1)</f>
        <v>-0.16681643241043731</v>
      </c>
      <c r="J7" s="112">
        <f>SUM(E7/H7-1)</f>
        <v>0.22952365980191791</v>
      </c>
    </row>
    <row r="8" spans="1:10" ht="25.05" customHeight="1">
      <c r="A8" s="130">
        <v>5</v>
      </c>
      <c r="B8" s="146" t="s">
        <v>183</v>
      </c>
      <c r="C8" s="122">
        <v>742168</v>
      </c>
      <c r="D8" s="123">
        <f t="shared" si="0"/>
        <v>5.6753433627545764E-2</v>
      </c>
      <c r="E8" s="124">
        <v>1698900</v>
      </c>
      <c r="F8" s="142">
        <v>2497078</v>
      </c>
      <c r="G8" s="132">
        <v>0.17508404051894494</v>
      </c>
      <c r="H8" s="135">
        <v>3504000</v>
      </c>
      <c r="I8" s="111">
        <f>SUM(C8/F8-1)</f>
        <v>-0.70278541559374597</v>
      </c>
      <c r="J8" s="112">
        <f>SUM(E8/H8-1)</f>
        <v>-0.51515410958904106</v>
      </c>
    </row>
    <row r="9" spans="1:10" ht="25.05" customHeight="1">
      <c r="A9" s="130">
        <v>6</v>
      </c>
      <c r="B9" s="146" t="s">
        <v>184</v>
      </c>
      <c r="C9" s="122">
        <v>677509</v>
      </c>
      <c r="D9" s="123">
        <f t="shared" si="0"/>
        <v>5.1808973256142685E-2</v>
      </c>
      <c r="E9" s="124">
        <v>1603200</v>
      </c>
      <c r="F9" s="142">
        <v>0</v>
      </c>
      <c r="G9" s="132">
        <v>0</v>
      </c>
      <c r="H9" s="135">
        <v>0</v>
      </c>
      <c r="I9" s="142">
        <v>0</v>
      </c>
      <c r="J9" s="135">
        <v>0</v>
      </c>
    </row>
    <row r="10" spans="1:10" ht="25.05" customHeight="1">
      <c r="A10" s="130">
        <v>7</v>
      </c>
      <c r="B10" s="146" t="s">
        <v>185</v>
      </c>
      <c r="C10" s="122">
        <v>201816</v>
      </c>
      <c r="D10" s="123">
        <f t="shared" si="0"/>
        <v>1.5432827824666082E-2</v>
      </c>
      <c r="E10" s="124">
        <v>443800</v>
      </c>
      <c r="F10" s="142">
        <v>297196</v>
      </c>
      <c r="G10" s="132">
        <v>2.0838066134124911E-2</v>
      </c>
      <c r="H10" s="135">
        <v>515500</v>
      </c>
      <c r="I10" s="111">
        <f>SUM(C10/F10-1)</f>
        <v>-0.32093298698502004</v>
      </c>
      <c r="J10" s="112">
        <f>SUM(E10/H10-1)</f>
        <v>-0.1390882638215325</v>
      </c>
    </row>
    <row r="11" spans="1:10" ht="25.05" customHeight="1">
      <c r="A11" s="130">
        <v>8</v>
      </c>
      <c r="B11" s="146" t="s">
        <v>186</v>
      </c>
      <c r="C11" s="122">
        <v>21169</v>
      </c>
      <c r="D11" s="123">
        <f t="shared" si="0"/>
        <v>1.6187890564690424E-3</v>
      </c>
      <c r="E11" s="124">
        <v>64600</v>
      </c>
      <c r="F11" s="142">
        <v>18144</v>
      </c>
      <c r="G11" s="132">
        <v>1.2721768527758192E-3</v>
      </c>
      <c r="H11" s="135">
        <v>37300</v>
      </c>
      <c r="I11" s="111">
        <f>SUM(C11/F11-1)</f>
        <v>0.16672178130511472</v>
      </c>
      <c r="J11" s="112">
        <f>SUM(E11/H11-1)</f>
        <v>0.73190348525469173</v>
      </c>
    </row>
    <row r="12" spans="1:10" ht="25.05" customHeight="1">
      <c r="A12" s="130">
        <v>9</v>
      </c>
      <c r="B12" s="147" t="s">
        <v>191</v>
      </c>
      <c r="C12" s="125">
        <v>1</v>
      </c>
      <c r="D12" s="123">
        <f t="shared" si="0"/>
        <v>7.6469793399265086E-8</v>
      </c>
      <c r="E12" s="126">
        <v>0</v>
      </c>
      <c r="F12" s="142">
        <v>0</v>
      </c>
      <c r="G12" s="132">
        <v>0</v>
      </c>
      <c r="H12" s="135">
        <v>0</v>
      </c>
      <c r="I12" s="142">
        <v>0</v>
      </c>
      <c r="J12" s="135">
        <v>0</v>
      </c>
    </row>
    <row r="13" spans="1:10" ht="25.05" customHeight="1">
      <c r="A13" s="130">
        <v>10</v>
      </c>
      <c r="B13" s="146" t="s">
        <v>187</v>
      </c>
      <c r="C13" s="125">
        <v>0</v>
      </c>
      <c r="D13" s="123">
        <f t="shared" si="0"/>
        <v>0</v>
      </c>
      <c r="E13" s="126">
        <v>0</v>
      </c>
      <c r="F13" s="142">
        <v>151218</v>
      </c>
      <c r="G13" s="132">
        <v>1.0602735853342914E-2</v>
      </c>
      <c r="H13" s="135">
        <v>368200</v>
      </c>
      <c r="I13" s="111">
        <f>SUM(C13/F13-1)</f>
        <v>-1</v>
      </c>
      <c r="J13" s="112">
        <f>SUM(E13/H13-1)</f>
        <v>-1</v>
      </c>
    </row>
    <row r="14" spans="1:10" ht="25.05" customHeight="1">
      <c r="A14" s="130">
        <v>11</v>
      </c>
      <c r="B14" s="146" t="s">
        <v>188</v>
      </c>
      <c r="C14" s="125">
        <v>0</v>
      </c>
      <c r="D14" s="123">
        <f t="shared" si="0"/>
        <v>0</v>
      </c>
      <c r="E14" s="126">
        <v>0</v>
      </c>
      <c r="F14" s="142">
        <v>49015</v>
      </c>
      <c r="G14" s="132">
        <v>3.4367145303575166E-3</v>
      </c>
      <c r="H14" s="135">
        <v>87100</v>
      </c>
      <c r="I14" s="111">
        <f>SUM(C14/F14-1)</f>
        <v>-1</v>
      </c>
      <c r="J14" s="112">
        <f>SUM(E14/H14-1)</f>
        <v>-1</v>
      </c>
    </row>
    <row r="15" spans="1:10" ht="25.05" customHeight="1">
      <c r="A15" s="130">
        <v>12</v>
      </c>
      <c r="B15" s="146" t="s">
        <v>189</v>
      </c>
      <c r="C15" s="125">
        <v>0</v>
      </c>
      <c r="D15" s="123">
        <f t="shared" si="0"/>
        <v>0</v>
      </c>
      <c r="E15" s="126">
        <v>0</v>
      </c>
      <c r="F15" s="142">
        <v>42</v>
      </c>
      <c r="G15" s="132">
        <v>2.944853825869952E-6</v>
      </c>
      <c r="H15" s="135">
        <v>300</v>
      </c>
      <c r="I15" s="111">
        <f>SUM(C15/F15-1)</f>
        <v>-1</v>
      </c>
      <c r="J15" s="112">
        <f>SUM(E15/H15-1)</f>
        <v>-1</v>
      </c>
    </row>
    <row r="16" spans="1:10" ht="25.05" customHeight="1" thickBot="1">
      <c r="A16" s="148"/>
      <c r="B16" s="136" t="s">
        <v>190</v>
      </c>
      <c r="C16" s="149">
        <f>SUM(C4:C15)</f>
        <v>13077059</v>
      </c>
      <c r="D16" s="150">
        <f t="shared" ref="D16" si="1">C16/$C$16</f>
        <v>1</v>
      </c>
      <c r="E16" s="144">
        <f>SUM(E4:E15)</f>
        <v>33185800</v>
      </c>
      <c r="F16" s="143">
        <v>14262168</v>
      </c>
      <c r="G16" s="145">
        <v>1</v>
      </c>
      <c r="H16" s="144">
        <v>22549100</v>
      </c>
      <c r="I16" s="128">
        <f>SUM(C16/F16-1)</f>
        <v>-8.3094589826736009E-2</v>
      </c>
      <c r="J16" s="129">
        <f>SUM(E16/H16-1)</f>
        <v>0.47171283998030966</v>
      </c>
    </row>
    <row r="17" spans="3:10" ht="25.05" customHeight="1">
      <c r="C17" s="93"/>
      <c r="D17" s="93"/>
      <c r="E17" s="93"/>
      <c r="I17" s="23"/>
      <c r="J17" s="23"/>
    </row>
    <row r="18" spans="3:10">
      <c r="I18" s="23"/>
      <c r="J18" s="23"/>
    </row>
  </sheetData>
  <sortState xmlns:xlrd2="http://schemas.microsoft.com/office/spreadsheetml/2017/richdata2" ref="B4:J15">
    <sortCondition descending="1" ref="D4:D15"/>
  </sortState>
  <mergeCells count="6">
    <mergeCell ref="A2:A3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I32"/>
  <sheetViews>
    <sheetView tabSelected="1" zoomScaleNormal="100" workbookViewId="0">
      <selection activeCell="M9" sqref="M9"/>
    </sheetView>
  </sheetViews>
  <sheetFormatPr defaultColWidth="9" defaultRowHeight="21" customHeight="1"/>
  <cols>
    <col min="1" max="1" width="11.44140625" style="20" bestFit="1" customWidth="1"/>
    <col min="2" max="2" width="14.6640625" style="22" bestFit="1" customWidth="1"/>
    <col min="3" max="3" width="9.6640625" style="22" bestFit="1" customWidth="1"/>
    <col min="4" max="5" width="14.6640625" style="22" bestFit="1" customWidth="1"/>
    <col min="6" max="6" width="9.6640625" style="22" bestFit="1" customWidth="1"/>
    <col min="7" max="7" width="14.6640625" style="22" bestFit="1" customWidth="1"/>
    <col min="8" max="9" width="9.88671875" style="22" bestFit="1" customWidth="1"/>
    <col min="10" max="16384" width="9" style="3"/>
  </cols>
  <sheetData>
    <row r="1" spans="1:9" ht="43.5" customHeight="1" thickBot="1">
      <c r="A1" s="161" t="s">
        <v>192</v>
      </c>
      <c r="B1" s="161"/>
      <c r="C1" s="161"/>
      <c r="D1" s="161"/>
      <c r="E1" s="161"/>
      <c r="F1" s="161"/>
      <c r="G1" s="161"/>
      <c r="H1" s="161"/>
      <c r="I1" s="161"/>
    </row>
    <row r="2" spans="1:9" ht="24.75" customHeight="1">
      <c r="A2" s="162" t="s">
        <v>50</v>
      </c>
      <c r="B2" s="164" t="s">
        <v>193</v>
      </c>
      <c r="C2" s="165"/>
      <c r="D2" s="166"/>
      <c r="E2" s="164" t="s">
        <v>97</v>
      </c>
      <c r="F2" s="165"/>
      <c r="G2" s="166"/>
      <c r="H2" s="164" t="s">
        <v>53</v>
      </c>
      <c r="I2" s="166"/>
    </row>
    <row r="3" spans="1:9" ht="38.25" customHeight="1">
      <c r="A3" s="163"/>
      <c r="B3" s="68" t="s">
        <v>54</v>
      </c>
      <c r="C3" s="69" t="s">
        <v>83</v>
      </c>
      <c r="D3" s="64" t="s">
        <v>56</v>
      </c>
      <c r="E3" s="68" t="s">
        <v>54</v>
      </c>
      <c r="F3" s="69" t="s">
        <v>83</v>
      </c>
      <c r="G3" s="82" t="s">
        <v>56</v>
      </c>
      <c r="H3" s="62" t="s">
        <v>57</v>
      </c>
      <c r="I3" s="64" t="s">
        <v>58</v>
      </c>
    </row>
    <row r="4" spans="1:9" ht="25.05" customHeight="1">
      <c r="A4" s="83" t="s">
        <v>84</v>
      </c>
      <c r="B4" s="84">
        <v>6222006</v>
      </c>
      <c r="C4" s="28">
        <f>B4/$B$17</f>
        <v>0.37330552483844293</v>
      </c>
      <c r="D4" s="85">
        <v>16932600</v>
      </c>
      <c r="E4" s="84">
        <v>15433441</v>
      </c>
      <c r="F4" s="28">
        <v>0.75351357838270228</v>
      </c>
      <c r="G4" s="85">
        <v>24916800</v>
      </c>
      <c r="H4" s="30">
        <f>SUM(B4/E4-1)</f>
        <v>-0.59684907597728853</v>
      </c>
      <c r="I4" s="31">
        <f>SUM(D4/G4-1)</f>
        <v>-0.32043440570217685</v>
      </c>
    </row>
    <row r="5" spans="1:9" ht="25.05" customHeight="1">
      <c r="A5" s="83" t="s">
        <v>194</v>
      </c>
      <c r="B5" s="84">
        <v>3705956</v>
      </c>
      <c r="C5" s="28">
        <f>B5/$B$17</f>
        <v>0.22234852386966142</v>
      </c>
      <c r="D5" s="85">
        <v>10013800</v>
      </c>
      <c r="E5" s="84">
        <v>0</v>
      </c>
      <c r="F5" s="28">
        <v>0</v>
      </c>
      <c r="G5" s="85">
        <v>0</v>
      </c>
      <c r="H5" s="84">
        <v>0</v>
      </c>
      <c r="I5" s="85">
        <v>0</v>
      </c>
    </row>
    <row r="6" spans="1:9" ht="25.05" customHeight="1">
      <c r="A6" s="83" t="s">
        <v>33</v>
      </c>
      <c r="B6" s="84">
        <v>2843310</v>
      </c>
      <c r="C6" s="28">
        <f>B6/$B$17</f>
        <v>0.17059182068104614</v>
      </c>
      <c r="D6" s="85">
        <v>6622300</v>
      </c>
      <c r="E6" s="84">
        <v>263900</v>
      </c>
      <c r="F6" s="28">
        <v>1.2884504067187294E-2</v>
      </c>
      <c r="G6" s="85">
        <v>327400</v>
      </c>
      <c r="H6" s="30">
        <f t="shared" ref="H6:H16" si="0">SUM(B6/E6-1)</f>
        <v>9.7741947707464956</v>
      </c>
      <c r="I6" s="31">
        <f t="shared" ref="I6:I16" si="1">SUM(D6/G6-1)</f>
        <v>19.226939523518631</v>
      </c>
    </row>
    <row r="7" spans="1:9" ht="25.05" customHeight="1">
      <c r="A7" s="83" t="s">
        <v>28</v>
      </c>
      <c r="B7" s="84">
        <v>1615869</v>
      </c>
      <c r="C7" s="28">
        <f>B7/$B$17</f>
        <v>9.6948287275063688E-2</v>
      </c>
      <c r="D7" s="85">
        <v>4291300</v>
      </c>
      <c r="E7" s="84">
        <v>1255043</v>
      </c>
      <c r="F7" s="28">
        <v>6.1275508291000161E-2</v>
      </c>
      <c r="G7" s="85">
        <v>2291500</v>
      </c>
      <c r="H7" s="30">
        <f t="shared" si="0"/>
        <v>0.28750090634344794</v>
      </c>
      <c r="I7" s="31">
        <f t="shared" si="1"/>
        <v>0.87270346934322496</v>
      </c>
    </row>
    <row r="8" spans="1:9" ht="25.05" customHeight="1">
      <c r="A8" s="83" t="s">
        <v>77</v>
      </c>
      <c r="B8" s="84">
        <v>742168</v>
      </c>
      <c r="C8" s="28">
        <f>B8/$B$17</f>
        <v>4.4528310444942917E-2</v>
      </c>
      <c r="D8" s="85">
        <v>1698900</v>
      </c>
      <c r="E8" s="84">
        <v>2497078</v>
      </c>
      <c r="F8" s="28">
        <v>0.12191592136068174</v>
      </c>
      <c r="G8" s="85">
        <v>3504000</v>
      </c>
      <c r="H8" s="30">
        <f t="shared" si="0"/>
        <v>-0.70278541559374597</v>
      </c>
      <c r="I8" s="31">
        <f t="shared" si="1"/>
        <v>-0.51515410958904106</v>
      </c>
    </row>
    <row r="9" spans="1:9" ht="25.05" customHeight="1">
      <c r="A9" s="83" t="s">
        <v>29</v>
      </c>
      <c r="B9" s="84">
        <v>677509</v>
      </c>
      <c r="C9" s="28">
        <f>B9/$B$17</f>
        <v>4.0648924611735929E-2</v>
      </c>
      <c r="D9" s="85">
        <v>1603200</v>
      </c>
      <c r="E9" s="84">
        <v>144503</v>
      </c>
      <c r="F9" s="28">
        <v>7.0551325927274179E-3</v>
      </c>
      <c r="G9" s="85">
        <v>386200</v>
      </c>
      <c r="H9" s="30">
        <f t="shared" si="0"/>
        <v>3.6885462585551858</v>
      </c>
      <c r="I9" s="31">
        <f t="shared" si="1"/>
        <v>3.1512169860176078</v>
      </c>
    </row>
    <row r="10" spans="1:9" ht="25.05" customHeight="1">
      <c r="A10" s="83" t="s">
        <v>30</v>
      </c>
      <c r="B10" s="84">
        <v>658695</v>
      </c>
      <c r="C10" s="28">
        <f>B10/$B$17</f>
        <v>3.9520129470054857E-2</v>
      </c>
      <c r="D10" s="85">
        <v>1762600</v>
      </c>
      <c r="E10" s="84">
        <v>18144</v>
      </c>
      <c r="F10" s="28">
        <v>8.8585237512332803E-4</v>
      </c>
      <c r="G10" s="85">
        <v>37300</v>
      </c>
      <c r="H10" s="30">
        <f t="shared" si="0"/>
        <v>35.303736772486772</v>
      </c>
      <c r="I10" s="31">
        <f t="shared" si="1"/>
        <v>46.254691689008041</v>
      </c>
    </row>
    <row r="11" spans="1:9" ht="25.05" customHeight="1">
      <c r="A11" s="83" t="s">
        <v>32</v>
      </c>
      <c r="B11" s="84">
        <v>201816</v>
      </c>
      <c r="C11" s="28">
        <f>B11/$B$17</f>
        <v>1.2108478809052128E-2</v>
      </c>
      <c r="D11" s="85">
        <v>443800</v>
      </c>
      <c r="E11" s="84">
        <v>297196</v>
      </c>
      <c r="F11" s="28">
        <v>1.4510129104781338E-2</v>
      </c>
      <c r="G11" s="29">
        <v>515500</v>
      </c>
      <c r="H11" s="30">
        <f t="shared" si="0"/>
        <v>-0.32093298698502004</v>
      </c>
      <c r="I11" s="31">
        <f t="shared" si="1"/>
        <v>-0.1390882638215325</v>
      </c>
    </row>
    <row r="12" spans="1:9" ht="25.05" customHeight="1">
      <c r="A12" s="83" t="s">
        <v>31</v>
      </c>
      <c r="B12" s="84">
        <v>0</v>
      </c>
      <c r="C12" s="28">
        <f>B12/$B$17</f>
        <v>0</v>
      </c>
      <c r="D12" s="85">
        <v>0</v>
      </c>
      <c r="E12" s="84">
        <v>370724</v>
      </c>
      <c r="F12" s="28">
        <v>1.8100018513845934E-2</v>
      </c>
      <c r="G12" s="85">
        <v>1016800</v>
      </c>
      <c r="H12" s="30">
        <f t="shared" si="0"/>
        <v>-1</v>
      </c>
      <c r="I12" s="31">
        <f t="shared" si="1"/>
        <v>-1</v>
      </c>
    </row>
    <row r="13" spans="1:9" ht="25.05" customHeight="1">
      <c r="A13" s="83" t="s">
        <v>35</v>
      </c>
      <c r="B13" s="84">
        <v>0</v>
      </c>
      <c r="C13" s="28">
        <f>B13/$B$17</f>
        <v>0</v>
      </c>
      <c r="D13" s="85">
        <v>0</v>
      </c>
      <c r="E13" s="84">
        <v>95832</v>
      </c>
      <c r="F13" s="28">
        <v>4.6788472670204351E-3</v>
      </c>
      <c r="G13" s="29">
        <v>290500</v>
      </c>
      <c r="H13" s="30">
        <f t="shared" si="0"/>
        <v>-1</v>
      </c>
      <c r="I13" s="31">
        <f t="shared" si="1"/>
        <v>-1</v>
      </c>
    </row>
    <row r="14" spans="1:9" ht="25.05" customHeight="1">
      <c r="A14" s="83" t="s">
        <v>79</v>
      </c>
      <c r="B14" s="84">
        <v>0</v>
      </c>
      <c r="C14" s="28">
        <f>B14/$B$17</f>
        <v>0</v>
      </c>
      <c r="D14" s="85">
        <v>0</v>
      </c>
      <c r="E14" s="84">
        <v>57050</v>
      </c>
      <c r="F14" s="28">
        <v>2.7853768739410198E-3</v>
      </c>
      <c r="G14" s="29">
        <v>91200</v>
      </c>
      <c r="H14" s="30">
        <f t="shared" si="0"/>
        <v>-1</v>
      </c>
      <c r="I14" s="31">
        <f t="shared" si="1"/>
        <v>-1</v>
      </c>
    </row>
    <row r="15" spans="1:9" ht="25.05" customHeight="1">
      <c r="A15" s="83" t="s">
        <v>37</v>
      </c>
      <c r="B15" s="84">
        <v>0</v>
      </c>
      <c r="C15" s="28">
        <f>B15/$B$17</f>
        <v>0</v>
      </c>
      <c r="D15" s="85">
        <v>0</v>
      </c>
      <c r="E15" s="84">
        <v>49015</v>
      </c>
      <c r="F15" s="28">
        <v>2.3930805867873636E-3</v>
      </c>
      <c r="G15" s="85">
        <v>87100</v>
      </c>
      <c r="H15" s="30">
        <f t="shared" si="0"/>
        <v>-1</v>
      </c>
      <c r="I15" s="31">
        <f t="shared" si="1"/>
        <v>-1</v>
      </c>
    </row>
    <row r="16" spans="1:9" ht="25.05" customHeight="1" thickBot="1">
      <c r="A16" s="83" t="s">
        <v>39</v>
      </c>
      <c r="B16" s="84">
        <v>0</v>
      </c>
      <c r="C16" s="28">
        <f>B16/$B$17</f>
        <v>0</v>
      </c>
      <c r="D16" s="85">
        <v>0</v>
      </c>
      <c r="E16" s="84">
        <v>42</v>
      </c>
      <c r="F16" s="28">
        <v>2.0505842016743704E-6</v>
      </c>
      <c r="G16" s="29">
        <v>300</v>
      </c>
      <c r="H16" s="30">
        <f t="shared" si="0"/>
        <v>-1</v>
      </c>
      <c r="I16" s="31">
        <f t="shared" si="1"/>
        <v>-1</v>
      </c>
    </row>
    <row r="17" spans="1:9" ht="25.05" customHeight="1" thickBot="1">
      <c r="A17" s="86" t="s">
        <v>98</v>
      </c>
      <c r="B17" s="87">
        <f>SUM(B4:B16)</f>
        <v>16667329</v>
      </c>
      <c r="C17" s="88">
        <f>B17/$B$17</f>
        <v>1</v>
      </c>
      <c r="D17" s="89">
        <f>SUM(D4:D16)</f>
        <v>43368500</v>
      </c>
      <c r="E17" s="90">
        <v>20481968</v>
      </c>
      <c r="F17" s="88">
        <v>1</v>
      </c>
      <c r="G17" s="89">
        <v>33464600</v>
      </c>
      <c r="H17" s="91">
        <f>SUM(B17/E17-1)</f>
        <v>-0.18624377305930762</v>
      </c>
      <c r="I17" s="92">
        <f>SUM(D17/G17-1)</f>
        <v>0.29595154282435776</v>
      </c>
    </row>
    <row r="18" spans="1:9" ht="21" customHeight="1">
      <c r="H18" s="23"/>
      <c r="I18" s="23"/>
    </row>
    <row r="19" spans="1:9" ht="21" customHeight="1">
      <c r="H19" s="23"/>
      <c r="I19" s="23"/>
    </row>
    <row r="20" spans="1:9" ht="21" customHeight="1">
      <c r="H20" s="23"/>
      <c r="I20" s="23"/>
    </row>
    <row r="21" spans="1:9" ht="21" customHeight="1">
      <c r="H21" s="23"/>
      <c r="I21" s="23"/>
    </row>
    <row r="22" spans="1:9" ht="21" customHeight="1">
      <c r="H22" s="23"/>
      <c r="I22" s="23"/>
    </row>
    <row r="23" spans="1:9" ht="21" customHeight="1">
      <c r="H23" s="23"/>
      <c r="I23" s="23"/>
    </row>
    <row r="24" spans="1:9" ht="21" customHeight="1">
      <c r="H24" s="23"/>
      <c r="I24" s="23"/>
    </row>
    <row r="25" spans="1:9" ht="21" customHeight="1">
      <c r="H25" s="23"/>
      <c r="I25" s="23"/>
    </row>
    <row r="26" spans="1:9" ht="21" customHeight="1">
      <c r="H26" s="23"/>
      <c r="I26" s="23"/>
    </row>
    <row r="27" spans="1:9" ht="21" customHeight="1">
      <c r="H27" s="23"/>
      <c r="I27" s="23"/>
    </row>
    <row r="28" spans="1:9" ht="21" customHeight="1">
      <c r="H28" s="23"/>
      <c r="I28" s="23"/>
    </row>
    <row r="29" spans="1:9" ht="21" customHeight="1">
      <c r="H29" s="23"/>
      <c r="I29" s="23"/>
    </row>
    <row r="30" spans="1:9" ht="21" customHeight="1">
      <c r="H30" s="23"/>
      <c r="I30" s="23"/>
    </row>
    <row r="31" spans="1:9" ht="21" customHeight="1">
      <c r="H31" s="23"/>
      <c r="I31" s="23"/>
    </row>
    <row r="32" spans="1:9" ht="21" customHeight="1">
      <c r="H32" s="23"/>
      <c r="I32" s="23"/>
    </row>
  </sheetData>
  <sortState xmlns:xlrd2="http://schemas.microsoft.com/office/spreadsheetml/2017/richdata2" ref="A4:I16">
    <sortCondition descending="1" ref="B4:B16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  <ignoredErrors>
    <ignoredError sqref="C17:D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I34"/>
  <sheetViews>
    <sheetView zoomScaleNormal="100" workbookViewId="0">
      <selection activeCell="E12" sqref="E12"/>
    </sheetView>
  </sheetViews>
  <sheetFormatPr defaultColWidth="9" defaultRowHeight="21.9" customHeight="1"/>
  <cols>
    <col min="1" max="1" width="11.6640625" style="3" customWidth="1"/>
    <col min="2" max="2" width="13.6640625" style="22" customWidth="1"/>
    <col min="3" max="3" width="9.109375" style="22" customWidth="1"/>
    <col min="4" max="5" width="13.6640625" style="22" customWidth="1"/>
    <col min="6" max="6" width="9.109375" style="22" customWidth="1"/>
    <col min="7" max="7" width="16" style="22" customWidth="1"/>
    <col min="8" max="8" width="9.77734375" style="3" customWidth="1"/>
    <col min="9" max="9" width="10.44140625" style="3" customWidth="1"/>
    <col min="10" max="16384" width="9" style="3"/>
  </cols>
  <sheetData>
    <row r="1" spans="1:9" ht="40.5" customHeight="1" thickBot="1">
      <c r="A1" s="159" t="s">
        <v>88</v>
      </c>
      <c r="B1" s="159"/>
      <c r="C1" s="159"/>
      <c r="D1" s="159"/>
      <c r="E1" s="159"/>
      <c r="F1" s="159"/>
      <c r="G1" s="159"/>
      <c r="H1" s="159"/>
      <c r="I1" s="159"/>
    </row>
    <row r="2" spans="1:9" ht="27" customHeight="1">
      <c r="A2" s="164" t="s">
        <v>50</v>
      </c>
      <c r="B2" s="167" t="s">
        <v>89</v>
      </c>
      <c r="C2" s="169"/>
      <c r="D2" s="168"/>
      <c r="E2" s="167" t="s">
        <v>90</v>
      </c>
      <c r="F2" s="169"/>
      <c r="G2" s="168"/>
      <c r="H2" s="167" t="s">
        <v>53</v>
      </c>
      <c r="I2" s="168"/>
    </row>
    <row r="3" spans="1:9" ht="37.5" customHeight="1">
      <c r="A3" s="170"/>
      <c r="B3" s="78" t="s">
        <v>91</v>
      </c>
      <c r="C3" s="69" t="s">
        <v>83</v>
      </c>
      <c r="D3" s="79" t="s">
        <v>92</v>
      </c>
      <c r="E3" s="78" t="s">
        <v>91</v>
      </c>
      <c r="F3" s="69" t="s">
        <v>83</v>
      </c>
      <c r="G3" s="79" t="s">
        <v>92</v>
      </c>
      <c r="H3" s="78" t="s">
        <v>93</v>
      </c>
      <c r="I3" s="79" t="s">
        <v>94</v>
      </c>
    </row>
    <row r="4" spans="1:9" s="80" customFormat="1" ht="25.05" customHeight="1">
      <c r="A4" s="32" t="s">
        <v>84</v>
      </c>
      <c r="B4" s="27">
        <v>20928782</v>
      </c>
      <c r="C4" s="28">
        <f>B4/$B$20</f>
        <v>0.75654555726654771</v>
      </c>
      <c r="D4" s="29">
        <v>34928000</v>
      </c>
      <c r="E4" s="27">
        <v>26061203</v>
      </c>
      <c r="F4" s="28">
        <f>E4/$E$20</f>
        <v>0.69105961808494321</v>
      </c>
      <c r="G4" s="29">
        <v>39258600</v>
      </c>
      <c r="H4" s="30">
        <f>SUM(B4/E4-1)</f>
        <v>-0.1969372250390744</v>
      </c>
      <c r="I4" s="31">
        <f>SUM(D4/G4-1)</f>
        <v>-0.1103095882176135</v>
      </c>
    </row>
    <row r="5" spans="1:9" s="80" customFormat="1" ht="25.05" customHeight="1">
      <c r="A5" s="32" t="s">
        <v>27</v>
      </c>
      <c r="B5" s="27">
        <v>2755168</v>
      </c>
      <c r="C5" s="28">
        <f t="shared" ref="C5:C16" si="0">B5/$B$20</f>
        <v>9.9595385432509148E-2</v>
      </c>
      <c r="D5" s="29">
        <v>3894800</v>
      </c>
      <c r="E5" s="27">
        <v>2474251</v>
      </c>
      <c r="F5" s="28">
        <f t="shared" ref="F5:F19" si="1">E5/$E$20</f>
        <v>6.5609210407757801E-2</v>
      </c>
      <c r="G5" s="29">
        <v>3613900</v>
      </c>
      <c r="H5" s="30">
        <f>SUM(B5/E5-1)</f>
        <v>0.11353617721080034</v>
      </c>
      <c r="I5" s="31">
        <f>SUM(D5/G5-1)</f>
        <v>7.7727662635933559E-2</v>
      </c>
    </row>
    <row r="6" spans="1:9" s="80" customFormat="1" ht="25.05" customHeight="1">
      <c r="A6" s="32" t="s">
        <v>28</v>
      </c>
      <c r="B6" s="27">
        <v>1580443</v>
      </c>
      <c r="C6" s="28">
        <f t="shared" si="0"/>
        <v>5.7130755634179499E-2</v>
      </c>
      <c r="D6" s="29">
        <v>2987400</v>
      </c>
      <c r="E6" s="27">
        <v>2550996</v>
      </c>
      <c r="F6" s="28">
        <f t="shared" si="1"/>
        <v>6.7644241959828863E-2</v>
      </c>
      <c r="G6" s="29">
        <v>4131600</v>
      </c>
      <c r="H6" s="30">
        <f>SUM(B6/E6-1)</f>
        <v>-0.38046041624526261</v>
      </c>
      <c r="I6" s="31">
        <f>SUM(D6/G6-1)</f>
        <v>-0.27693871623584088</v>
      </c>
    </row>
    <row r="7" spans="1:9" s="80" customFormat="1" ht="25.05" customHeight="1">
      <c r="A7" s="32" t="s">
        <v>29</v>
      </c>
      <c r="B7" s="27">
        <v>871902</v>
      </c>
      <c r="C7" s="28">
        <f t="shared" si="0"/>
        <v>3.1518011151906382E-2</v>
      </c>
      <c r="D7" s="29">
        <v>1897200</v>
      </c>
      <c r="E7" s="27">
        <v>1131361</v>
      </c>
      <c r="F7" s="28">
        <f t="shared" si="1"/>
        <v>3.0000069474006991E-2</v>
      </c>
      <c r="G7" s="29">
        <v>1745900</v>
      </c>
      <c r="H7" s="30">
        <f>SUM(B7/E7-1)</f>
        <v>-0.22933351953974024</v>
      </c>
      <c r="I7" s="31">
        <f>SUM(D7/G7-1)</f>
        <v>8.6660175267770256E-2</v>
      </c>
    </row>
    <row r="8" spans="1:9" s="80" customFormat="1" ht="25.05" customHeight="1">
      <c r="A8" s="32" t="s">
        <v>31</v>
      </c>
      <c r="B8" s="27">
        <v>521461</v>
      </c>
      <c r="C8" s="28">
        <f t="shared" si="0"/>
        <v>1.8850069862535301E-2</v>
      </c>
      <c r="D8" s="29">
        <v>1482000</v>
      </c>
      <c r="E8" s="27">
        <v>49288</v>
      </c>
      <c r="F8" s="28">
        <f t="shared" si="1"/>
        <v>1.3069598688967151E-3</v>
      </c>
      <c r="G8" s="29">
        <v>117200</v>
      </c>
      <c r="H8" s="30">
        <f>SUM(B8/E8-1)</f>
        <v>9.579877454958611</v>
      </c>
      <c r="I8" s="31">
        <f>SUM(D8/G8-1)</f>
        <v>11.645051194539249</v>
      </c>
    </row>
    <row r="9" spans="1:9" s="80" customFormat="1" ht="25.05" customHeight="1">
      <c r="A9" s="32" t="s">
        <v>32</v>
      </c>
      <c r="B9" s="27">
        <v>297196</v>
      </c>
      <c r="C9" s="28">
        <f t="shared" si="0"/>
        <v>1.0743210638697891E-2</v>
      </c>
      <c r="D9" s="29">
        <v>515500</v>
      </c>
      <c r="E9" s="27">
        <v>0</v>
      </c>
      <c r="F9" s="28">
        <f t="shared" si="1"/>
        <v>0</v>
      </c>
      <c r="G9" s="29">
        <v>0</v>
      </c>
      <c r="H9" s="27">
        <v>0</v>
      </c>
      <c r="I9" s="29">
        <v>0</v>
      </c>
    </row>
    <row r="10" spans="1:9" s="80" customFormat="1" ht="25.05" customHeight="1">
      <c r="A10" s="32" t="s">
        <v>33</v>
      </c>
      <c r="B10" s="27">
        <v>263900</v>
      </c>
      <c r="C10" s="28">
        <f t="shared" si="0"/>
        <v>9.5396078263246253E-3</v>
      </c>
      <c r="D10" s="29">
        <v>327400</v>
      </c>
      <c r="E10" s="27">
        <v>518330</v>
      </c>
      <c r="F10" s="28">
        <f t="shared" si="1"/>
        <v>1.3744451161443644E-2</v>
      </c>
      <c r="G10" s="29">
        <v>608300</v>
      </c>
      <c r="H10" s="30">
        <f t="shared" ref="H10:H19" si="2">SUM(B10/E10-1)</f>
        <v>-0.49086489302182013</v>
      </c>
      <c r="I10" s="31">
        <f t="shared" ref="I10:I19" si="3">SUM(D10/G10-1)</f>
        <v>-0.4617787276015124</v>
      </c>
    </row>
    <row r="11" spans="1:9" s="80" customFormat="1" ht="25.05" customHeight="1">
      <c r="A11" s="32" t="s">
        <v>95</v>
      </c>
      <c r="B11" s="27">
        <v>224676</v>
      </c>
      <c r="C11" s="28">
        <f t="shared" si="0"/>
        <v>8.1217162864240678E-3</v>
      </c>
      <c r="D11" s="29">
        <v>299900</v>
      </c>
      <c r="E11" s="27">
        <v>0</v>
      </c>
      <c r="F11" s="28">
        <f t="shared" si="1"/>
        <v>0</v>
      </c>
      <c r="G11" s="29">
        <v>0</v>
      </c>
      <c r="H11" s="27">
        <v>0</v>
      </c>
      <c r="I11" s="29">
        <v>0</v>
      </c>
    </row>
    <row r="12" spans="1:9" s="80" customFormat="1" ht="25.05" customHeight="1">
      <c r="A12" s="26" t="s">
        <v>35</v>
      </c>
      <c r="B12" s="27">
        <v>95832</v>
      </c>
      <c r="C12" s="28">
        <f t="shared" si="0"/>
        <v>3.4641898340748069E-3</v>
      </c>
      <c r="D12" s="29">
        <v>290500</v>
      </c>
      <c r="E12" s="27">
        <v>0</v>
      </c>
      <c r="F12" s="28">
        <f t="shared" si="1"/>
        <v>0</v>
      </c>
      <c r="G12" s="29">
        <v>0</v>
      </c>
      <c r="H12" s="27">
        <v>0</v>
      </c>
      <c r="I12" s="29">
        <v>0</v>
      </c>
    </row>
    <row r="13" spans="1:9" s="80" customFormat="1" ht="25.05" customHeight="1">
      <c r="A13" s="32" t="s">
        <v>79</v>
      </c>
      <c r="B13" s="27">
        <v>57050</v>
      </c>
      <c r="C13" s="28">
        <f t="shared" si="0"/>
        <v>2.0622759624547931E-3</v>
      </c>
      <c r="D13" s="29">
        <v>91200</v>
      </c>
      <c r="E13" s="27">
        <v>0</v>
      </c>
      <c r="F13" s="28">
        <f t="shared" si="1"/>
        <v>0</v>
      </c>
      <c r="G13" s="29">
        <v>0</v>
      </c>
      <c r="H13" s="27">
        <v>0</v>
      </c>
      <c r="I13" s="29">
        <v>0</v>
      </c>
    </row>
    <row r="14" spans="1:9" s="80" customFormat="1" ht="25.05" customHeight="1">
      <c r="A14" s="32" t="s">
        <v>37</v>
      </c>
      <c r="B14" s="27">
        <v>49015</v>
      </c>
      <c r="C14" s="28">
        <f t="shared" si="0"/>
        <v>1.7718221963141398E-3</v>
      </c>
      <c r="D14" s="29">
        <v>87100</v>
      </c>
      <c r="E14" s="27">
        <v>98820</v>
      </c>
      <c r="F14" s="28">
        <f t="shared" si="1"/>
        <v>2.620389836154305E-3</v>
      </c>
      <c r="G14" s="29">
        <v>147700</v>
      </c>
      <c r="H14" s="30">
        <f t="shared" si="2"/>
        <v>-0.50399716656547255</v>
      </c>
      <c r="I14" s="31">
        <f t="shared" si="3"/>
        <v>-0.41029113067027756</v>
      </c>
    </row>
    <row r="15" spans="1:9" s="80" customFormat="1" ht="25.05" customHeight="1">
      <c r="A15" s="32" t="s">
        <v>30</v>
      </c>
      <c r="B15" s="27">
        <v>18144</v>
      </c>
      <c r="C15" s="28">
        <f t="shared" si="0"/>
        <v>6.558796680592422E-4</v>
      </c>
      <c r="D15" s="29">
        <v>37300</v>
      </c>
      <c r="E15" s="27">
        <v>4615762</v>
      </c>
      <c r="F15" s="28">
        <f t="shared" si="1"/>
        <v>0.12239522192782096</v>
      </c>
      <c r="G15" s="29">
        <v>6679700</v>
      </c>
      <c r="H15" s="30">
        <f t="shared" si="2"/>
        <v>-0.99606912141483894</v>
      </c>
      <c r="I15" s="31">
        <f t="shared" si="3"/>
        <v>-0.99441591688249475</v>
      </c>
    </row>
    <row r="16" spans="1:9" s="80" customFormat="1" ht="25.05" customHeight="1">
      <c r="A16" s="32" t="s">
        <v>39</v>
      </c>
      <c r="B16" s="27">
        <v>42</v>
      </c>
      <c r="C16" s="28">
        <f t="shared" si="0"/>
        <v>1.5182399723593568E-6</v>
      </c>
      <c r="D16" s="29">
        <v>300</v>
      </c>
      <c r="E16" s="27">
        <v>0</v>
      </c>
      <c r="F16" s="28">
        <f t="shared" si="1"/>
        <v>0</v>
      </c>
      <c r="G16" s="29">
        <v>0</v>
      </c>
      <c r="H16" s="27">
        <v>0</v>
      </c>
      <c r="I16" s="29">
        <v>0</v>
      </c>
    </row>
    <row r="17" spans="1:9" s="80" customFormat="1" ht="25.05" customHeight="1">
      <c r="A17" s="32" t="s">
        <v>41</v>
      </c>
      <c r="B17" s="27">
        <v>0</v>
      </c>
      <c r="C17" s="28">
        <f t="shared" ref="C17:C19" si="4">B17/$E$20</f>
        <v>0</v>
      </c>
      <c r="D17" s="29">
        <v>0</v>
      </c>
      <c r="E17" s="27">
        <v>196057</v>
      </c>
      <c r="F17" s="28">
        <f t="shared" si="1"/>
        <v>5.1988035833526068E-3</v>
      </c>
      <c r="G17" s="29">
        <v>317200</v>
      </c>
      <c r="H17" s="30">
        <f t="shared" si="2"/>
        <v>-1</v>
      </c>
      <c r="I17" s="31">
        <f t="shared" si="3"/>
        <v>-1</v>
      </c>
    </row>
    <row r="18" spans="1:9" s="80" customFormat="1" ht="25.05" customHeight="1">
      <c r="A18" s="32" t="s">
        <v>43</v>
      </c>
      <c r="B18" s="27">
        <v>0</v>
      </c>
      <c r="C18" s="28">
        <f t="shared" si="4"/>
        <v>0</v>
      </c>
      <c r="D18" s="29">
        <v>0</v>
      </c>
      <c r="E18" s="27">
        <v>15873</v>
      </c>
      <c r="F18" s="28">
        <f t="shared" si="1"/>
        <v>4.2090111181215627E-4</v>
      </c>
      <c r="G18" s="29">
        <v>6400</v>
      </c>
      <c r="H18" s="30">
        <f t="shared" si="2"/>
        <v>-1</v>
      </c>
      <c r="I18" s="31">
        <f t="shared" si="3"/>
        <v>-1</v>
      </c>
    </row>
    <row r="19" spans="1:9" s="80" customFormat="1" ht="25.05" customHeight="1">
      <c r="A19" s="32" t="s">
        <v>44</v>
      </c>
      <c r="B19" s="27">
        <v>0</v>
      </c>
      <c r="C19" s="28">
        <f t="shared" si="4"/>
        <v>0</v>
      </c>
      <c r="D19" s="29">
        <v>0</v>
      </c>
      <c r="E19" s="27">
        <v>5</v>
      </c>
      <c r="F19" s="28">
        <f t="shared" si="1"/>
        <v>1.3258398280481204E-7</v>
      </c>
      <c r="G19" s="29">
        <v>100</v>
      </c>
      <c r="H19" s="30">
        <f t="shared" si="2"/>
        <v>-1</v>
      </c>
      <c r="I19" s="31">
        <f t="shared" si="3"/>
        <v>-1</v>
      </c>
    </row>
    <row r="20" spans="1:9" s="80" customFormat="1" ht="25.05" customHeight="1" thickBot="1">
      <c r="A20" s="81" t="s">
        <v>96</v>
      </c>
      <c r="B20" s="15">
        <f>SUM(B4:B19)</f>
        <v>27663611</v>
      </c>
      <c r="C20" s="35">
        <f>B20/$B$20</f>
        <v>1</v>
      </c>
      <c r="D20" s="17">
        <f>SUM(D4:D19)</f>
        <v>46838600</v>
      </c>
      <c r="E20" s="15">
        <f>SUM(E4:E19)</f>
        <v>37711946</v>
      </c>
      <c r="F20" s="35">
        <f>E20/$E$20</f>
        <v>1</v>
      </c>
      <c r="G20" s="17">
        <f>SUM(G4:G19)</f>
        <v>56626600</v>
      </c>
      <c r="H20" s="36">
        <f>SUM(B20/E20-1)</f>
        <v>-0.26644965497139816</v>
      </c>
      <c r="I20" s="37">
        <f>SUM(D20/G20-1)</f>
        <v>-0.17285162803346832</v>
      </c>
    </row>
    <row r="21" spans="1:9" ht="21.9" customHeight="1">
      <c r="F21" s="23"/>
      <c r="G21" s="23"/>
    </row>
    <row r="22" spans="1:9" ht="21.9" customHeight="1">
      <c r="F22" s="23"/>
      <c r="G22" s="23"/>
    </row>
    <row r="23" spans="1:9" ht="21.9" customHeight="1">
      <c r="F23" s="23"/>
      <c r="G23" s="23"/>
    </row>
    <row r="24" spans="1:9" ht="21.9" customHeight="1">
      <c r="F24" s="23"/>
      <c r="G24" s="23"/>
    </row>
    <row r="25" spans="1:9" ht="21.9" customHeight="1">
      <c r="F25" s="23"/>
      <c r="G25" s="23"/>
    </row>
    <row r="26" spans="1:9" ht="21.9" customHeight="1">
      <c r="F26" s="23"/>
      <c r="G26" s="23"/>
    </row>
    <row r="27" spans="1:9" ht="21.9" customHeight="1">
      <c r="F27" s="23"/>
      <c r="G27" s="23"/>
    </row>
    <row r="28" spans="1:9" ht="21.9" customHeight="1">
      <c r="F28" s="23"/>
      <c r="G28" s="23"/>
    </row>
    <row r="29" spans="1:9" ht="21.9" customHeight="1">
      <c r="F29" s="23"/>
      <c r="G29" s="23"/>
    </row>
    <row r="30" spans="1:9" ht="21.9" customHeight="1">
      <c r="F30" s="23"/>
      <c r="G30" s="23"/>
    </row>
    <row r="31" spans="1:9" ht="21.9" customHeight="1">
      <c r="F31" s="23"/>
      <c r="G31" s="23"/>
    </row>
    <row r="32" spans="1:9" ht="21.9" customHeight="1">
      <c r="F32" s="23"/>
      <c r="G32" s="23"/>
    </row>
    <row r="33" spans="6:7" ht="21.9" customHeight="1">
      <c r="F33" s="23"/>
      <c r="G33" s="23"/>
    </row>
    <row r="34" spans="6:7" ht="21.9" customHeight="1">
      <c r="F34" s="23"/>
      <c r="G34" s="23"/>
    </row>
  </sheetData>
  <mergeCells count="5">
    <mergeCell ref="H2:I2"/>
    <mergeCell ref="E2:G2"/>
    <mergeCell ref="B2:D2"/>
    <mergeCell ref="A1:I1"/>
    <mergeCell ref="A2:A3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I34"/>
  <sheetViews>
    <sheetView workbookViewId="0">
      <selection activeCell="L7" sqref="L7"/>
    </sheetView>
  </sheetViews>
  <sheetFormatPr defaultColWidth="9" defaultRowHeight="21.9" customHeight="1"/>
  <cols>
    <col min="1" max="1" width="11.6640625" style="3" customWidth="1"/>
    <col min="2" max="2" width="13.6640625" style="22" customWidth="1"/>
    <col min="3" max="3" width="9.109375" style="22" customWidth="1"/>
    <col min="4" max="4" width="16.109375" style="22" customWidth="1"/>
    <col min="5" max="5" width="13.6640625" style="22" customWidth="1"/>
    <col min="6" max="6" width="9.109375" style="22" customWidth="1"/>
    <col min="7" max="7" width="15.6640625" style="22" customWidth="1"/>
    <col min="8" max="8" width="10.5546875" style="3" customWidth="1"/>
    <col min="9" max="9" width="11.88671875" style="3" customWidth="1"/>
    <col min="10" max="16384" width="9" style="3"/>
  </cols>
  <sheetData>
    <row r="1" spans="1:9" s="20" customFormat="1" ht="40.5" customHeight="1" thickBot="1">
      <c r="A1" s="159" t="s">
        <v>80</v>
      </c>
      <c r="B1" s="159"/>
      <c r="C1" s="159"/>
      <c r="D1" s="159"/>
      <c r="E1" s="159"/>
      <c r="F1" s="159"/>
      <c r="G1" s="159"/>
      <c r="H1" s="159"/>
      <c r="I1" s="159"/>
    </row>
    <row r="2" spans="1:9" ht="22.5" customHeight="1">
      <c r="A2" s="164" t="s">
        <v>50</v>
      </c>
      <c r="B2" s="167" t="s">
        <v>81</v>
      </c>
      <c r="C2" s="169"/>
      <c r="D2" s="168"/>
      <c r="E2" s="167" t="s">
        <v>82</v>
      </c>
      <c r="F2" s="169"/>
      <c r="G2" s="168"/>
      <c r="H2" s="167" t="s">
        <v>53</v>
      </c>
      <c r="I2" s="168"/>
    </row>
    <row r="3" spans="1:9" ht="30.75" customHeight="1">
      <c r="A3" s="170"/>
      <c r="B3" s="62" t="s">
        <v>54</v>
      </c>
      <c r="C3" s="69" t="s">
        <v>83</v>
      </c>
      <c r="D3" s="64" t="s">
        <v>56</v>
      </c>
      <c r="E3" s="62" t="s">
        <v>54</v>
      </c>
      <c r="F3" s="69" t="s">
        <v>83</v>
      </c>
      <c r="G3" s="64" t="s">
        <v>56</v>
      </c>
      <c r="H3" s="62" t="s">
        <v>57</v>
      </c>
      <c r="I3" s="64" t="s">
        <v>58</v>
      </c>
    </row>
    <row r="4" spans="1:9" ht="25.05" customHeight="1">
      <c r="A4" s="32" t="s">
        <v>84</v>
      </c>
      <c r="B4" s="27">
        <v>25476912</v>
      </c>
      <c r="C4" s="28">
        <f t="shared" ref="C4:C17" si="0">B4/B$20</f>
        <v>0.75918476082632436</v>
      </c>
      <c r="D4" s="29">
        <v>43150800</v>
      </c>
      <c r="E4" s="27">
        <v>29418694</v>
      </c>
      <c r="F4" s="28">
        <f t="shared" ref="F4:F20" si="1">E4/E$20</f>
        <v>0.69642006912287868</v>
      </c>
      <c r="G4" s="29">
        <v>43774700</v>
      </c>
      <c r="H4" s="40">
        <f>SUM(B4/E4-1)</f>
        <v>-0.13398902072267382</v>
      </c>
      <c r="I4" s="41">
        <f>SUM(D4/G4-1)</f>
        <v>-1.4252524860250304E-2</v>
      </c>
    </row>
    <row r="5" spans="1:9" ht="25.05" customHeight="1">
      <c r="A5" s="32" t="s">
        <v>27</v>
      </c>
      <c r="B5" s="27">
        <v>2755168</v>
      </c>
      <c r="C5" s="28">
        <f t="shared" si="0"/>
        <v>8.2101063076888692E-2</v>
      </c>
      <c r="D5" s="29">
        <v>3894800</v>
      </c>
      <c r="E5" s="27">
        <v>2647428</v>
      </c>
      <c r="F5" s="28">
        <f t="shared" si="1"/>
        <v>6.2671782464505207E-2</v>
      </c>
      <c r="G5" s="29">
        <v>3853100</v>
      </c>
      <c r="H5" s="40">
        <f>SUM(B5/E5-1)</f>
        <v>4.0696102028081604E-2</v>
      </c>
      <c r="I5" s="41">
        <f>SUM(D5/G5-1)</f>
        <v>1.0822454646907786E-2</v>
      </c>
    </row>
    <row r="6" spans="1:9" ht="25.05" customHeight="1">
      <c r="A6" s="32" t="s">
        <v>28</v>
      </c>
      <c r="B6" s="27">
        <v>1580443</v>
      </c>
      <c r="C6" s="28">
        <f t="shared" si="0"/>
        <v>4.7095513025858023E-2</v>
      </c>
      <c r="D6" s="29">
        <v>2987400</v>
      </c>
      <c r="E6" s="27">
        <v>2741010</v>
      </c>
      <c r="F6" s="28">
        <f t="shared" si="1"/>
        <v>6.4887121558370398E-2</v>
      </c>
      <c r="G6" s="29">
        <v>4425200</v>
      </c>
      <c r="H6" s="40">
        <f>SUM(B6/E6-1)</f>
        <v>-0.4234085245949486</v>
      </c>
      <c r="I6" s="41">
        <f>SUM(D6/G6-1)</f>
        <v>-0.32491186839012931</v>
      </c>
    </row>
    <row r="7" spans="1:9" ht="25.05" customHeight="1">
      <c r="A7" s="32" t="s">
        <v>29</v>
      </c>
      <c r="B7" s="27">
        <v>1021901</v>
      </c>
      <c r="C7" s="28">
        <f t="shared" si="0"/>
        <v>3.0451558111641696E-2</v>
      </c>
      <c r="D7" s="29">
        <v>2195700</v>
      </c>
      <c r="E7" s="27">
        <v>1131361</v>
      </c>
      <c r="F7" s="28">
        <f t="shared" si="1"/>
        <v>2.678237537747016E-2</v>
      </c>
      <c r="G7" s="29">
        <v>1745900</v>
      </c>
      <c r="H7" s="40">
        <f>SUM(B7/E7-1)</f>
        <v>-9.6750727663407199E-2</v>
      </c>
      <c r="I7" s="41">
        <f>SUM(D7/G7-1)</f>
        <v>0.25763216679076684</v>
      </c>
    </row>
    <row r="8" spans="1:9" ht="25.05" customHeight="1">
      <c r="A8" s="32" t="s">
        <v>85</v>
      </c>
      <c r="B8" s="27">
        <v>911019</v>
      </c>
      <c r="C8" s="28">
        <f t="shared" si="0"/>
        <v>2.7147392965962171E-2</v>
      </c>
      <c r="D8" s="29">
        <v>1604400</v>
      </c>
      <c r="E8" s="27">
        <v>5326030</v>
      </c>
      <c r="F8" s="28">
        <f t="shared" si="1"/>
        <v>0.12608153783952902</v>
      </c>
      <c r="G8" s="29">
        <v>7651300</v>
      </c>
      <c r="H8" s="40">
        <f>SUM(B8/E8-1)</f>
        <v>-0.82894970550297309</v>
      </c>
      <c r="I8" s="41">
        <f>SUM(D8/G8-1)</f>
        <v>-0.79031014337432848</v>
      </c>
    </row>
    <row r="9" spans="1:9" ht="25.05" customHeight="1">
      <c r="A9" s="32" t="s">
        <v>31</v>
      </c>
      <c r="B9" s="27">
        <v>629811</v>
      </c>
      <c r="C9" s="28">
        <f t="shared" si="0"/>
        <v>1.8767694978135033E-2</v>
      </c>
      <c r="D9" s="29">
        <v>1836300</v>
      </c>
      <c r="E9" s="27">
        <v>49288</v>
      </c>
      <c r="F9" s="28">
        <f t="shared" si="1"/>
        <v>1.1667802917059624E-3</v>
      </c>
      <c r="G9" s="29">
        <v>117200</v>
      </c>
      <c r="H9" s="40">
        <f t="shared" ref="H9" si="2">SUM(B9/E9-1)</f>
        <v>11.778181301736732</v>
      </c>
      <c r="I9" s="41">
        <f t="shared" ref="I9" si="3">SUM(D9/G9-1)</f>
        <v>14.668088737201366</v>
      </c>
    </row>
    <row r="10" spans="1:9" ht="25.05" customHeight="1">
      <c r="A10" s="32" t="s">
        <v>32</v>
      </c>
      <c r="B10" s="27">
        <v>396148</v>
      </c>
      <c r="C10" s="28">
        <f t="shared" si="0"/>
        <v>1.1804787198378939E-2</v>
      </c>
      <c r="D10" s="29">
        <v>716900</v>
      </c>
      <c r="E10" s="27">
        <v>0</v>
      </c>
      <c r="F10" s="28">
        <f t="shared" si="1"/>
        <v>0</v>
      </c>
      <c r="G10" s="29">
        <v>0</v>
      </c>
      <c r="H10" s="27">
        <v>0</v>
      </c>
      <c r="I10" s="29">
        <v>0</v>
      </c>
    </row>
    <row r="11" spans="1:9" ht="25.05" customHeight="1">
      <c r="A11" s="26" t="s">
        <v>33</v>
      </c>
      <c r="B11" s="27">
        <v>263900</v>
      </c>
      <c r="C11" s="28">
        <f t="shared" si="0"/>
        <v>7.8639380778199094E-3</v>
      </c>
      <c r="D11" s="29">
        <v>327400</v>
      </c>
      <c r="E11" s="27">
        <v>518330</v>
      </c>
      <c r="F11" s="28">
        <f t="shared" si="1"/>
        <v>1.2270273263267965E-2</v>
      </c>
      <c r="G11" s="29">
        <v>608300</v>
      </c>
      <c r="H11" s="40">
        <f>SUM(B11/E11-1)</f>
        <v>-0.49086489302182013</v>
      </c>
      <c r="I11" s="41">
        <f>SUM(D11/G11-1)</f>
        <v>-0.4617787276015124</v>
      </c>
    </row>
    <row r="12" spans="1:9" ht="25.05" customHeight="1">
      <c r="A12" s="26" t="s">
        <v>78</v>
      </c>
      <c r="B12" s="27">
        <v>224676</v>
      </c>
      <c r="C12" s="28">
        <f t="shared" si="0"/>
        <v>6.6951047804936197E-3</v>
      </c>
      <c r="D12" s="29">
        <v>299900</v>
      </c>
      <c r="E12" s="27">
        <v>0</v>
      </c>
      <c r="F12" s="28">
        <f t="shared" si="1"/>
        <v>0</v>
      </c>
      <c r="G12" s="29">
        <v>0</v>
      </c>
      <c r="H12" s="27">
        <v>0</v>
      </c>
      <c r="I12" s="29">
        <v>0</v>
      </c>
    </row>
    <row r="13" spans="1:9" ht="25.05" customHeight="1">
      <c r="A13" s="32" t="s">
        <v>26</v>
      </c>
      <c r="B13" s="27">
        <v>96333</v>
      </c>
      <c r="C13" s="28">
        <f t="shared" si="0"/>
        <v>2.8706204882554959E-3</v>
      </c>
      <c r="D13" s="29">
        <v>204000</v>
      </c>
      <c r="E13" s="27">
        <v>0</v>
      </c>
      <c r="F13" s="28">
        <f t="shared" si="1"/>
        <v>0</v>
      </c>
      <c r="G13" s="29">
        <v>0</v>
      </c>
      <c r="H13" s="27">
        <v>0</v>
      </c>
      <c r="I13" s="29">
        <v>0</v>
      </c>
    </row>
    <row r="14" spans="1:9" ht="25.05" customHeight="1">
      <c r="A14" s="32" t="s">
        <v>35</v>
      </c>
      <c r="B14" s="27">
        <v>95832</v>
      </c>
      <c r="C14" s="28">
        <f t="shared" si="0"/>
        <v>2.8556912234696387E-3</v>
      </c>
      <c r="D14" s="29">
        <v>290500</v>
      </c>
      <c r="E14" s="27">
        <v>99852</v>
      </c>
      <c r="F14" s="28">
        <f t="shared" si="1"/>
        <v>2.3637669551903862E-3</v>
      </c>
      <c r="G14" s="29">
        <v>237500</v>
      </c>
      <c r="H14" s="40">
        <f t="shared" ref="H14:H19" si="4">SUM(B14/E14-1)</f>
        <v>-4.0259584184593189E-2</v>
      </c>
      <c r="I14" s="41">
        <f t="shared" ref="I14:I19" si="5">SUM(D14/G14-1)</f>
        <v>0.223157894736842</v>
      </c>
    </row>
    <row r="15" spans="1:9" ht="25.05" customHeight="1">
      <c r="A15" s="32" t="s">
        <v>86</v>
      </c>
      <c r="B15" s="27">
        <v>57050</v>
      </c>
      <c r="C15" s="28">
        <f t="shared" si="0"/>
        <v>1.7000290539584157E-3</v>
      </c>
      <c r="D15" s="29">
        <v>91200</v>
      </c>
      <c r="E15" s="27">
        <v>0</v>
      </c>
      <c r="F15" s="28">
        <f t="shared" si="1"/>
        <v>0</v>
      </c>
      <c r="G15" s="29">
        <v>0</v>
      </c>
      <c r="H15" s="27">
        <v>0</v>
      </c>
      <c r="I15" s="29">
        <v>0</v>
      </c>
    </row>
    <row r="16" spans="1:9" ht="25.05" customHeight="1">
      <c r="A16" s="32" t="s">
        <v>37</v>
      </c>
      <c r="B16" s="27">
        <v>49015</v>
      </c>
      <c r="C16" s="28">
        <f t="shared" si="0"/>
        <v>1.460594637682239E-3</v>
      </c>
      <c r="D16" s="29">
        <v>87100</v>
      </c>
      <c r="E16" s="27">
        <v>98820</v>
      </c>
      <c r="F16" s="28">
        <f t="shared" si="1"/>
        <v>2.3393367234698752E-3</v>
      </c>
      <c r="G16" s="29">
        <v>147700</v>
      </c>
      <c r="H16" s="40">
        <f t="shared" si="4"/>
        <v>-0.50399716656547255</v>
      </c>
      <c r="I16" s="41">
        <f t="shared" si="5"/>
        <v>-0.41029113067027756</v>
      </c>
    </row>
    <row r="17" spans="1:9" ht="25.05" customHeight="1">
      <c r="A17" s="32" t="s">
        <v>39</v>
      </c>
      <c r="B17" s="27">
        <v>42</v>
      </c>
      <c r="C17" s="28">
        <f t="shared" si="0"/>
        <v>1.2515551317485268E-6</v>
      </c>
      <c r="D17" s="29">
        <v>300</v>
      </c>
      <c r="E17" s="27">
        <v>0</v>
      </c>
      <c r="F17" s="28">
        <f t="shared" si="1"/>
        <v>0</v>
      </c>
      <c r="G17" s="29">
        <v>0</v>
      </c>
      <c r="H17" s="27">
        <v>0</v>
      </c>
      <c r="I17" s="29">
        <v>0</v>
      </c>
    </row>
    <row r="18" spans="1:9" ht="25.05" customHeight="1">
      <c r="A18" s="32" t="s">
        <v>41</v>
      </c>
      <c r="B18" s="27">
        <v>0</v>
      </c>
      <c r="C18" s="28">
        <f t="shared" ref="C18:C19" si="6">B18/B$20</f>
        <v>0</v>
      </c>
      <c r="D18" s="29">
        <v>0</v>
      </c>
      <c r="E18" s="27">
        <v>196057</v>
      </c>
      <c r="F18" s="28">
        <f t="shared" si="1"/>
        <v>4.6411995546785396E-3</v>
      </c>
      <c r="G18" s="29">
        <v>317200</v>
      </c>
      <c r="H18" s="40">
        <f t="shared" si="4"/>
        <v>-1</v>
      </c>
      <c r="I18" s="41">
        <f t="shared" si="5"/>
        <v>-1</v>
      </c>
    </row>
    <row r="19" spans="1:9" ht="25.05" customHeight="1">
      <c r="A19" s="32" t="s">
        <v>43</v>
      </c>
      <c r="B19" s="27">
        <v>0</v>
      </c>
      <c r="C19" s="28">
        <f t="shared" si="6"/>
        <v>0</v>
      </c>
      <c r="D19" s="29">
        <v>0</v>
      </c>
      <c r="E19" s="27">
        <v>15873</v>
      </c>
      <c r="F19" s="28">
        <f t="shared" si="1"/>
        <v>3.7575684893379201E-4</v>
      </c>
      <c r="G19" s="29">
        <v>6400</v>
      </c>
      <c r="H19" s="40">
        <f t="shared" si="4"/>
        <v>-1</v>
      </c>
      <c r="I19" s="41">
        <f t="shared" si="5"/>
        <v>-1</v>
      </c>
    </row>
    <row r="20" spans="1:9" ht="25.05" customHeight="1" thickBot="1">
      <c r="A20" s="56" t="s">
        <v>87</v>
      </c>
      <c r="B20" s="73">
        <f>SUM(B4:B19)</f>
        <v>33558250</v>
      </c>
      <c r="C20" s="74">
        <f>B20/$B$20</f>
        <v>1</v>
      </c>
      <c r="D20" s="75">
        <f>SUM(D4:D19)</f>
        <v>57686700</v>
      </c>
      <c r="E20" s="73">
        <f>SUM(E4:E19)</f>
        <v>42242743</v>
      </c>
      <c r="F20" s="74">
        <f t="shared" si="1"/>
        <v>1</v>
      </c>
      <c r="G20" s="75">
        <f>SUM(G4:G19)</f>
        <v>62884500</v>
      </c>
      <c r="H20" s="76">
        <f t="shared" ref="H20" si="7">SUM(B20/E20-1)</f>
        <v>-0.20558544221429942</v>
      </c>
      <c r="I20" s="77">
        <f t="shared" ref="I20" si="8">SUM(D20/G20-1)</f>
        <v>-8.2656298451923793E-2</v>
      </c>
    </row>
    <row r="21" spans="1:9" ht="21.9" customHeight="1">
      <c r="F21" s="23"/>
      <c r="G21" s="23"/>
    </row>
    <row r="22" spans="1:9" ht="21.9" customHeight="1">
      <c r="F22" s="23"/>
      <c r="G22" s="23"/>
    </row>
    <row r="23" spans="1:9" ht="21.9" customHeight="1">
      <c r="F23" s="23"/>
      <c r="G23" s="23"/>
    </row>
    <row r="24" spans="1:9" ht="21.9" customHeight="1">
      <c r="F24" s="23"/>
      <c r="G24" s="23"/>
    </row>
    <row r="25" spans="1:9" ht="21.9" customHeight="1">
      <c r="F25" s="23"/>
      <c r="G25" s="23"/>
    </row>
    <row r="26" spans="1:9" ht="21.9" customHeight="1">
      <c r="F26" s="23"/>
      <c r="G26" s="23"/>
    </row>
    <row r="27" spans="1:9" ht="21.9" customHeight="1">
      <c r="F27" s="23"/>
      <c r="G27" s="23"/>
    </row>
    <row r="28" spans="1:9" ht="21.9" customHeight="1">
      <c r="F28" s="23"/>
      <c r="G28" s="23"/>
    </row>
    <row r="29" spans="1:9" ht="21.9" customHeight="1">
      <c r="F29" s="23"/>
      <c r="G29" s="23"/>
    </row>
    <row r="30" spans="1:9" ht="21.9" customHeight="1">
      <c r="F30" s="23"/>
      <c r="G30" s="23"/>
    </row>
    <row r="31" spans="1:9" ht="21.9" customHeight="1">
      <c r="F31" s="23"/>
      <c r="G31" s="23"/>
    </row>
    <row r="32" spans="1:9" ht="21.9" customHeight="1">
      <c r="F32" s="23"/>
      <c r="G32" s="23"/>
    </row>
    <row r="33" spans="6:7" ht="21.9" customHeight="1">
      <c r="F33" s="23"/>
      <c r="G33" s="23"/>
    </row>
    <row r="34" spans="6:7" ht="21.9" customHeight="1">
      <c r="F34" s="23"/>
      <c r="G34" s="23"/>
    </row>
  </sheetData>
  <mergeCells count="5">
    <mergeCell ref="H2:I2"/>
    <mergeCell ref="A1:I1"/>
    <mergeCell ref="A2:A3"/>
    <mergeCell ref="E2:G2"/>
    <mergeCell ref="B2:D2"/>
  </mergeCells>
  <phoneticPr fontId="2" type="noConversion"/>
  <printOptions horizontalCentered="1"/>
  <pageMargins left="0.15748031496062992" right="0.15748031496062992" top="0.59055118110236227" bottom="0.19685039370078741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I35"/>
  <sheetViews>
    <sheetView workbookViewId="0">
      <selection activeCell="M8" sqref="M8"/>
    </sheetView>
  </sheetViews>
  <sheetFormatPr defaultColWidth="9" defaultRowHeight="21.9" customHeight="1"/>
  <cols>
    <col min="1" max="1" width="11.44140625" style="3" bestFit="1" customWidth="1"/>
    <col min="2" max="2" width="14.6640625" style="22" bestFit="1" customWidth="1"/>
    <col min="3" max="3" width="9.109375" style="22" bestFit="1" customWidth="1"/>
    <col min="4" max="5" width="14.6640625" style="22" bestFit="1" customWidth="1"/>
    <col min="6" max="6" width="9.6640625" style="22" bestFit="1" customWidth="1"/>
    <col min="7" max="7" width="14.6640625" style="22" bestFit="1" customWidth="1"/>
    <col min="8" max="9" width="10.33203125" style="22" bestFit="1" customWidth="1"/>
    <col min="10" max="10" width="9" style="3"/>
    <col min="11" max="11" width="9.109375" style="3" customWidth="1"/>
    <col min="12" max="16384" width="9" style="3"/>
  </cols>
  <sheetData>
    <row r="1" spans="1:9" ht="40.5" customHeight="1" thickBot="1">
      <c r="A1" s="159" t="s">
        <v>73</v>
      </c>
      <c r="B1" s="159"/>
      <c r="C1" s="159"/>
      <c r="D1" s="159"/>
      <c r="E1" s="159"/>
      <c r="F1" s="159"/>
      <c r="G1" s="159"/>
      <c r="H1" s="159"/>
      <c r="I1" s="159"/>
    </row>
    <row r="2" spans="1:9" ht="22.5" customHeight="1">
      <c r="A2" s="171" t="s">
        <v>50</v>
      </c>
      <c r="B2" s="164" t="s">
        <v>74</v>
      </c>
      <c r="C2" s="165"/>
      <c r="D2" s="166"/>
      <c r="E2" s="164" t="s">
        <v>75</v>
      </c>
      <c r="F2" s="165"/>
      <c r="G2" s="166"/>
      <c r="H2" s="164" t="s">
        <v>53</v>
      </c>
      <c r="I2" s="166"/>
    </row>
    <row r="3" spans="1:9" ht="31.5" customHeight="1">
      <c r="A3" s="172"/>
      <c r="B3" s="62" t="s">
        <v>54</v>
      </c>
      <c r="C3" s="69" t="s">
        <v>76</v>
      </c>
      <c r="D3" s="64" t="s">
        <v>56</v>
      </c>
      <c r="E3" s="62" t="s">
        <v>54</v>
      </c>
      <c r="F3" s="69" t="s">
        <v>76</v>
      </c>
      <c r="G3" s="64" t="s">
        <v>56</v>
      </c>
      <c r="H3" s="62" t="s">
        <v>57</v>
      </c>
      <c r="I3" s="64" t="s">
        <v>58</v>
      </c>
    </row>
    <row r="4" spans="1:9" ht="25.05" customHeight="1">
      <c r="A4" s="26" t="s">
        <v>25</v>
      </c>
      <c r="B4" s="27">
        <v>29483168</v>
      </c>
      <c r="C4" s="28">
        <f>B4/$B$20</f>
        <v>0.77476407316245477</v>
      </c>
      <c r="D4" s="70">
        <v>50594600</v>
      </c>
      <c r="E4" s="27">
        <v>33400920</v>
      </c>
      <c r="F4" s="28">
        <f t="shared" ref="F4:F20" si="0">E4/$E$20</f>
        <v>0.67877199465516325</v>
      </c>
      <c r="G4" s="70">
        <v>48979800</v>
      </c>
      <c r="H4" s="30">
        <f>SUM(B4/E4-1)</f>
        <v>-0.11729473319896577</v>
      </c>
      <c r="I4" s="31">
        <f>SUM(D4/G4-1)</f>
        <v>3.2968693216387068E-2</v>
      </c>
    </row>
    <row r="5" spans="1:9" ht="25.05" customHeight="1">
      <c r="A5" s="32" t="s">
        <v>77</v>
      </c>
      <c r="B5" s="27">
        <v>2755168</v>
      </c>
      <c r="C5" s="28">
        <f t="shared" ref="C5:C20" si="1">B5/$B$20</f>
        <v>7.2400807875424175E-2</v>
      </c>
      <c r="D5" s="70">
        <v>3894800</v>
      </c>
      <c r="E5" s="27">
        <v>3558938</v>
      </c>
      <c r="F5" s="28">
        <f t="shared" si="0"/>
        <v>7.2324578038989867E-2</v>
      </c>
      <c r="G5" s="70">
        <v>4933400</v>
      </c>
      <c r="H5" s="30">
        <f>SUM(B5/E5-1)</f>
        <v>-0.22584546288808627</v>
      </c>
      <c r="I5" s="31">
        <f>SUM(D5/G5-1)</f>
        <v>-0.21052418210564727</v>
      </c>
    </row>
    <row r="6" spans="1:9" ht="25.05" customHeight="1">
      <c r="A6" s="32" t="s">
        <v>28</v>
      </c>
      <c r="B6" s="27">
        <v>1580443</v>
      </c>
      <c r="C6" s="28">
        <f t="shared" si="1"/>
        <v>4.1531169787489913E-2</v>
      </c>
      <c r="D6" s="70">
        <v>2987400</v>
      </c>
      <c r="E6" s="27">
        <v>3197625</v>
      </c>
      <c r="F6" s="28">
        <f t="shared" si="0"/>
        <v>6.4981991496318559E-2</v>
      </c>
      <c r="G6" s="70">
        <v>5090000</v>
      </c>
      <c r="H6" s="30">
        <f>SUM(B6/E6-1)</f>
        <v>-0.50574473241859197</v>
      </c>
      <c r="I6" s="31">
        <f>SUM(D6/G6-1)</f>
        <v>-0.41308447937131632</v>
      </c>
    </row>
    <row r="7" spans="1:9" ht="25.05" customHeight="1">
      <c r="A7" s="32" t="s">
        <v>30</v>
      </c>
      <c r="B7" s="27">
        <v>1308194</v>
      </c>
      <c r="C7" s="28">
        <f t="shared" si="1"/>
        <v>3.4376960845139991E-2</v>
      </c>
      <c r="D7" s="70">
        <v>2326000</v>
      </c>
      <c r="E7" s="27">
        <v>6353865</v>
      </c>
      <c r="F7" s="28">
        <f t="shared" si="0"/>
        <v>0.12912295888315736</v>
      </c>
      <c r="G7" s="70">
        <v>8968600</v>
      </c>
      <c r="H7" s="30">
        <f>SUM(B7/E7-1)</f>
        <v>-0.7941105138368536</v>
      </c>
      <c r="I7" s="31">
        <f>SUM(D7/G7-1)</f>
        <v>-0.74065071471578614</v>
      </c>
    </row>
    <row r="8" spans="1:9" ht="25.05" customHeight="1">
      <c r="A8" s="32" t="s">
        <v>29</v>
      </c>
      <c r="B8" s="27">
        <v>1021901</v>
      </c>
      <c r="C8" s="28">
        <f t="shared" si="1"/>
        <v>2.685370110595936E-2</v>
      </c>
      <c r="D8" s="70">
        <v>2195700</v>
      </c>
      <c r="E8" s="27">
        <v>1131361</v>
      </c>
      <c r="F8" s="28">
        <f t="shared" si="0"/>
        <v>2.2991467380091932E-2</v>
      </c>
      <c r="G8" s="70">
        <v>1745900</v>
      </c>
      <c r="H8" s="30">
        <f t="shared" ref="H8:H11" si="2">SUM(B8/E8-1)</f>
        <v>-9.6750727663407199E-2</v>
      </c>
      <c r="I8" s="31">
        <f t="shared" ref="I8:I11" si="3">SUM(D8/G8-1)</f>
        <v>0.25763216679076684</v>
      </c>
    </row>
    <row r="9" spans="1:9" ht="25.05" customHeight="1">
      <c r="A9" s="32" t="s">
        <v>31</v>
      </c>
      <c r="B9" s="27">
        <v>629811</v>
      </c>
      <c r="C9" s="28">
        <f t="shared" si="1"/>
        <v>1.6550288479261075E-2</v>
      </c>
      <c r="D9" s="70">
        <v>1836300</v>
      </c>
      <c r="E9" s="27">
        <v>70098</v>
      </c>
      <c r="F9" s="28">
        <f t="shared" si="0"/>
        <v>1.424528404646867E-3</v>
      </c>
      <c r="G9" s="70">
        <v>161500</v>
      </c>
      <c r="H9" s="30">
        <f>SUM(B9/E9-1)</f>
        <v>7.9847213900539238</v>
      </c>
      <c r="I9" s="31">
        <f>SUM(D9/G9-1)</f>
        <v>10.370278637770898</v>
      </c>
    </row>
    <row r="10" spans="1:9" ht="25.05" customHeight="1">
      <c r="A10" s="32" t="s">
        <v>32</v>
      </c>
      <c r="B10" s="27">
        <v>396148</v>
      </c>
      <c r="C10" s="28">
        <f t="shared" si="1"/>
        <v>1.0410049491803599E-2</v>
      </c>
      <c r="D10" s="70">
        <v>716900</v>
      </c>
      <c r="E10" s="27">
        <v>255268</v>
      </c>
      <c r="F10" s="28">
        <f t="shared" si="0"/>
        <v>5.1875448200718486E-3</v>
      </c>
      <c r="G10" s="70">
        <v>352200</v>
      </c>
      <c r="H10" s="30">
        <f>SUM(B10/E10-1)</f>
        <v>0.55189056207593579</v>
      </c>
      <c r="I10" s="31">
        <f>SUM(D10/G10-1)</f>
        <v>1.0354911981828505</v>
      </c>
    </row>
    <row r="11" spans="1:9" ht="25.05" customHeight="1">
      <c r="A11" s="26" t="s">
        <v>33</v>
      </c>
      <c r="B11" s="27">
        <v>263900</v>
      </c>
      <c r="C11" s="28">
        <f t="shared" si="1"/>
        <v>6.9348123955869263E-3</v>
      </c>
      <c r="D11" s="70">
        <v>327400</v>
      </c>
      <c r="E11" s="27">
        <v>731310</v>
      </c>
      <c r="F11" s="28">
        <f t="shared" si="0"/>
        <v>1.4861648942941315E-2</v>
      </c>
      <c r="G11" s="70">
        <v>858600</v>
      </c>
      <c r="H11" s="30">
        <f t="shared" si="2"/>
        <v>-0.63914072007766887</v>
      </c>
      <c r="I11" s="31">
        <f t="shared" si="3"/>
        <v>-0.61868157465641738</v>
      </c>
    </row>
    <row r="12" spans="1:9" ht="25.05" customHeight="1">
      <c r="A12" s="32" t="s">
        <v>78</v>
      </c>
      <c r="B12" s="27">
        <v>224676</v>
      </c>
      <c r="C12" s="28">
        <f t="shared" si="1"/>
        <v>5.9040769601776738E-3</v>
      </c>
      <c r="D12" s="70">
        <v>299900</v>
      </c>
      <c r="E12" s="27">
        <v>15873</v>
      </c>
      <c r="F12" s="28">
        <f t="shared" si="0"/>
        <v>3.2257039240719734E-4</v>
      </c>
      <c r="G12" s="70">
        <v>6400</v>
      </c>
      <c r="H12" s="30">
        <f t="shared" ref="H12" si="4">SUM(B12/E12-1)</f>
        <v>13.154602154602154</v>
      </c>
      <c r="I12" s="31">
        <f t="shared" ref="I12" si="5">SUM(D12/G12-1)</f>
        <v>45.859375</v>
      </c>
    </row>
    <row r="13" spans="1:9" ht="25.05" customHeight="1">
      <c r="A13" s="26" t="s">
        <v>26</v>
      </c>
      <c r="B13" s="27">
        <v>189034</v>
      </c>
      <c r="C13" s="28">
        <f t="shared" si="1"/>
        <v>4.9674699749427016E-3</v>
      </c>
      <c r="D13" s="70">
        <v>402300</v>
      </c>
      <c r="E13" s="27">
        <v>0</v>
      </c>
      <c r="F13" s="28">
        <f t="shared" si="0"/>
        <v>0</v>
      </c>
      <c r="G13" s="53">
        <v>0</v>
      </c>
      <c r="H13" s="27">
        <v>0</v>
      </c>
      <c r="I13" s="29">
        <v>0</v>
      </c>
    </row>
    <row r="14" spans="1:9" ht="25.05" customHeight="1">
      <c r="A14" s="32" t="s">
        <v>35</v>
      </c>
      <c r="B14" s="27">
        <v>95832</v>
      </c>
      <c r="C14" s="28">
        <f t="shared" si="1"/>
        <v>2.5182907976274587E-3</v>
      </c>
      <c r="D14" s="70">
        <v>290500</v>
      </c>
      <c r="E14" s="27">
        <v>99852</v>
      </c>
      <c r="F14" s="28">
        <f t="shared" si="0"/>
        <v>2.0291878550143935E-3</v>
      </c>
      <c r="G14" s="70">
        <v>237500</v>
      </c>
      <c r="H14" s="30">
        <f t="shared" ref="H14:H19" si="6">SUM(B14/E14-1)</f>
        <v>-4.0259584184593189E-2</v>
      </c>
      <c r="I14" s="31">
        <f t="shared" ref="I14:I19" si="7">SUM(D14/G14-1)</f>
        <v>0.223157894736842</v>
      </c>
    </row>
    <row r="15" spans="1:9" ht="25.05" customHeight="1">
      <c r="A15" s="32" t="s">
        <v>79</v>
      </c>
      <c r="B15" s="27">
        <v>57050</v>
      </c>
      <c r="C15" s="28">
        <f t="shared" si="1"/>
        <v>1.4991703189398793E-3</v>
      </c>
      <c r="D15" s="70">
        <v>91200</v>
      </c>
      <c r="E15" s="27">
        <v>0</v>
      </c>
      <c r="F15" s="28">
        <f t="shared" si="0"/>
        <v>0</v>
      </c>
      <c r="G15" s="53">
        <v>0</v>
      </c>
      <c r="H15" s="27">
        <v>0</v>
      </c>
      <c r="I15" s="29">
        <v>0</v>
      </c>
    </row>
    <row r="16" spans="1:9" ht="25.05" customHeight="1">
      <c r="A16" s="32" t="s">
        <v>37</v>
      </c>
      <c r="B16" s="27">
        <v>49015</v>
      </c>
      <c r="C16" s="28">
        <f t="shared" si="1"/>
        <v>1.2880251215221417E-3</v>
      </c>
      <c r="D16" s="70">
        <v>87100</v>
      </c>
      <c r="E16" s="27">
        <v>98820</v>
      </c>
      <c r="F16" s="28">
        <f t="shared" si="0"/>
        <v>2.0082155974093896E-3</v>
      </c>
      <c r="G16" s="70">
        <v>147700</v>
      </c>
      <c r="H16" s="30">
        <f t="shared" si="6"/>
        <v>-0.50399716656547255</v>
      </c>
      <c r="I16" s="31">
        <f t="shared" si="7"/>
        <v>-0.41029113067027756</v>
      </c>
    </row>
    <row r="17" spans="1:9" ht="25.05" customHeight="1">
      <c r="A17" s="32" t="s">
        <v>39</v>
      </c>
      <c r="B17" s="27">
        <v>42</v>
      </c>
      <c r="C17" s="28">
        <f t="shared" si="1"/>
        <v>1.1036836703851871E-6</v>
      </c>
      <c r="D17" s="70">
        <v>300</v>
      </c>
      <c r="E17" s="27">
        <v>0</v>
      </c>
      <c r="F17" s="28">
        <f t="shared" si="0"/>
        <v>0</v>
      </c>
      <c r="G17" s="53">
        <v>0</v>
      </c>
      <c r="H17" s="27">
        <v>0</v>
      </c>
      <c r="I17" s="29">
        <v>0</v>
      </c>
    </row>
    <row r="18" spans="1:9" ht="25.05" customHeight="1">
      <c r="A18" s="32" t="s">
        <v>41</v>
      </c>
      <c r="B18" s="27">
        <v>0</v>
      </c>
      <c r="C18" s="28">
        <f t="shared" si="1"/>
        <v>0</v>
      </c>
      <c r="D18" s="53">
        <v>0</v>
      </c>
      <c r="E18" s="27">
        <v>196057</v>
      </c>
      <c r="F18" s="28">
        <f t="shared" si="0"/>
        <v>3.9842615399847472E-3</v>
      </c>
      <c r="G18" s="70">
        <v>317200</v>
      </c>
      <c r="H18" s="30">
        <f t="shared" si="6"/>
        <v>-1</v>
      </c>
      <c r="I18" s="31">
        <f t="shared" si="7"/>
        <v>-1</v>
      </c>
    </row>
    <row r="19" spans="1:9" ht="25.05" customHeight="1">
      <c r="A19" s="32" t="s">
        <v>42</v>
      </c>
      <c r="B19" s="27">
        <v>0</v>
      </c>
      <c r="C19" s="28">
        <f>B19/$B$20</f>
        <v>0</v>
      </c>
      <c r="D19" s="53">
        <v>0</v>
      </c>
      <c r="E19" s="27">
        <v>97877</v>
      </c>
      <c r="F19" s="28">
        <f t="shared" si="0"/>
        <v>1.989051993803267E-3</v>
      </c>
      <c r="G19" s="70">
        <v>160000</v>
      </c>
      <c r="H19" s="30">
        <f t="shared" si="6"/>
        <v>-1</v>
      </c>
      <c r="I19" s="31">
        <f t="shared" si="7"/>
        <v>-1</v>
      </c>
    </row>
    <row r="20" spans="1:9" ht="25.05" customHeight="1" thickBot="1">
      <c r="A20" s="43" t="s">
        <v>45</v>
      </c>
      <c r="B20" s="71">
        <f>SUM(B4:B19)</f>
        <v>38054382</v>
      </c>
      <c r="C20" s="28">
        <f t="shared" si="1"/>
        <v>1</v>
      </c>
      <c r="D20" s="72">
        <f>SUM(D4:D19)</f>
        <v>66050400</v>
      </c>
      <c r="E20" s="71">
        <f>SUM(E4:E19)</f>
        <v>49207864</v>
      </c>
      <c r="F20" s="35">
        <f t="shared" si="0"/>
        <v>1</v>
      </c>
      <c r="G20" s="72">
        <f>SUM(G4:G19)</f>
        <v>71958800</v>
      </c>
      <c r="H20" s="36">
        <f t="shared" ref="H20" si="8">SUM(B20/E20-1)</f>
        <v>-0.22666055978369637</v>
      </c>
      <c r="I20" s="37">
        <f>SUM(D20/G20-1)</f>
        <v>-8.2108095187801933E-2</v>
      </c>
    </row>
    <row r="21" spans="1:9" ht="21.9" customHeight="1">
      <c r="H21" s="23"/>
      <c r="I21" s="23"/>
    </row>
    <row r="22" spans="1:9" ht="21.9" customHeight="1">
      <c r="H22" s="23"/>
      <c r="I22" s="23"/>
    </row>
    <row r="23" spans="1:9" ht="21.9" customHeight="1">
      <c r="H23" s="23"/>
      <c r="I23" s="23"/>
    </row>
    <row r="24" spans="1:9" ht="21.9" customHeight="1">
      <c r="H24" s="23"/>
      <c r="I24" s="23"/>
    </row>
    <row r="25" spans="1:9" ht="21.9" customHeight="1">
      <c r="H25" s="23"/>
      <c r="I25" s="23"/>
    </row>
    <row r="26" spans="1:9" ht="21.9" customHeight="1">
      <c r="H26" s="23"/>
      <c r="I26" s="23"/>
    </row>
    <row r="27" spans="1:9" ht="21.9" customHeight="1">
      <c r="H27" s="23"/>
      <c r="I27" s="23"/>
    </row>
    <row r="28" spans="1:9" ht="21.9" customHeight="1">
      <c r="H28" s="23"/>
      <c r="I28" s="23"/>
    </row>
    <row r="29" spans="1:9" ht="21.9" customHeight="1">
      <c r="H29" s="23"/>
      <c r="I29" s="23"/>
    </row>
    <row r="30" spans="1:9" ht="21.9" customHeight="1">
      <c r="H30" s="23"/>
      <c r="I30" s="23"/>
    </row>
    <row r="31" spans="1:9" ht="21.9" customHeight="1">
      <c r="H31" s="23"/>
      <c r="I31" s="23"/>
    </row>
    <row r="32" spans="1:9" ht="21.9" customHeight="1">
      <c r="H32" s="23"/>
      <c r="I32" s="23"/>
    </row>
    <row r="33" spans="8:9" ht="21.9" customHeight="1">
      <c r="H33" s="23"/>
      <c r="I33" s="23"/>
    </row>
    <row r="34" spans="8:9" ht="21.9" customHeight="1">
      <c r="H34" s="23"/>
      <c r="I34" s="23"/>
    </row>
    <row r="35" spans="8:9" ht="21.9" customHeight="1">
      <c r="H35" s="23"/>
      <c r="I35" s="23"/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I38"/>
  <sheetViews>
    <sheetView zoomScaleNormal="100" workbookViewId="0">
      <selection activeCell="F27" sqref="F27"/>
    </sheetView>
  </sheetViews>
  <sheetFormatPr defaultColWidth="9" defaultRowHeight="15.6"/>
  <cols>
    <col min="1" max="1" width="11.44140625" style="3" bestFit="1" customWidth="1"/>
    <col min="2" max="2" width="13.21875" style="46" customWidth="1"/>
    <col min="3" max="3" width="9.109375" style="46" bestFit="1" customWidth="1"/>
    <col min="4" max="4" width="14.33203125" style="46" customWidth="1"/>
    <col min="5" max="5" width="14.33203125" style="22" bestFit="1" customWidth="1"/>
    <col min="6" max="6" width="9.6640625" style="22" bestFit="1" customWidth="1"/>
    <col min="7" max="7" width="14.33203125" style="22" bestFit="1" customWidth="1"/>
    <col min="8" max="8" width="10" style="22" bestFit="1" customWidth="1"/>
    <col min="9" max="9" width="10.33203125" style="22" bestFit="1" customWidth="1"/>
    <col min="10" max="16384" width="9" style="3"/>
  </cols>
  <sheetData>
    <row r="1" spans="1:9" s="45" customFormat="1" ht="38.25" customHeight="1" thickBot="1">
      <c r="A1" s="155" t="s">
        <v>49</v>
      </c>
      <c r="B1" s="155"/>
      <c r="C1" s="155"/>
      <c r="D1" s="155"/>
      <c r="E1" s="155"/>
      <c r="F1" s="155"/>
      <c r="G1" s="155"/>
      <c r="H1" s="155"/>
      <c r="I1" s="155"/>
    </row>
    <row r="2" spans="1:9" ht="21.9" customHeight="1">
      <c r="A2" s="171" t="s">
        <v>50</v>
      </c>
      <c r="B2" s="173" t="s">
        <v>71</v>
      </c>
      <c r="C2" s="174"/>
      <c r="D2" s="175"/>
      <c r="E2" s="173" t="s">
        <v>72</v>
      </c>
      <c r="F2" s="174"/>
      <c r="G2" s="175"/>
      <c r="H2" s="165" t="s">
        <v>53</v>
      </c>
      <c r="I2" s="166"/>
    </row>
    <row r="3" spans="1:9" ht="40.200000000000003" customHeight="1">
      <c r="A3" s="172"/>
      <c r="B3" s="66" t="s">
        <v>54</v>
      </c>
      <c r="C3" s="65" t="s">
        <v>70</v>
      </c>
      <c r="D3" s="67" t="s">
        <v>56</v>
      </c>
      <c r="E3" s="66" t="s">
        <v>54</v>
      </c>
      <c r="F3" s="65" t="s">
        <v>70</v>
      </c>
      <c r="G3" s="67" t="s">
        <v>56</v>
      </c>
      <c r="H3" s="68" t="s">
        <v>57</v>
      </c>
      <c r="I3" s="64" t="s">
        <v>58</v>
      </c>
    </row>
    <row r="4" spans="1:9" ht="25.05" customHeight="1">
      <c r="A4" s="26" t="s">
        <v>25</v>
      </c>
      <c r="B4" s="47">
        <v>33293876</v>
      </c>
      <c r="C4" s="39">
        <f t="shared" ref="C4:C23" si="0">B4/$B$24</f>
        <v>0.79081262986676748</v>
      </c>
      <c r="D4" s="48">
        <v>57962300</v>
      </c>
      <c r="E4" s="47">
        <v>35796634</v>
      </c>
      <c r="F4" s="39">
        <v>0.67605076855692114</v>
      </c>
      <c r="G4" s="48">
        <v>52424400</v>
      </c>
      <c r="H4" s="49">
        <f t="shared" ref="H4:H10" si="1">SUM(B4/E4-1)</f>
        <v>-6.9916015008561927E-2</v>
      </c>
      <c r="I4" s="31">
        <f t="shared" ref="I4:I10" si="2">SUM(D4/G4-1)</f>
        <v>0.10563592525617849</v>
      </c>
    </row>
    <row r="5" spans="1:9" ht="25.05" customHeight="1">
      <c r="A5" s="32" t="s">
        <v>27</v>
      </c>
      <c r="B5" s="47">
        <v>2755168</v>
      </c>
      <c r="C5" s="39">
        <f t="shared" si="0"/>
        <v>6.5442114694148623E-2</v>
      </c>
      <c r="D5" s="48">
        <v>3894800</v>
      </c>
      <c r="E5" s="50">
        <v>4334988</v>
      </c>
      <c r="F5" s="39">
        <v>8.1870043118719787E-2</v>
      </c>
      <c r="G5" s="51">
        <v>5792800</v>
      </c>
      <c r="H5" s="49">
        <f t="shared" si="1"/>
        <v>-0.36443468816984037</v>
      </c>
      <c r="I5" s="31">
        <f t="shared" si="2"/>
        <v>-0.32764811490125678</v>
      </c>
    </row>
    <row r="6" spans="1:9" ht="25.05" customHeight="1">
      <c r="A6" s="32" t="s">
        <v>28</v>
      </c>
      <c r="B6" s="47">
        <v>1675603</v>
      </c>
      <c r="C6" s="39">
        <f t="shared" si="0"/>
        <v>3.9799752213970079E-2</v>
      </c>
      <c r="D6" s="48">
        <v>3173000</v>
      </c>
      <c r="E6" s="47">
        <v>3294127</v>
      </c>
      <c r="F6" s="39">
        <v>6.2212471990358231E-2</v>
      </c>
      <c r="G6" s="48">
        <v>5227400</v>
      </c>
      <c r="H6" s="49">
        <f t="shared" si="1"/>
        <v>-0.49133624781315355</v>
      </c>
      <c r="I6" s="31">
        <f t="shared" si="2"/>
        <v>-0.39300608333014497</v>
      </c>
    </row>
    <row r="7" spans="1:9" ht="25.05" customHeight="1">
      <c r="A7" s="32" t="s">
        <v>30</v>
      </c>
      <c r="B7" s="47">
        <v>1308194</v>
      </c>
      <c r="C7" s="39">
        <f t="shared" si="0"/>
        <v>3.1072871705172627E-2</v>
      </c>
      <c r="D7" s="48">
        <v>2326000</v>
      </c>
      <c r="E7" s="47">
        <v>6506275</v>
      </c>
      <c r="F7" s="39">
        <v>0.12287669880337583</v>
      </c>
      <c r="G7" s="48">
        <v>9130100</v>
      </c>
      <c r="H7" s="49">
        <f t="shared" si="1"/>
        <v>-0.79893349112971712</v>
      </c>
      <c r="I7" s="31">
        <f t="shared" si="2"/>
        <v>-0.74523827778447116</v>
      </c>
    </row>
    <row r="8" spans="1:9" ht="25.05" customHeight="1">
      <c r="A8" s="32" t="s">
        <v>29</v>
      </c>
      <c r="B8" s="47">
        <v>1021901</v>
      </c>
      <c r="C8" s="39">
        <f t="shared" si="0"/>
        <v>2.4272698596987614E-2</v>
      </c>
      <c r="D8" s="48">
        <v>2195700</v>
      </c>
      <c r="E8" s="47">
        <v>1131361</v>
      </c>
      <c r="F8" s="39">
        <v>2.1366742849769811E-2</v>
      </c>
      <c r="G8" s="48">
        <v>1745900</v>
      </c>
      <c r="H8" s="49">
        <f t="shared" si="1"/>
        <v>-9.6750727663407199E-2</v>
      </c>
      <c r="I8" s="31">
        <f t="shared" si="2"/>
        <v>0.25763216679076684</v>
      </c>
    </row>
    <row r="9" spans="1:9" ht="25.05" customHeight="1">
      <c r="A9" s="32" t="s">
        <v>31</v>
      </c>
      <c r="B9" s="47">
        <v>629811</v>
      </c>
      <c r="C9" s="39">
        <f t="shared" si="0"/>
        <v>1.4959582754168326E-2</v>
      </c>
      <c r="D9" s="48">
        <v>1836300</v>
      </c>
      <c r="E9" s="47">
        <v>70098</v>
      </c>
      <c r="F9" s="39">
        <v>1.3238620920141E-3</v>
      </c>
      <c r="G9" s="48">
        <v>161500</v>
      </c>
      <c r="H9" s="49">
        <f t="shared" si="1"/>
        <v>7.9847213900539238</v>
      </c>
      <c r="I9" s="31">
        <f t="shared" si="2"/>
        <v>10.370278637770898</v>
      </c>
    </row>
    <row r="10" spans="1:9" ht="25.05" customHeight="1">
      <c r="A10" s="32" t="s">
        <v>32</v>
      </c>
      <c r="B10" s="47">
        <v>396148</v>
      </c>
      <c r="C10" s="39">
        <f t="shared" si="0"/>
        <v>9.4095034683393496E-3</v>
      </c>
      <c r="D10" s="48">
        <v>716900</v>
      </c>
      <c r="E10" s="50">
        <v>255268</v>
      </c>
      <c r="F10" s="39">
        <v>4.8209596351430186E-3</v>
      </c>
      <c r="G10" s="51">
        <v>352200</v>
      </c>
      <c r="H10" s="49">
        <f t="shared" si="1"/>
        <v>0.55189056207593579</v>
      </c>
      <c r="I10" s="31">
        <f t="shared" si="2"/>
        <v>1.0354911981828505</v>
      </c>
    </row>
    <row r="11" spans="1:9" ht="25.05" customHeight="1">
      <c r="A11" s="26" t="s">
        <v>46</v>
      </c>
      <c r="B11" s="47">
        <v>285771</v>
      </c>
      <c r="C11" s="39">
        <f t="shared" si="0"/>
        <v>6.7877743056908128E-3</v>
      </c>
      <c r="D11" s="48">
        <v>604700</v>
      </c>
      <c r="E11" s="47">
        <v>0</v>
      </c>
      <c r="F11" s="39">
        <v>0</v>
      </c>
      <c r="G11" s="59">
        <v>0</v>
      </c>
      <c r="H11" s="61">
        <v>0</v>
      </c>
      <c r="I11" s="51">
        <v>0</v>
      </c>
    </row>
    <row r="12" spans="1:9" ht="25.05" customHeight="1">
      <c r="A12" s="26" t="s">
        <v>33</v>
      </c>
      <c r="B12" s="47">
        <v>263900</v>
      </c>
      <c r="C12" s="39">
        <f t="shared" si="0"/>
        <v>6.2682834831799079E-3</v>
      </c>
      <c r="D12" s="48">
        <v>327400</v>
      </c>
      <c r="E12" s="47">
        <v>802410</v>
      </c>
      <c r="F12" s="39">
        <v>1.5154215259394477E-2</v>
      </c>
      <c r="G12" s="48">
        <v>937200</v>
      </c>
      <c r="H12" s="49">
        <f>SUM(B12/E12-1)</f>
        <v>-0.67111576376166804</v>
      </c>
      <c r="I12" s="31">
        <f>SUM(D12/G12-1)</f>
        <v>-0.65066154502774221</v>
      </c>
    </row>
    <row r="13" spans="1:9" ht="25.05" customHeight="1">
      <c r="A13" s="26" t="s">
        <v>34</v>
      </c>
      <c r="B13" s="47">
        <v>224676</v>
      </c>
      <c r="C13" s="39">
        <f t="shared" si="0"/>
        <v>5.3366156114699852E-3</v>
      </c>
      <c r="D13" s="48">
        <v>299900</v>
      </c>
      <c r="E13" s="50">
        <v>0</v>
      </c>
      <c r="F13" s="39">
        <v>0</v>
      </c>
      <c r="G13" s="51">
        <v>0</v>
      </c>
      <c r="H13" s="61">
        <v>0</v>
      </c>
      <c r="I13" s="51">
        <v>0</v>
      </c>
    </row>
    <row r="14" spans="1:9" ht="25.05" customHeight="1">
      <c r="A14" s="32" t="s">
        <v>35</v>
      </c>
      <c r="B14" s="47">
        <v>95832</v>
      </c>
      <c r="C14" s="39">
        <f t="shared" si="0"/>
        <v>2.2762491199700527E-3</v>
      </c>
      <c r="D14" s="48">
        <v>290500</v>
      </c>
      <c r="E14" s="47">
        <v>99852</v>
      </c>
      <c r="F14" s="39">
        <v>1.8857924279122359E-3</v>
      </c>
      <c r="G14" s="48">
        <v>237500</v>
      </c>
      <c r="H14" s="49">
        <f>SUM(B14/E14-1)</f>
        <v>-4.0259584184593189E-2</v>
      </c>
      <c r="I14" s="31">
        <f>SUM(D14/G14-1)</f>
        <v>0.223157894736842</v>
      </c>
    </row>
    <row r="15" spans="1:9" ht="25.05" customHeight="1">
      <c r="A15" s="26" t="s">
        <v>36</v>
      </c>
      <c r="B15" s="47">
        <v>57050</v>
      </c>
      <c r="C15" s="39">
        <f t="shared" si="0"/>
        <v>1.3550798511383622E-3</v>
      </c>
      <c r="D15" s="48">
        <v>91200</v>
      </c>
      <c r="E15" s="50"/>
      <c r="F15" s="39">
        <v>0</v>
      </c>
      <c r="G15" s="51"/>
      <c r="H15" s="61">
        <v>0</v>
      </c>
      <c r="I15" s="51">
        <v>0</v>
      </c>
    </row>
    <row r="16" spans="1:9" ht="25.05" customHeight="1">
      <c r="A16" s="32" t="s">
        <v>37</v>
      </c>
      <c r="B16" s="47">
        <v>49015</v>
      </c>
      <c r="C16" s="39">
        <f t="shared" si="0"/>
        <v>1.1642285522094095E-3</v>
      </c>
      <c r="D16" s="48">
        <v>87100</v>
      </c>
      <c r="E16" s="47">
        <v>98820</v>
      </c>
      <c r="F16" s="39">
        <v>1.8663022045255695E-3</v>
      </c>
      <c r="G16" s="48">
        <v>147700</v>
      </c>
      <c r="H16" s="49">
        <f>SUM(B16/E16-1)</f>
        <v>-0.50399716656547255</v>
      </c>
      <c r="I16" s="31">
        <f>SUM(D16/G16-1)</f>
        <v>-0.41029113067027756</v>
      </c>
    </row>
    <row r="17" spans="1:9" ht="25.05" customHeight="1">
      <c r="A17" s="52" t="s">
        <v>47</v>
      </c>
      <c r="B17" s="47">
        <v>43853</v>
      </c>
      <c r="C17" s="39">
        <f t="shared" si="0"/>
        <v>1.0416181719889674E-3</v>
      </c>
      <c r="D17" s="48">
        <v>147300</v>
      </c>
      <c r="E17" s="47">
        <v>0</v>
      </c>
      <c r="F17" s="39">
        <v>0</v>
      </c>
      <c r="G17" s="59">
        <v>0</v>
      </c>
      <c r="H17" s="61">
        <v>0</v>
      </c>
      <c r="I17" s="51">
        <v>0</v>
      </c>
    </row>
    <row r="18" spans="1:9" ht="25.05" customHeight="1">
      <c r="A18" s="32" t="s">
        <v>39</v>
      </c>
      <c r="B18" s="47">
        <v>42</v>
      </c>
      <c r="C18" s="39">
        <f t="shared" si="0"/>
        <v>9.9760479838407018E-7</v>
      </c>
      <c r="D18" s="48">
        <v>300</v>
      </c>
      <c r="E18" s="50">
        <v>0</v>
      </c>
      <c r="F18" s="39">
        <v>0</v>
      </c>
      <c r="G18" s="60">
        <v>0</v>
      </c>
      <c r="H18" s="61">
        <v>0</v>
      </c>
      <c r="I18" s="51">
        <v>0</v>
      </c>
    </row>
    <row r="19" spans="1:9" ht="25.05" customHeight="1">
      <c r="A19" s="52" t="s">
        <v>40</v>
      </c>
      <c r="B19" s="47">
        <v>0</v>
      </c>
      <c r="C19" s="39">
        <f t="shared" si="0"/>
        <v>0</v>
      </c>
      <c r="D19" s="48">
        <v>0</v>
      </c>
      <c r="E19" s="27">
        <v>249979</v>
      </c>
      <c r="F19" s="39">
        <v>4.7210722402863522E-3</v>
      </c>
      <c r="G19" s="29">
        <v>353400</v>
      </c>
      <c r="H19" s="30">
        <f>SUM(B19/E19-1)</f>
        <v>-1</v>
      </c>
      <c r="I19" s="31">
        <f>SUM(D19/G19-1)</f>
        <v>-1</v>
      </c>
    </row>
    <row r="20" spans="1:9" ht="25.05" customHeight="1">
      <c r="A20" s="32" t="s">
        <v>41</v>
      </c>
      <c r="B20" s="47">
        <v>0</v>
      </c>
      <c r="C20" s="39">
        <f t="shared" si="0"/>
        <v>0</v>
      </c>
      <c r="D20" s="48">
        <v>0</v>
      </c>
      <c r="E20" s="47">
        <v>196057</v>
      </c>
      <c r="F20" s="39">
        <v>3.7027080683330253E-3</v>
      </c>
      <c r="G20" s="48">
        <v>317200</v>
      </c>
      <c r="H20" s="30">
        <f>SUM(B20/E20-1)</f>
        <v>-1</v>
      </c>
      <c r="I20" s="31">
        <f>SUM(D20/G20-1)</f>
        <v>-1</v>
      </c>
    </row>
    <row r="21" spans="1:9" ht="25.05" customHeight="1">
      <c r="A21" s="32" t="s">
        <v>42</v>
      </c>
      <c r="B21" s="47">
        <v>0</v>
      </c>
      <c r="C21" s="39">
        <f t="shared" si="0"/>
        <v>0</v>
      </c>
      <c r="D21" s="48">
        <v>0</v>
      </c>
      <c r="E21" s="50">
        <v>97877</v>
      </c>
      <c r="F21" s="39">
        <v>1.848492824047249E-3</v>
      </c>
      <c r="G21" s="51">
        <v>160000</v>
      </c>
      <c r="H21" s="30">
        <f>SUM(B21/E21-1)</f>
        <v>-1</v>
      </c>
      <c r="I21" s="31">
        <f>SUM(D21/G21-1)</f>
        <v>-1</v>
      </c>
    </row>
    <row r="22" spans="1:9" ht="25.05" customHeight="1">
      <c r="A22" s="32" t="s">
        <v>43</v>
      </c>
      <c r="B22" s="47">
        <v>0</v>
      </c>
      <c r="C22" s="39">
        <f t="shared" si="0"/>
        <v>0</v>
      </c>
      <c r="D22" s="48">
        <v>0</v>
      </c>
      <c r="E22" s="27">
        <v>15873</v>
      </c>
      <c r="F22" s="39">
        <v>2.9977549982224615E-4</v>
      </c>
      <c r="G22" s="29">
        <v>6400</v>
      </c>
      <c r="H22" s="30">
        <f>SUM(B22/E22-1)</f>
        <v>-1</v>
      </c>
      <c r="I22" s="31">
        <f>SUM(D22/G22-1)</f>
        <v>-1</v>
      </c>
    </row>
    <row r="23" spans="1:9" ht="25.05" customHeight="1">
      <c r="A23" s="32" t="s">
        <v>44</v>
      </c>
      <c r="B23" s="47">
        <v>0</v>
      </c>
      <c r="C23" s="39">
        <f t="shared" si="0"/>
        <v>0</v>
      </c>
      <c r="D23" s="48">
        <v>0</v>
      </c>
      <c r="E23" s="27">
        <v>5</v>
      </c>
      <c r="F23" s="39">
        <v>9.4429376873384412E-8</v>
      </c>
      <c r="G23" s="29">
        <v>100</v>
      </c>
      <c r="H23" s="30">
        <f>SUM(B23/E23-1)</f>
        <v>-1</v>
      </c>
      <c r="I23" s="31">
        <f>SUM(D23/G23-1)</f>
        <v>-1</v>
      </c>
    </row>
    <row r="24" spans="1:9" ht="25.05" customHeight="1" thickBot="1">
      <c r="A24" s="43" t="s">
        <v>45</v>
      </c>
      <c r="B24" s="54">
        <f>SUM(B4:B23)</f>
        <v>42100840</v>
      </c>
      <c r="C24" s="44">
        <f t="shared" ref="C24" si="3">B24/$B$24</f>
        <v>1</v>
      </c>
      <c r="D24" s="55">
        <f>SUM(D4:D23)</f>
        <v>73953400</v>
      </c>
      <c r="E24" s="54">
        <v>52949624</v>
      </c>
      <c r="F24" s="44">
        <v>1</v>
      </c>
      <c r="G24" s="55">
        <v>76993800</v>
      </c>
      <c r="H24" s="57">
        <f t="shared" ref="H24" si="4">SUM(B24/E24-1)</f>
        <v>-0.20488878259078858</v>
      </c>
      <c r="I24" s="58">
        <f t="shared" ref="I24" si="5">SUM(D24/G24-1)</f>
        <v>-3.9488893910938239E-2</v>
      </c>
    </row>
    <row r="25" spans="1:9">
      <c r="H25" s="23"/>
      <c r="I25" s="23"/>
    </row>
    <row r="26" spans="1:9">
      <c r="H26" s="23"/>
      <c r="I26" s="23"/>
    </row>
    <row r="27" spans="1:9">
      <c r="H27" s="23"/>
      <c r="I27" s="23"/>
    </row>
    <row r="28" spans="1:9">
      <c r="H28" s="23"/>
      <c r="I28" s="23"/>
    </row>
    <row r="29" spans="1:9">
      <c r="H29" s="23"/>
      <c r="I29" s="23"/>
    </row>
    <row r="30" spans="1:9">
      <c r="H30" s="23"/>
      <c r="I30" s="23"/>
    </row>
    <row r="31" spans="1:9">
      <c r="H31" s="23"/>
      <c r="I31" s="23"/>
    </row>
    <row r="32" spans="1:9">
      <c r="H32" s="23"/>
      <c r="I32" s="23"/>
    </row>
    <row r="33" spans="8:9">
      <c r="H33" s="23"/>
      <c r="I33" s="23"/>
    </row>
    <row r="34" spans="8:9">
      <c r="H34" s="23"/>
      <c r="I34" s="23"/>
    </row>
    <row r="35" spans="8:9">
      <c r="H35" s="23"/>
      <c r="I35" s="23"/>
    </row>
    <row r="36" spans="8:9">
      <c r="H36" s="23"/>
      <c r="I36" s="23"/>
    </row>
    <row r="37" spans="8:9">
      <c r="H37" s="23"/>
      <c r="I37" s="23"/>
    </row>
    <row r="38" spans="8:9">
      <c r="H38" s="23"/>
      <c r="I38" s="23"/>
    </row>
  </sheetData>
  <sortState xmlns:xlrd2="http://schemas.microsoft.com/office/spreadsheetml/2017/richdata2" ref="A4:I23">
    <sortCondition descending="1" ref="B4:B23"/>
  </sortState>
  <mergeCells count="5">
    <mergeCell ref="H2:I2"/>
    <mergeCell ref="E2:G2"/>
    <mergeCell ref="B2:D2"/>
    <mergeCell ref="A2:A3"/>
    <mergeCell ref="A1:I1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91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I40"/>
  <sheetViews>
    <sheetView zoomScaleNormal="100" workbookViewId="0">
      <selection activeCell="K2" sqref="K2"/>
    </sheetView>
  </sheetViews>
  <sheetFormatPr defaultColWidth="9" defaultRowHeight="15.6"/>
  <cols>
    <col min="1" max="1" width="12.44140625" style="24" customWidth="1"/>
    <col min="2" max="2" width="14.6640625" style="21" bestFit="1" customWidth="1"/>
    <col min="3" max="3" width="9.6640625" style="21" bestFit="1" customWidth="1"/>
    <col min="4" max="5" width="14.6640625" style="21" bestFit="1" customWidth="1"/>
    <col min="6" max="6" width="9.6640625" style="21" bestFit="1" customWidth="1"/>
    <col min="7" max="7" width="14.6640625" style="21" bestFit="1" customWidth="1"/>
    <col min="8" max="8" width="9.88671875" style="21" bestFit="1" customWidth="1"/>
    <col min="9" max="9" width="9.88671875" style="21" customWidth="1"/>
    <col min="10" max="16384" width="9" style="3"/>
  </cols>
  <sheetData>
    <row r="1" spans="1:9" s="20" customFormat="1" ht="30" customHeight="1" thickBot="1">
      <c r="A1" s="176" t="s">
        <v>24</v>
      </c>
      <c r="B1" s="176"/>
      <c r="C1" s="176"/>
      <c r="D1" s="176"/>
      <c r="E1" s="176"/>
      <c r="F1" s="176"/>
      <c r="G1" s="176"/>
      <c r="H1" s="176"/>
      <c r="I1" s="176"/>
    </row>
    <row r="2" spans="1:9" ht="28.5" customHeight="1">
      <c r="A2" s="164" t="s">
        <v>50</v>
      </c>
      <c r="B2" s="167" t="s">
        <v>68</v>
      </c>
      <c r="C2" s="169"/>
      <c r="D2" s="168"/>
      <c r="E2" s="167" t="s">
        <v>69</v>
      </c>
      <c r="F2" s="169"/>
      <c r="G2" s="168"/>
      <c r="H2" s="167" t="s">
        <v>53</v>
      </c>
      <c r="I2" s="168"/>
    </row>
    <row r="3" spans="1:9" ht="30.75" customHeight="1">
      <c r="A3" s="170"/>
      <c r="B3" s="62" t="s">
        <v>54</v>
      </c>
      <c r="C3" s="65" t="s">
        <v>70</v>
      </c>
      <c r="D3" s="64" t="s">
        <v>56</v>
      </c>
      <c r="E3" s="62" t="s">
        <v>54</v>
      </c>
      <c r="F3" s="65" t="s">
        <v>70</v>
      </c>
      <c r="G3" s="64" t="s">
        <v>56</v>
      </c>
      <c r="H3" s="62" t="s">
        <v>57</v>
      </c>
      <c r="I3" s="64" t="s">
        <v>58</v>
      </c>
    </row>
    <row r="4" spans="1:9" ht="25.05" customHeight="1">
      <c r="A4" s="38" t="s">
        <v>25</v>
      </c>
      <c r="B4" s="33">
        <v>35656611</v>
      </c>
      <c r="C4" s="39">
        <f>B4/$B$24</f>
        <v>0.79150319366154787</v>
      </c>
      <c r="D4" s="34">
        <v>62661900</v>
      </c>
      <c r="E4" s="33">
        <v>36976805</v>
      </c>
      <c r="F4" s="39">
        <v>0.63546643545925874</v>
      </c>
      <c r="G4" s="34">
        <v>54062100</v>
      </c>
      <c r="H4" s="40">
        <f>SUM(B4/E4-1)</f>
        <v>-3.5703301028847667E-2</v>
      </c>
      <c r="I4" s="41">
        <f>SUM(D4/G4-1)</f>
        <v>0.15907262204020922</v>
      </c>
    </row>
    <row r="5" spans="1:9" ht="25.05" customHeight="1">
      <c r="A5" s="42" t="s">
        <v>27</v>
      </c>
      <c r="B5" s="33">
        <v>2935971</v>
      </c>
      <c r="C5" s="39">
        <f t="shared" ref="C5:C24" si="0">B5/$B$24</f>
        <v>6.5172498390205627E-2</v>
      </c>
      <c r="D5" s="34">
        <v>4159700</v>
      </c>
      <c r="E5" s="33">
        <v>5447820</v>
      </c>
      <c r="F5" s="39">
        <v>9.3623739434049516E-2</v>
      </c>
      <c r="G5" s="34">
        <v>7148900</v>
      </c>
      <c r="H5" s="40">
        <f t="shared" ref="H5:H24" si="1">SUM(B5/E5-1)</f>
        <v>-0.46107415443241517</v>
      </c>
      <c r="I5" s="41">
        <f t="shared" ref="I5:I24" si="2">SUM(D5/G5-1)</f>
        <v>-0.41813425841737895</v>
      </c>
    </row>
    <row r="6" spans="1:9" ht="25.05" customHeight="1">
      <c r="A6" s="42" t="s">
        <v>28</v>
      </c>
      <c r="B6" s="33">
        <v>1916891</v>
      </c>
      <c r="C6" s="39">
        <f t="shared" si="0"/>
        <v>4.2551025065199782E-2</v>
      </c>
      <c r="D6" s="34">
        <v>3725700</v>
      </c>
      <c r="E6" s="33">
        <v>4236129</v>
      </c>
      <c r="F6" s="39">
        <v>7.2800172859055684E-2</v>
      </c>
      <c r="G6" s="34">
        <v>6403800</v>
      </c>
      <c r="H6" s="40">
        <f t="shared" si="1"/>
        <v>-0.54748993715724903</v>
      </c>
      <c r="I6" s="41">
        <f t="shared" si="2"/>
        <v>-0.41820481589056502</v>
      </c>
    </row>
    <row r="7" spans="1:9" ht="25.05" customHeight="1">
      <c r="A7" s="42" t="s">
        <v>30</v>
      </c>
      <c r="B7" s="33">
        <v>1308194</v>
      </c>
      <c r="C7" s="39">
        <f t="shared" si="0"/>
        <v>2.9039207594038451E-2</v>
      </c>
      <c r="D7" s="34">
        <v>2326000</v>
      </c>
      <c r="E7" s="33">
        <v>7185433</v>
      </c>
      <c r="F7" s="39">
        <v>0.12348556063027426</v>
      </c>
      <c r="G7" s="34">
        <v>9960500</v>
      </c>
      <c r="H7" s="40">
        <f t="shared" si="1"/>
        <v>-0.81793804214721644</v>
      </c>
      <c r="I7" s="41">
        <f t="shared" si="2"/>
        <v>-0.76647758646654285</v>
      </c>
    </row>
    <row r="8" spans="1:9" ht="25.05" customHeight="1">
      <c r="A8" s="42" t="s">
        <v>29</v>
      </c>
      <c r="B8" s="33">
        <v>1050748</v>
      </c>
      <c r="C8" s="39">
        <f t="shared" si="0"/>
        <v>2.3324437584196774E-2</v>
      </c>
      <c r="D8" s="34">
        <v>2249600</v>
      </c>
      <c r="E8" s="33">
        <v>1694514</v>
      </c>
      <c r="F8" s="39">
        <v>2.9121141521443253E-2</v>
      </c>
      <c r="G8" s="34">
        <v>2484700</v>
      </c>
      <c r="H8" s="40">
        <f t="shared" si="1"/>
        <v>-0.37991188033855139</v>
      </c>
      <c r="I8" s="41">
        <f t="shared" si="2"/>
        <v>-9.4619068700446785E-2</v>
      </c>
    </row>
    <row r="9" spans="1:9" ht="25.05" customHeight="1">
      <c r="A9" s="42" t="s">
        <v>31</v>
      </c>
      <c r="B9" s="33">
        <v>629811</v>
      </c>
      <c r="C9" s="39">
        <f t="shared" si="0"/>
        <v>1.3980504706495329E-2</v>
      </c>
      <c r="D9" s="34">
        <v>1836300</v>
      </c>
      <c r="E9" s="33">
        <v>70098</v>
      </c>
      <c r="F9" s="39">
        <v>1.2046721233168502E-3</v>
      </c>
      <c r="G9" s="34">
        <v>161500</v>
      </c>
      <c r="H9" s="40">
        <f t="shared" si="1"/>
        <v>7.9847213900539238</v>
      </c>
      <c r="I9" s="41">
        <f t="shared" si="2"/>
        <v>10.370278637770898</v>
      </c>
    </row>
    <row r="10" spans="1:9" ht="25.05" customHeight="1">
      <c r="A10" s="42" t="s">
        <v>32</v>
      </c>
      <c r="B10" s="33">
        <v>396148</v>
      </c>
      <c r="C10" s="39">
        <f t="shared" si="0"/>
        <v>8.7936682250210167E-3</v>
      </c>
      <c r="D10" s="34">
        <v>716900</v>
      </c>
      <c r="E10" s="33">
        <v>555992</v>
      </c>
      <c r="F10" s="39">
        <v>9.5550238692570701E-3</v>
      </c>
      <c r="G10" s="34">
        <v>734800</v>
      </c>
      <c r="H10" s="40">
        <f t="shared" si="1"/>
        <v>-0.28749334522798886</v>
      </c>
      <c r="I10" s="41">
        <f t="shared" si="2"/>
        <v>-2.4360370168753365E-2</v>
      </c>
    </row>
    <row r="11" spans="1:9" ht="25.05" customHeight="1">
      <c r="A11" s="42" t="s">
        <v>46</v>
      </c>
      <c r="B11" s="33">
        <v>396140</v>
      </c>
      <c r="C11" s="39">
        <f t="shared" si="0"/>
        <v>8.7934906415274745E-3</v>
      </c>
      <c r="D11" s="34">
        <v>858900</v>
      </c>
      <c r="E11" s="33">
        <v>0</v>
      </c>
      <c r="F11" s="39">
        <v>0</v>
      </c>
      <c r="G11" s="34">
        <v>0</v>
      </c>
      <c r="H11" s="33">
        <v>0</v>
      </c>
      <c r="I11" s="34">
        <v>0</v>
      </c>
    </row>
    <row r="12" spans="1:9" ht="25.05" customHeight="1">
      <c r="A12" s="38" t="s">
        <v>33</v>
      </c>
      <c r="B12" s="33">
        <v>288250</v>
      </c>
      <c r="C12" s="39">
        <f t="shared" si="0"/>
        <v>6.3985552517299297E-3</v>
      </c>
      <c r="D12" s="34">
        <v>355500</v>
      </c>
      <c r="E12" s="33">
        <v>1263193</v>
      </c>
      <c r="F12" s="39">
        <v>2.1708656359225396E-2</v>
      </c>
      <c r="G12" s="34">
        <v>1439200</v>
      </c>
      <c r="H12" s="40">
        <f t="shared" si="1"/>
        <v>-0.77180842515751746</v>
      </c>
      <c r="I12" s="41">
        <f t="shared" si="2"/>
        <v>-0.75298777098387992</v>
      </c>
    </row>
    <row r="13" spans="1:9" ht="25.05" customHeight="1">
      <c r="A13" s="42" t="s">
        <v>34</v>
      </c>
      <c r="B13" s="33">
        <v>224676</v>
      </c>
      <c r="C13" s="39">
        <f t="shared" si="0"/>
        <v>4.9873436244151732E-3</v>
      </c>
      <c r="D13" s="34">
        <v>299900</v>
      </c>
      <c r="E13" s="33">
        <v>0</v>
      </c>
      <c r="F13" s="39">
        <v>0</v>
      </c>
      <c r="G13" s="34">
        <v>0</v>
      </c>
      <c r="H13" s="33">
        <v>0</v>
      </c>
      <c r="I13" s="34">
        <v>0</v>
      </c>
    </row>
    <row r="14" spans="1:9" ht="25.05" customHeight="1">
      <c r="A14" s="42" t="s">
        <v>35</v>
      </c>
      <c r="B14" s="33">
        <v>95832</v>
      </c>
      <c r="C14" s="39">
        <f t="shared" si="0"/>
        <v>2.127272669154493E-3</v>
      </c>
      <c r="D14" s="34">
        <v>290500</v>
      </c>
      <c r="E14" s="33">
        <v>99852</v>
      </c>
      <c r="F14" s="39">
        <v>1.7160107400701035E-3</v>
      </c>
      <c r="G14" s="34">
        <v>237500</v>
      </c>
      <c r="H14" s="40">
        <f t="shared" si="1"/>
        <v>-4.0259584184593189E-2</v>
      </c>
      <c r="I14" s="41">
        <f t="shared" si="2"/>
        <v>0.223157894736842</v>
      </c>
    </row>
    <row r="15" spans="1:9" ht="25.05" customHeight="1">
      <c r="A15" s="42" t="s">
        <v>36</v>
      </c>
      <c r="B15" s="33">
        <v>57050</v>
      </c>
      <c r="C15" s="39">
        <f t="shared" si="0"/>
        <v>1.2663922883302428E-3</v>
      </c>
      <c r="D15" s="34">
        <v>91200</v>
      </c>
      <c r="E15" s="33">
        <v>0</v>
      </c>
      <c r="F15" s="39">
        <v>0</v>
      </c>
      <c r="G15" s="34">
        <v>0</v>
      </c>
      <c r="H15" s="33">
        <v>0</v>
      </c>
      <c r="I15" s="34">
        <v>0</v>
      </c>
    </row>
    <row r="16" spans="1:9" ht="25.05" customHeight="1">
      <c r="A16" s="42" t="s">
        <v>37</v>
      </c>
      <c r="B16" s="33">
        <v>49015</v>
      </c>
      <c r="C16" s="39">
        <f t="shared" si="0"/>
        <v>1.0880318670027493E-3</v>
      </c>
      <c r="D16" s="34">
        <v>87100</v>
      </c>
      <c r="E16" s="33">
        <v>98820</v>
      </c>
      <c r="F16" s="39">
        <v>1.6982752607231466E-3</v>
      </c>
      <c r="G16" s="34">
        <v>147700</v>
      </c>
      <c r="H16" s="40">
        <f t="shared" si="1"/>
        <v>-0.50399716656547255</v>
      </c>
      <c r="I16" s="41">
        <f t="shared" si="2"/>
        <v>-0.41029113067027756</v>
      </c>
    </row>
    <row r="17" spans="1:9" ht="25.05" customHeight="1">
      <c r="A17" s="42" t="s">
        <v>47</v>
      </c>
      <c r="B17" s="33">
        <v>43853</v>
      </c>
      <c r="C17" s="39">
        <f t="shared" si="0"/>
        <v>9.7344611779397259E-4</v>
      </c>
      <c r="D17" s="34">
        <v>147300</v>
      </c>
      <c r="E17" s="33">
        <v>0</v>
      </c>
      <c r="F17" s="39">
        <v>0</v>
      </c>
      <c r="G17" s="34">
        <v>0</v>
      </c>
      <c r="H17" s="33">
        <v>0</v>
      </c>
      <c r="I17" s="34">
        <v>0</v>
      </c>
    </row>
    <row r="18" spans="1:9" ht="25.05" customHeight="1">
      <c r="A18" s="42" t="s">
        <v>39</v>
      </c>
      <c r="B18" s="33">
        <v>42</v>
      </c>
      <c r="C18" s="39">
        <f t="shared" si="0"/>
        <v>9.3231334110201925E-7</v>
      </c>
      <c r="D18" s="34">
        <v>300</v>
      </c>
      <c r="E18" s="33">
        <v>0</v>
      </c>
      <c r="F18" s="39">
        <v>0</v>
      </c>
      <c r="G18" s="34">
        <v>0</v>
      </c>
      <c r="H18" s="33">
        <v>0</v>
      </c>
      <c r="I18" s="34">
        <v>0</v>
      </c>
    </row>
    <row r="19" spans="1:9" ht="25.05" customHeight="1">
      <c r="A19" s="42" t="s">
        <v>40</v>
      </c>
      <c r="B19" s="33">
        <v>0</v>
      </c>
      <c r="C19" s="39">
        <f t="shared" si="0"/>
        <v>0</v>
      </c>
      <c r="D19" s="34">
        <v>0</v>
      </c>
      <c r="E19" s="33">
        <v>249979</v>
      </c>
      <c r="F19" s="39">
        <v>4.2960246043342587E-3</v>
      </c>
      <c r="G19" s="34">
        <v>353400</v>
      </c>
      <c r="H19" s="40">
        <f t="shared" si="1"/>
        <v>-1</v>
      </c>
      <c r="I19" s="41">
        <f t="shared" si="2"/>
        <v>-1</v>
      </c>
    </row>
    <row r="20" spans="1:9" ht="25.05" customHeight="1">
      <c r="A20" s="42" t="s">
        <v>48</v>
      </c>
      <c r="B20" s="33">
        <v>0</v>
      </c>
      <c r="C20" s="39">
        <f t="shared" si="0"/>
        <v>0</v>
      </c>
      <c r="D20" s="34">
        <v>0</v>
      </c>
      <c r="E20" s="33">
        <v>196057</v>
      </c>
      <c r="F20" s="39">
        <v>3.3693458084557574E-3</v>
      </c>
      <c r="G20" s="34">
        <v>317200</v>
      </c>
      <c r="H20" s="40">
        <f t="shared" si="1"/>
        <v>-1</v>
      </c>
      <c r="I20" s="41">
        <f t="shared" si="2"/>
        <v>-1</v>
      </c>
    </row>
    <row r="21" spans="1:9" ht="25.05" customHeight="1">
      <c r="A21" s="42" t="s">
        <v>42</v>
      </c>
      <c r="B21" s="33">
        <v>0</v>
      </c>
      <c r="C21" s="39">
        <f t="shared" si="0"/>
        <v>0</v>
      </c>
      <c r="D21" s="34">
        <v>0</v>
      </c>
      <c r="E21" s="33">
        <v>97877</v>
      </c>
      <c r="F21" s="39">
        <v>1.6820692946144446E-3</v>
      </c>
      <c r="G21" s="34">
        <v>160000</v>
      </c>
      <c r="H21" s="40">
        <f t="shared" si="1"/>
        <v>-1</v>
      </c>
      <c r="I21" s="41">
        <f t="shared" si="2"/>
        <v>-1</v>
      </c>
    </row>
    <row r="22" spans="1:9" ht="25.05" customHeight="1">
      <c r="A22" s="42" t="s">
        <v>43</v>
      </c>
      <c r="B22" s="33">
        <v>0</v>
      </c>
      <c r="C22" s="39">
        <f t="shared" si="0"/>
        <v>0</v>
      </c>
      <c r="D22" s="34">
        <v>0</v>
      </c>
      <c r="E22" s="33">
        <v>15873</v>
      </c>
      <c r="F22" s="39">
        <v>2.7278610821148053E-4</v>
      </c>
      <c r="G22" s="34">
        <v>6400</v>
      </c>
      <c r="H22" s="40">
        <f t="shared" si="1"/>
        <v>-1</v>
      </c>
      <c r="I22" s="41">
        <f t="shared" si="2"/>
        <v>-1</v>
      </c>
    </row>
    <row r="23" spans="1:9" ht="25.05" customHeight="1">
      <c r="A23" s="42" t="s">
        <v>44</v>
      </c>
      <c r="B23" s="33">
        <v>0</v>
      </c>
      <c r="C23" s="39">
        <f t="shared" si="0"/>
        <v>0</v>
      </c>
      <c r="D23" s="34">
        <v>0</v>
      </c>
      <c r="E23" s="33">
        <v>5</v>
      </c>
      <c r="F23" s="39">
        <v>8.5927710014326378E-8</v>
      </c>
      <c r="G23" s="34">
        <v>100</v>
      </c>
      <c r="H23" s="40">
        <f t="shared" si="1"/>
        <v>-1</v>
      </c>
      <c r="I23" s="41">
        <f t="shared" si="2"/>
        <v>-1</v>
      </c>
    </row>
    <row r="24" spans="1:9" ht="25.05" customHeight="1" thickBot="1">
      <c r="A24" s="43" t="s">
        <v>45</v>
      </c>
      <c r="B24" s="15">
        <f>SUM(B4:B23)</f>
        <v>45049232</v>
      </c>
      <c r="C24" s="44">
        <f t="shared" si="0"/>
        <v>1</v>
      </c>
      <c r="D24" s="17">
        <f>SUM(D4:D23)</f>
        <v>79806800</v>
      </c>
      <c r="E24" s="15">
        <v>58188447</v>
      </c>
      <c r="F24" s="44">
        <v>1.0000000000000002</v>
      </c>
      <c r="G24" s="17">
        <v>83617800</v>
      </c>
      <c r="H24" s="36">
        <f t="shared" si="1"/>
        <v>-0.22580453126717748</v>
      </c>
      <c r="I24" s="37">
        <f t="shared" si="2"/>
        <v>-4.5576420331556178E-2</v>
      </c>
    </row>
    <row r="25" spans="1:9">
      <c r="H25" s="25"/>
      <c r="I25" s="25"/>
    </row>
    <row r="26" spans="1:9">
      <c r="H26" s="25"/>
      <c r="I26" s="25"/>
    </row>
    <row r="27" spans="1:9">
      <c r="H27" s="25"/>
      <c r="I27" s="25"/>
    </row>
    <row r="28" spans="1:9">
      <c r="H28" s="25"/>
      <c r="I28" s="25"/>
    </row>
    <row r="29" spans="1:9">
      <c r="H29" s="25"/>
      <c r="I29" s="25"/>
    </row>
    <row r="30" spans="1:9">
      <c r="H30" s="25"/>
      <c r="I30" s="25"/>
    </row>
    <row r="31" spans="1:9">
      <c r="H31" s="25"/>
      <c r="I31" s="25"/>
    </row>
    <row r="32" spans="1:9">
      <c r="H32" s="25"/>
      <c r="I32" s="25"/>
    </row>
    <row r="33" spans="8:9">
      <c r="H33" s="25"/>
      <c r="I33" s="25"/>
    </row>
    <row r="34" spans="8:9">
      <c r="H34" s="25"/>
      <c r="I34" s="25"/>
    </row>
    <row r="35" spans="8:9">
      <c r="H35" s="25"/>
      <c r="I35" s="25"/>
    </row>
    <row r="36" spans="8:9">
      <c r="H36" s="25"/>
      <c r="I36" s="25"/>
    </row>
    <row r="37" spans="8:9">
      <c r="H37" s="25"/>
      <c r="I37" s="25"/>
    </row>
    <row r="38" spans="8:9">
      <c r="H38" s="25"/>
      <c r="I38" s="25"/>
    </row>
    <row r="39" spans="8:9">
      <c r="H39" s="25"/>
      <c r="I39" s="25"/>
    </row>
    <row r="40" spans="8:9">
      <c r="H40" s="25"/>
      <c r="I40" s="25"/>
    </row>
  </sheetData>
  <sortState xmlns:xlrd2="http://schemas.microsoft.com/office/spreadsheetml/2017/richdata2" ref="A4:I23">
    <sortCondition descending="1" ref="B4:B23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111.01</vt:lpstr>
      <vt:lpstr>111.02</vt:lpstr>
      <vt:lpstr>111.03</vt:lpstr>
      <vt:lpstr>110.04</vt:lpstr>
      <vt:lpstr>110.05</vt:lpstr>
      <vt:lpstr>110.06</vt:lpstr>
      <vt:lpstr>110.07</vt:lpstr>
      <vt:lpstr>110.08</vt:lpstr>
      <vt:lpstr>110.09</vt:lpstr>
      <vt:lpstr>110.10</vt:lpstr>
      <vt:lpstr>110.11</vt:lpstr>
      <vt:lpstr>110.12</vt:lpstr>
    </vt:vector>
  </TitlesOfParts>
  <Company>tcsai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user</cp:lastModifiedBy>
  <cp:lastPrinted>2017-12-08T06:31:14Z</cp:lastPrinted>
  <dcterms:created xsi:type="dcterms:W3CDTF">2007-06-25T02:24:51Z</dcterms:created>
  <dcterms:modified xsi:type="dcterms:W3CDTF">2022-06-15T06:55:47Z</dcterms:modified>
</cp:coreProperties>
</file>