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1年\"/>
    </mc:Choice>
  </mc:AlternateContent>
  <xr:revisionPtr revIDLastSave="0" documentId="8_{9FAE0ADC-2826-4B66-ADD5-78700F4F8B58}" xr6:coauthVersionLast="47" xr6:coauthVersionMax="47" xr10:uidLastSave="{00000000-0000-0000-0000-000000000000}"/>
  <bookViews>
    <workbookView xWindow="-108" yWindow="-108" windowWidth="23256" windowHeight="12576" tabRatio="749" activeTab="1" xr2:uid="{00000000-000D-0000-FFFF-FFFF00000000}"/>
  </bookViews>
  <sheets>
    <sheet name="111.01" sheetId="13" r:id="rId1"/>
    <sheet name="111.02" sheetId="1" r:id="rId2"/>
    <sheet name="110.03" sheetId="4" r:id="rId3"/>
    <sheet name="110.04" sheetId="2" r:id="rId4"/>
    <sheet name="110.05" sheetId="5" r:id="rId5"/>
    <sheet name="110.06" sheetId="15" r:id="rId6"/>
    <sheet name="110.07" sheetId="14" r:id="rId7"/>
    <sheet name="110.08" sheetId="20" r:id="rId8"/>
    <sheet name="110.09" sheetId="21" r:id="rId9"/>
    <sheet name="110.10" sheetId="22" r:id="rId10"/>
    <sheet name="110.11" sheetId="10" r:id="rId11"/>
    <sheet name="110.12" sheetId="12" r:id="rId12"/>
    <sheet name="會訊分析" sheetId="23" r:id="rId1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3" l="1"/>
  <c r="J5" i="13"/>
  <c r="I6" i="13"/>
  <c r="J6" i="13"/>
  <c r="I7" i="13"/>
  <c r="J7" i="13"/>
  <c r="I8" i="13"/>
  <c r="J8" i="13"/>
  <c r="I9" i="13"/>
  <c r="J9" i="13"/>
  <c r="I11" i="13"/>
  <c r="J11" i="13"/>
  <c r="I14" i="13"/>
  <c r="J14" i="13"/>
  <c r="I16" i="13"/>
  <c r="J16" i="13"/>
  <c r="I17" i="13"/>
  <c r="J17" i="13"/>
  <c r="I18" i="13"/>
  <c r="J18" i="13"/>
  <c r="H19" i="13"/>
  <c r="F19" i="13"/>
  <c r="I19" i="13" s="1"/>
  <c r="C19" i="13"/>
  <c r="E19" i="13"/>
  <c r="J19" i="13" s="1"/>
  <c r="I5" i="1"/>
  <c r="J5" i="1"/>
  <c r="I6" i="1"/>
  <c r="J6" i="1"/>
  <c r="I7" i="1"/>
  <c r="J7" i="1"/>
  <c r="I8" i="1"/>
  <c r="J8" i="1"/>
  <c r="I9" i="1"/>
  <c r="J9" i="1"/>
  <c r="I12" i="1"/>
  <c r="J12" i="1"/>
  <c r="I11" i="1"/>
  <c r="J11" i="1"/>
  <c r="I14" i="1"/>
  <c r="J14" i="1"/>
  <c r="I15" i="1"/>
  <c r="J15" i="1"/>
  <c r="I17" i="1"/>
  <c r="J17" i="1"/>
  <c r="I18" i="1"/>
  <c r="J18" i="1"/>
  <c r="I19" i="1"/>
  <c r="J19" i="1"/>
  <c r="G5" i="1"/>
  <c r="G6" i="1"/>
  <c r="G7" i="1"/>
  <c r="G8" i="1"/>
  <c r="G9" i="1"/>
  <c r="G10" i="1"/>
  <c r="G12" i="1"/>
  <c r="G11" i="1"/>
  <c r="G13" i="1"/>
  <c r="G16" i="1"/>
  <c r="G14" i="1"/>
  <c r="G15" i="1"/>
  <c r="G17" i="1"/>
  <c r="G18" i="1"/>
  <c r="G19" i="1"/>
  <c r="D5" i="1"/>
  <c r="D6" i="1"/>
  <c r="D7" i="1"/>
  <c r="D8" i="1"/>
  <c r="D9" i="1"/>
  <c r="D10" i="1"/>
  <c r="D12" i="1"/>
  <c r="D11" i="1"/>
  <c r="D13" i="1"/>
  <c r="D16" i="1"/>
  <c r="D14" i="1"/>
  <c r="D15" i="1"/>
  <c r="D17" i="1"/>
  <c r="D18" i="1"/>
  <c r="D19" i="1"/>
  <c r="D4" i="1"/>
  <c r="H5" i="10"/>
  <c r="I5" i="10"/>
  <c r="H6" i="10"/>
  <c r="I6" i="10"/>
  <c r="H8" i="10"/>
  <c r="I8" i="10"/>
  <c r="H7" i="10"/>
  <c r="I7" i="10"/>
  <c r="H9" i="10"/>
  <c r="I9" i="10"/>
  <c r="H12" i="10"/>
  <c r="I12" i="10"/>
  <c r="H16" i="10"/>
  <c r="I16" i="10"/>
  <c r="H14" i="10"/>
  <c r="I14" i="10"/>
  <c r="H13" i="10"/>
  <c r="I13" i="10"/>
  <c r="H18" i="10"/>
  <c r="I18" i="10"/>
  <c r="H17" i="10"/>
  <c r="I17" i="10"/>
  <c r="H15" i="10"/>
  <c r="I15" i="10"/>
  <c r="H11" i="10"/>
  <c r="I11" i="10"/>
  <c r="H19" i="10"/>
  <c r="I19" i="10"/>
  <c r="H20" i="10"/>
  <c r="I20" i="10"/>
  <c r="I21" i="10"/>
  <c r="H22" i="10"/>
  <c r="I22" i="10"/>
  <c r="H23" i="10"/>
  <c r="I23" i="10"/>
  <c r="H24" i="10"/>
  <c r="I24" i="10"/>
  <c r="H25" i="10"/>
  <c r="I25" i="10"/>
  <c r="H26" i="10"/>
  <c r="I26" i="10"/>
  <c r="H27" i="10"/>
  <c r="I27" i="10"/>
  <c r="F5" i="10"/>
  <c r="F6" i="10"/>
  <c r="F8" i="10"/>
  <c r="F7" i="10"/>
  <c r="F9" i="10"/>
  <c r="F10" i="10"/>
  <c r="F12" i="10"/>
  <c r="F16" i="10"/>
  <c r="F14" i="10"/>
  <c r="F13" i="10"/>
  <c r="F18" i="10"/>
  <c r="F17" i="10"/>
  <c r="F15" i="10"/>
  <c r="F11" i="10"/>
  <c r="F19" i="10"/>
  <c r="F20" i="10"/>
  <c r="F21" i="10"/>
  <c r="F22" i="10"/>
  <c r="F23" i="10"/>
  <c r="F24" i="10"/>
  <c r="F25" i="10"/>
  <c r="F26" i="10"/>
  <c r="F27" i="10"/>
  <c r="F4" i="10"/>
  <c r="C5" i="10"/>
  <c r="C6" i="10"/>
  <c r="C8" i="10"/>
  <c r="C7" i="10"/>
  <c r="C9" i="10"/>
  <c r="C10" i="10"/>
  <c r="C12" i="10"/>
  <c r="C16" i="10"/>
  <c r="C14" i="10"/>
  <c r="C13" i="10"/>
  <c r="C18" i="10"/>
  <c r="C17" i="10"/>
  <c r="C15" i="10"/>
  <c r="C11" i="10"/>
  <c r="C19" i="10"/>
  <c r="C20" i="10"/>
  <c r="C21" i="10"/>
  <c r="C22" i="10"/>
  <c r="C23" i="10"/>
  <c r="C24" i="10"/>
  <c r="C25" i="10"/>
  <c r="C26" i="10"/>
  <c r="C27" i="10"/>
  <c r="C4" i="10"/>
  <c r="H5" i="12"/>
  <c r="I5" i="12"/>
  <c r="H6" i="12"/>
  <c r="I6" i="12"/>
  <c r="H8" i="12"/>
  <c r="I8" i="12"/>
  <c r="H7" i="12"/>
  <c r="I7" i="12"/>
  <c r="H9" i="12"/>
  <c r="I9" i="12"/>
  <c r="H15" i="12"/>
  <c r="I15" i="12"/>
  <c r="H12" i="12"/>
  <c r="I12" i="12"/>
  <c r="H14" i="12"/>
  <c r="I14" i="12"/>
  <c r="H13" i="12"/>
  <c r="I13" i="12"/>
  <c r="H17" i="12"/>
  <c r="I17" i="12"/>
  <c r="H18" i="12"/>
  <c r="I18" i="12"/>
  <c r="H16" i="12"/>
  <c r="I16" i="12"/>
  <c r="H11" i="12"/>
  <c r="I11" i="12"/>
  <c r="H19" i="12"/>
  <c r="I19" i="12"/>
  <c r="H20" i="12"/>
  <c r="I20" i="12"/>
  <c r="H21" i="12"/>
  <c r="H22" i="12"/>
  <c r="I22" i="12"/>
  <c r="H23" i="12"/>
  <c r="I23" i="12"/>
  <c r="H24" i="12"/>
  <c r="I24" i="12"/>
  <c r="H25" i="12"/>
  <c r="I25" i="12"/>
  <c r="H26" i="12"/>
  <c r="I26" i="12"/>
  <c r="H27" i="12"/>
  <c r="I27" i="12"/>
  <c r="F5" i="12"/>
  <c r="F6" i="12"/>
  <c r="F8" i="12"/>
  <c r="F7" i="12"/>
  <c r="F9" i="12"/>
  <c r="F10" i="12"/>
  <c r="F15" i="12"/>
  <c r="F12" i="12"/>
  <c r="F14" i="12"/>
  <c r="F13" i="12"/>
  <c r="F17" i="12"/>
  <c r="F18" i="12"/>
  <c r="F16" i="12"/>
  <c r="F11" i="12"/>
  <c r="F19" i="12"/>
  <c r="F20" i="12"/>
  <c r="F21" i="12"/>
  <c r="F22" i="12"/>
  <c r="F23" i="12"/>
  <c r="F24" i="12"/>
  <c r="F25" i="12"/>
  <c r="F26" i="12"/>
  <c r="F27" i="12"/>
  <c r="F4" i="12"/>
  <c r="C5" i="12"/>
  <c r="C6" i="12"/>
  <c r="C8" i="12"/>
  <c r="C7" i="12"/>
  <c r="C9" i="12"/>
  <c r="C10" i="12"/>
  <c r="C15" i="12"/>
  <c r="C12" i="12"/>
  <c r="C14" i="12"/>
  <c r="C13" i="12"/>
  <c r="C17" i="12"/>
  <c r="C18" i="12"/>
  <c r="C16" i="12"/>
  <c r="C11" i="12"/>
  <c r="C19" i="12"/>
  <c r="C20" i="12"/>
  <c r="C21" i="12"/>
  <c r="C22" i="12"/>
  <c r="C23" i="12"/>
  <c r="C24" i="12"/>
  <c r="C25" i="12"/>
  <c r="C26" i="12"/>
  <c r="C27" i="12"/>
  <c r="C4" i="12"/>
  <c r="H5" i="21" l="1"/>
  <c r="I5" i="21"/>
  <c r="H6" i="21"/>
  <c r="I6" i="21"/>
  <c r="H9" i="21"/>
  <c r="I9" i="21"/>
  <c r="H7" i="21"/>
  <c r="I7" i="21"/>
  <c r="H8" i="21"/>
  <c r="I8" i="21"/>
  <c r="H11" i="21"/>
  <c r="I11" i="21"/>
  <c r="H12" i="21"/>
  <c r="I12" i="21"/>
  <c r="H14" i="21"/>
  <c r="I14" i="21"/>
  <c r="H13" i="21"/>
  <c r="I13" i="21"/>
  <c r="H15" i="21"/>
  <c r="I15" i="21"/>
  <c r="H21" i="21"/>
  <c r="I21" i="21"/>
  <c r="H18" i="21"/>
  <c r="I18" i="21"/>
  <c r="H16" i="21"/>
  <c r="I16" i="21"/>
  <c r="H17" i="21"/>
  <c r="I17" i="21"/>
  <c r="H22" i="21"/>
  <c r="I22" i="21"/>
  <c r="H19" i="21"/>
  <c r="I19" i="21"/>
  <c r="H23" i="21"/>
  <c r="I23" i="21"/>
  <c r="H24" i="21"/>
  <c r="I24" i="21"/>
  <c r="H25" i="21"/>
  <c r="I25" i="21"/>
  <c r="H20" i="21"/>
  <c r="I20" i="21"/>
  <c r="H5" i="20"/>
  <c r="I5" i="20"/>
  <c r="H6" i="20"/>
  <c r="I6" i="20"/>
  <c r="H8" i="20"/>
  <c r="I8" i="20"/>
  <c r="H9" i="20"/>
  <c r="I9" i="20"/>
  <c r="H7" i="20"/>
  <c r="I7" i="20"/>
  <c r="H11" i="20"/>
  <c r="I11" i="20"/>
  <c r="H12" i="20"/>
  <c r="I12" i="20"/>
  <c r="H14" i="20"/>
  <c r="I14" i="20"/>
  <c r="H13" i="20"/>
  <c r="I13" i="20"/>
  <c r="H15" i="20"/>
  <c r="I15" i="20"/>
  <c r="H21" i="20"/>
  <c r="I21" i="20"/>
  <c r="H18" i="20"/>
  <c r="I18" i="20"/>
  <c r="H16" i="20"/>
  <c r="I16" i="20"/>
  <c r="H22" i="20"/>
  <c r="I22" i="20"/>
  <c r="H19" i="20"/>
  <c r="I19" i="20"/>
  <c r="H17" i="20"/>
  <c r="I17" i="20"/>
  <c r="H23" i="20"/>
  <c r="I23" i="20"/>
  <c r="H24" i="20"/>
  <c r="I24" i="20"/>
  <c r="H25" i="20"/>
  <c r="I25" i="20"/>
  <c r="H20" i="20"/>
  <c r="I20" i="20"/>
  <c r="H11" i="14" l="1"/>
  <c r="I11" i="14"/>
  <c r="H12" i="14"/>
  <c r="I12" i="14"/>
  <c r="H20" i="14"/>
  <c r="I20" i="14"/>
  <c r="H7" i="14"/>
  <c r="I7" i="14"/>
  <c r="H8" i="14"/>
  <c r="I8" i="14"/>
  <c r="H9" i="14"/>
  <c r="I9" i="14"/>
  <c r="H14" i="14"/>
  <c r="I14" i="14"/>
  <c r="H15" i="14"/>
  <c r="I15" i="14"/>
  <c r="H16" i="14"/>
  <c r="I16" i="14"/>
  <c r="H17" i="14"/>
  <c r="I17" i="14"/>
  <c r="H18" i="14"/>
  <c r="I18" i="14"/>
  <c r="H19" i="14"/>
  <c r="I19" i="14"/>
  <c r="H21" i="14"/>
  <c r="I21" i="14"/>
  <c r="F9" i="14"/>
  <c r="F10" i="14"/>
  <c r="F17" i="14"/>
  <c r="F18" i="14"/>
  <c r="F25" i="14"/>
  <c r="F4" i="14"/>
  <c r="H25" i="14"/>
  <c r="I25" i="14"/>
  <c r="H22" i="14"/>
  <c r="I22" i="14"/>
  <c r="H23" i="14"/>
  <c r="I23" i="14"/>
  <c r="G26" i="14"/>
  <c r="E26" i="14"/>
  <c r="F11" i="14" s="1"/>
  <c r="H16" i="15"/>
  <c r="I16" i="15"/>
  <c r="H17" i="15"/>
  <c r="I17" i="15"/>
  <c r="H18" i="15"/>
  <c r="I18" i="15"/>
  <c r="H19" i="15"/>
  <c r="I19" i="15"/>
  <c r="H20" i="15"/>
  <c r="I20" i="15"/>
  <c r="H21" i="15"/>
  <c r="I21" i="15"/>
  <c r="H22" i="15"/>
  <c r="I22" i="15"/>
  <c r="H23" i="15"/>
  <c r="I23" i="15"/>
  <c r="H24" i="15"/>
  <c r="I24" i="15"/>
  <c r="H25" i="15"/>
  <c r="I25" i="15"/>
  <c r="H11" i="5"/>
  <c r="I11" i="5"/>
  <c r="C25" i="5"/>
  <c r="C24" i="5"/>
  <c r="C23" i="5"/>
  <c r="C22" i="5"/>
  <c r="C21" i="5"/>
  <c r="F5" i="5"/>
  <c r="F6" i="5"/>
  <c r="F7" i="5"/>
  <c r="F8" i="5"/>
  <c r="F9" i="5"/>
  <c r="F13" i="5"/>
  <c r="F14" i="5"/>
  <c r="F15" i="5"/>
  <c r="F16" i="5"/>
  <c r="F17" i="5"/>
  <c r="F21" i="5"/>
  <c r="F22" i="5"/>
  <c r="F23" i="5"/>
  <c r="F24" i="5"/>
  <c r="F25" i="5"/>
  <c r="H25" i="5"/>
  <c r="I25" i="5"/>
  <c r="H21" i="5"/>
  <c r="I21" i="5"/>
  <c r="H17" i="5"/>
  <c r="I17" i="5"/>
  <c r="H22" i="5"/>
  <c r="I22" i="5"/>
  <c r="H16" i="5"/>
  <c r="I16" i="5"/>
  <c r="H23" i="5"/>
  <c r="I23" i="5"/>
  <c r="H24" i="5"/>
  <c r="I24" i="5"/>
  <c r="G26" i="5"/>
  <c r="E26" i="5"/>
  <c r="C20" i="5" s="1"/>
  <c r="C20" i="14" l="1"/>
  <c r="F16" i="14"/>
  <c r="F15" i="14"/>
  <c r="F7" i="14"/>
  <c r="F20" i="5"/>
  <c r="F12" i="5"/>
  <c r="F26" i="5"/>
  <c r="C22" i="14"/>
  <c r="F22" i="14"/>
  <c r="F14" i="14"/>
  <c r="F6" i="14"/>
  <c r="F24" i="14"/>
  <c r="F8" i="14"/>
  <c r="F23" i="14"/>
  <c r="F19" i="5"/>
  <c r="F11" i="5"/>
  <c r="C19" i="5"/>
  <c r="C23" i="14"/>
  <c r="F21" i="14"/>
  <c r="F13" i="14"/>
  <c r="F5" i="14"/>
  <c r="C21" i="14"/>
  <c r="F4" i="5"/>
  <c r="F18" i="5"/>
  <c r="F10" i="5"/>
  <c r="C24" i="14"/>
  <c r="F20" i="14"/>
  <c r="F12" i="14"/>
  <c r="F26" i="14"/>
  <c r="C25" i="14"/>
  <c r="F19" i="14"/>
  <c r="H20" i="2"/>
  <c r="I20" i="2"/>
  <c r="H16" i="2"/>
  <c r="I16" i="2"/>
  <c r="H21" i="2"/>
  <c r="I21" i="2"/>
  <c r="H22" i="2"/>
  <c r="I22" i="2"/>
  <c r="H23" i="2"/>
  <c r="I23" i="2"/>
  <c r="H24" i="2"/>
  <c r="I24" i="2"/>
  <c r="H11" i="4"/>
  <c r="I11" i="4"/>
  <c r="H13" i="4"/>
  <c r="I13" i="4"/>
  <c r="H14" i="4"/>
  <c r="I14" i="4"/>
  <c r="H16" i="4"/>
  <c r="I16" i="4"/>
  <c r="H17" i="4"/>
  <c r="I17" i="4"/>
  <c r="H18" i="4"/>
  <c r="I18" i="4"/>
  <c r="H19" i="4"/>
  <c r="I19" i="4"/>
  <c r="H5" i="4"/>
  <c r="I5" i="4"/>
  <c r="H6" i="4"/>
  <c r="I6" i="4"/>
  <c r="H7" i="4"/>
  <c r="I7" i="4"/>
  <c r="H9" i="4"/>
  <c r="I9" i="4"/>
  <c r="H8" i="4"/>
  <c r="I8" i="4"/>
  <c r="H20" i="4"/>
  <c r="I20" i="4"/>
  <c r="H21" i="4"/>
  <c r="I21" i="4"/>
  <c r="H22" i="4"/>
  <c r="I22" i="4"/>
  <c r="H23" i="4"/>
  <c r="I23" i="4"/>
  <c r="G9" i="13" l="1"/>
  <c r="G11" i="13"/>
  <c r="G5" i="13"/>
  <c r="G4" i="13"/>
  <c r="G16" i="13"/>
  <c r="G7" i="13"/>
  <c r="G8" i="13"/>
  <c r="G6" i="13"/>
  <c r="G13" i="13"/>
  <c r="G15" i="13"/>
  <c r="G14" i="13"/>
  <c r="G12" i="13"/>
  <c r="G10" i="13"/>
  <c r="H24" i="14" l="1"/>
  <c r="I24" i="14"/>
  <c r="H15" i="15" l="1"/>
  <c r="I15" i="15"/>
  <c r="G26" i="15"/>
  <c r="E26" i="15"/>
  <c r="H9" i="5"/>
  <c r="I9" i="5"/>
  <c r="H19" i="5"/>
  <c r="I19" i="5"/>
  <c r="H13" i="5"/>
  <c r="I13" i="5"/>
  <c r="H15" i="5"/>
  <c r="I15" i="5"/>
  <c r="H18" i="5"/>
  <c r="I18" i="5"/>
  <c r="H14" i="5"/>
  <c r="I14" i="5"/>
  <c r="H20" i="5"/>
  <c r="I20" i="5"/>
  <c r="F26" i="15" l="1"/>
  <c r="F11" i="15"/>
  <c r="F15" i="15"/>
  <c r="F24" i="15"/>
  <c r="F4" i="15"/>
  <c r="F19" i="15"/>
  <c r="F5" i="15"/>
  <c r="F12" i="15"/>
  <c r="F21" i="15"/>
  <c r="F25" i="15"/>
  <c r="F8" i="15"/>
  <c r="F17" i="15"/>
  <c r="F10" i="15"/>
  <c r="F6" i="15"/>
  <c r="F14" i="15"/>
  <c r="F18" i="15"/>
  <c r="F13" i="15"/>
  <c r="F22" i="15"/>
  <c r="F7" i="15"/>
  <c r="F20" i="15"/>
  <c r="F23" i="15"/>
  <c r="F9" i="15"/>
  <c r="F16" i="15"/>
  <c r="H6" i="5"/>
  <c r="I6" i="5"/>
  <c r="H5" i="5"/>
  <c r="I5" i="5"/>
  <c r="H7" i="5"/>
  <c r="I7" i="5"/>
  <c r="H8" i="5"/>
  <c r="I8" i="5"/>
  <c r="H6" i="2" l="1"/>
  <c r="I6" i="2"/>
  <c r="H7" i="2"/>
  <c r="I7" i="2"/>
  <c r="H8" i="2"/>
  <c r="I8" i="2"/>
  <c r="H9" i="2"/>
  <c r="I9" i="2"/>
  <c r="H18" i="2"/>
  <c r="I18" i="2"/>
  <c r="H19" i="2"/>
  <c r="I19" i="2"/>
  <c r="H17" i="2"/>
  <c r="I17" i="2"/>
  <c r="H12" i="2"/>
  <c r="I12" i="2"/>
  <c r="H14" i="2"/>
  <c r="I14" i="2"/>
  <c r="H13" i="2"/>
  <c r="I13" i="2"/>
  <c r="G25" i="2"/>
  <c r="E25" i="2"/>
  <c r="F9" i="2" l="1"/>
  <c r="F13" i="2"/>
  <c r="F24" i="2"/>
  <c r="F18" i="2"/>
  <c r="F20" i="2"/>
  <c r="F15" i="2"/>
  <c r="F7" i="2"/>
  <c r="F10" i="2"/>
  <c r="F5" i="2"/>
  <c r="F19" i="2"/>
  <c r="F16" i="2"/>
  <c r="F11" i="2"/>
  <c r="F6" i="2"/>
  <c r="F17" i="2"/>
  <c r="F21" i="2"/>
  <c r="F12" i="2"/>
  <c r="F8" i="2"/>
  <c r="F14" i="2"/>
  <c r="F23" i="2"/>
  <c r="F4" i="2"/>
  <c r="F22" i="2"/>
  <c r="F25" i="2"/>
  <c r="G24" i="4"/>
  <c r="E24" i="4"/>
  <c r="F24" i="4" l="1"/>
  <c r="F5" i="4"/>
  <c r="F19" i="4"/>
  <c r="F16" i="4"/>
  <c r="F12" i="4"/>
  <c r="F10" i="4"/>
  <c r="F6" i="4"/>
  <c r="F17" i="4"/>
  <c r="F21" i="4"/>
  <c r="F4" i="4"/>
  <c r="F15" i="4"/>
  <c r="F7" i="4"/>
  <c r="F11" i="4"/>
  <c r="F22" i="4"/>
  <c r="F18" i="4"/>
  <c r="F20" i="4"/>
  <c r="F9" i="4"/>
  <c r="F14" i="4"/>
  <c r="F23" i="4"/>
  <c r="F13" i="4"/>
  <c r="F8" i="4"/>
  <c r="G4" i="1"/>
  <c r="H4" i="12" l="1"/>
  <c r="I4" i="12"/>
  <c r="I4" i="10"/>
  <c r="H4" i="10"/>
  <c r="I4" i="21" l="1"/>
  <c r="H4" i="21"/>
  <c r="H5" i="14" l="1"/>
  <c r="I5" i="14"/>
  <c r="H6" i="14"/>
  <c r="I6" i="14"/>
  <c r="I4" i="14"/>
  <c r="H4" i="14"/>
  <c r="B26" i="14"/>
  <c r="C5" i="14" l="1"/>
  <c r="C12" i="14"/>
  <c r="C6" i="14"/>
  <c r="C14" i="14"/>
  <c r="C19" i="14"/>
  <c r="C13" i="14"/>
  <c r="C8" i="14"/>
  <c r="C15" i="14"/>
  <c r="C17" i="14"/>
  <c r="C10" i="14"/>
  <c r="C11" i="14"/>
  <c r="C16" i="14"/>
  <c r="C9" i="14"/>
  <c r="C18" i="14"/>
  <c r="C4" i="14"/>
  <c r="C7" i="14"/>
  <c r="C26" i="14"/>
  <c r="H5" i="15"/>
  <c r="I5" i="15"/>
  <c r="H6" i="15"/>
  <c r="I6" i="15"/>
  <c r="H7" i="15"/>
  <c r="I7" i="15"/>
  <c r="H8" i="15"/>
  <c r="I8" i="15"/>
  <c r="H10" i="15"/>
  <c r="I10" i="15"/>
  <c r="H11" i="15"/>
  <c r="I11" i="15"/>
  <c r="H12" i="15"/>
  <c r="I12" i="15"/>
  <c r="H14" i="15"/>
  <c r="I14" i="15"/>
  <c r="I4" i="15"/>
  <c r="H4" i="15"/>
  <c r="B26" i="5" l="1"/>
  <c r="C9" i="5" l="1"/>
  <c r="C15" i="5"/>
  <c r="C10" i="5"/>
  <c r="C16" i="5"/>
  <c r="C5" i="5"/>
  <c r="C11" i="5"/>
  <c r="C17" i="5"/>
  <c r="C6" i="5"/>
  <c r="C12" i="5"/>
  <c r="C18" i="5"/>
  <c r="C7" i="5"/>
  <c r="C13" i="5"/>
  <c r="C4" i="5"/>
  <c r="C8" i="5"/>
  <c r="C14" i="5"/>
  <c r="C26" i="5"/>
  <c r="H26" i="5"/>
  <c r="D25" i="2"/>
  <c r="I25" i="2" s="1"/>
  <c r="B25" i="2"/>
  <c r="C4" i="2" l="1"/>
  <c r="C12" i="2"/>
  <c r="C21" i="2"/>
  <c r="C11" i="2"/>
  <c r="C5" i="2"/>
  <c r="C13" i="2"/>
  <c r="C22" i="2"/>
  <c r="C20" i="2"/>
  <c r="C6" i="2"/>
  <c r="C14" i="2"/>
  <c r="C23" i="2"/>
  <c r="C7" i="2"/>
  <c r="C15" i="2"/>
  <c r="C24" i="2"/>
  <c r="C8" i="2"/>
  <c r="C16" i="2"/>
  <c r="C18" i="2"/>
  <c r="C9" i="2"/>
  <c r="C17" i="2"/>
  <c r="H25" i="2"/>
  <c r="C10" i="2"/>
  <c r="C19" i="2"/>
  <c r="C25" i="2"/>
  <c r="I4" i="4"/>
  <c r="H4" i="4"/>
  <c r="D24" i="4"/>
  <c r="I24" i="4" s="1"/>
  <c r="B24" i="4"/>
  <c r="I4" i="1"/>
  <c r="J4" i="1"/>
  <c r="C18" i="4" l="1"/>
  <c r="C19" i="4"/>
  <c r="C20" i="4"/>
  <c r="C21" i="4"/>
  <c r="C22" i="4"/>
  <c r="C23" i="4"/>
  <c r="C13" i="4"/>
  <c r="C15" i="4"/>
  <c r="C7" i="4"/>
  <c r="C8" i="4"/>
  <c r="C10" i="4"/>
  <c r="C5" i="4"/>
  <c r="C16" i="4"/>
  <c r="C12" i="4"/>
  <c r="C9" i="4"/>
  <c r="C6" i="4"/>
  <c r="C17" i="4"/>
  <c r="C4" i="4"/>
  <c r="C11" i="4"/>
  <c r="C14" i="4"/>
  <c r="C24" i="4"/>
  <c r="H24" i="4"/>
  <c r="D14" i="13" l="1"/>
  <c r="D16" i="13"/>
  <c r="D9" i="13"/>
  <c r="D10" i="13"/>
  <c r="D11" i="13"/>
  <c r="D15" i="13"/>
  <c r="D13" i="13"/>
  <c r="D12" i="13"/>
  <c r="D6" i="13"/>
  <c r="D4" i="13"/>
  <c r="D7" i="13"/>
  <c r="D5" i="13"/>
  <c r="D8" i="13"/>
  <c r="D26" i="14"/>
  <c r="D28" i="20"/>
  <c r="I28" i="20" s="1"/>
  <c r="B28" i="20"/>
  <c r="D26" i="21"/>
  <c r="I26" i="21" s="1"/>
  <c r="B26" i="21"/>
  <c r="C11" i="21" l="1"/>
  <c r="C17" i="21"/>
  <c r="C26" i="21"/>
  <c r="C25" i="21"/>
  <c r="C7" i="21"/>
  <c r="C16" i="21"/>
  <c r="H26" i="21"/>
  <c r="C12" i="21"/>
  <c r="C22" i="21"/>
  <c r="C4" i="21"/>
  <c r="C21" i="21"/>
  <c r="C18" i="21"/>
  <c r="C8" i="21"/>
  <c r="C14" i="21"/>
  <c r="C19" i="21"/>
  <c r="C20" i="21"/>
  <c r="C10" i="21"/>
  <c r="C5" i="21"/>
  <c r="C13" i="21"/>
  <c r="C23" i="21"/>
  <c r="C6" i="21"/>
  <c r="C15" i="21"/>
  <c r="C24" i="21"/>
  <c r="C9" i="21"/>
  <c r="H28" i="20"/>
  <c r="C12" i="20"/>
  <c r="C19" i="20"/>
  <c r="C27" i="20"/>
  <c r="C14" i="20"/>
  <c r="C17" i="20"/>
  <c r="C28" i="20"/>
  <c r="C11" i="20"/>
  <c r="C26" i="20"/>
  <c r="C5" i="20"/>
  <c r="C13" i="20"/>
  <c r="C23" i="20"/>
  <c r="C4" i="20"/>
  <c r="C22" i="20"/>
  <c r="C6" i="20"/>
  <c r="C15" i="20"/>
  <c r="C24" i="20"/>
  <c r="C8" i="20"/>
  <c r="C21" i="20"/>
  <c r="C25" i="20"/>
  <c r="C9" i="20"/>
  <c r="C18" i="20"/>
  <c r="C20" i="20"/>
  <c r="C7" i="20"/>
  <c r="C16" i="20"/>
  <c r="C10" i="20"/>
  <c r="D19" i="13"/>
  <c r="G19" i="13"/>
  <c r="I4" i="20"/>
  <c r="H4" i="20"/>
  <c r="H26" i="14" l="1"/>
  <c r="I26" i="14"/>
  <c r="H4" i="5"/>
  <c r="I4" i="5"/>
  <c r="H4" i="2" l="1"/>
  <c r="I4" i="2"/>
  <c r="I5" i="2"/>
  <c r="H5" i="2"/>
  <c r="I4" i="13" l="1"/>
  <c r="J4" i="13"/>
  <c r="D26" i="15" l="1"/>
  <c r="I26" i="15" s="1"/>
  <c r="B26" i="15"/>
  <c r="C20" i="15" l="1"/>
  <c r="C25" i="15"/>
  <c r="C24" i="15"/>
  <c r="C23" i="15"/>
  <c r="C22" i="15"/>
  <c r="C21" i="15"/>
  <c r="C5" i="15"/>
  <c r="C12" i="15"/>
  <c r="C6" i="15"/>
  <c r="C14" i="15"/>
  <c r="C18" i="15"/>
  <c r="C13" i="15"/>
  <c r="C16" i="15"/>
  <c r="C7" i="15"/>
  <c r="C8" i="15"/>
  <c r="C19" i="15"/>
  <c r="C17" i="15"/>
  <c r="C9" i="15"/>
  <c r="C10" i="15"/>
  <c r="C11" i="15"/>
  <c r="C15" i="15"/>
  <c r="C4" i="15"/>
  <c r="H26" i="15"/>
  <c r="C26" i="15"/>
  <c r="D26" i="5"/>
  <c r="I26" i="5" s="1"/>
</calcChain>
</file>

<file path=xl/sharedStrings.xml><?xml version="1.0" encoding="utf-8"?>
<sst xmlns="http://schemas.openxmlformats.org/spreadsheetml/2006/main" count="459" uniqueCount="256">
  <si>
    <t>印尼</t>
  </si>
  <si>
    <t>日本</t>
  </si>
  <si>
    <t>馬來西亞</t>
  </si>
  <si>
    <t>中國大陸</t>
  </si>
  <si>
    <t>越南</t>
  </si>
  <si>
    <t>土耳其</t>
  </si>
  <si>
    <t>美國</t>
  </si>
  <si>
    <t>與去年同期比較</t>
    <phoneticPr fontId="2" type="noConversion"/>
  </si>
  <si>
    <t>數量(KG)</t>
    <phoneticPr fontId="2" type="noConversion"/>
  </si>
  <si>
    <t>金額(US$)</t>
    <phoneticPr fontId="2" type="noConversion"/>
  </si>
  <si>
    <t>數量(%)</t>
    <phoneticPr fontId="2" type="noConversion"/>
  </si>
  <si>
    <t>金額(%)</t>
    <phoneticPr fontId="2" type="noConversion"/>
  </si>
  <si>
    <t>總計</t>
    <phoneticPr fontId="2" type="noConversion"/>
  </si>
  <si>
    <t>印度</t>
    <phoneticPr fontId="2" type="noConversion"/>
  </si>
  <si>
    <t>巴基斯坦</t>
    <phoneticPr fontId="2" type="noConversion"/>
  </si>
  <si>
    <t>法國</t>
    <phoneticPr fontId="2" type="noConversion"/>
  </si>
  <si>
    <t>義大利</t>
    <phoneticPr fontId="2" type="noConversion"/>
  </si>
  <si>
    <t>國     名</t>
    <phoneticPr fontId="2" type="noConversion"/>
  </si>
  <si>
    <t>印度</t>
    <phoneticPr fontId="2" type="noConversion"/>
  </si>
  <si>
    <t>巴基斯坦</t>
    <phoneticPr fontId="2" type="noConversion"/>
  </si>
  <si>
    <t>土耳其</t>
    <phoneticPr fontId="2" type="noConversion"/>
  </si>
  <si>
    <t>法國</t>
    <phoneticPr fontId="2" type="noConversion"/>
  </si>
  <si>
    <t>德國</t>
    <phoneticPr fontId="2" type="noConversion"/>
  </si>
  <si>
    <t>史瓦濟蘭</t>
    <phoneticPr fontId="2" type="noConversion"/>
  </si>
  <si>
    <t>德國</t>
    <phoneticPr fontId="2" type="noConversion"/>
  </si>
  <si>
    <t>義大利</t>
    <phoneticPr fontId="2" type="noConversion"/>
  </si>
  <si>
    <t>美國</t>
    <phoneticPr fontId="2" type="noConversion"/>
  </si>
  <si>
    <t>數量占
比重%</t>
    <phoneticPr fontId="2" type="noConversion"/>
  </si>
  <si>
    <t>荷蘭　　　</t>
    <phoneticPr fontId="2" type="noConversion"/>
  </si>
  <si>
    <t>馬來西亞　</t>
    <phoneticPr fontId="2" type="noConversion"/>
  </si>
  <si>
    <t>南韓</t>
    <phoneticPr fontId="2" type="noConversion"/>
  </si>
  <si>
    <t>荷蘭</t>
    <phoneticPr fontId="2" type="noConversion"/>
  </si>
  <si>
    <t>紐西蘭</t>
    <phoneticPr fontId="2" type="noConversion"/>
  </si>
  <si>
    <t>紐西蘭　　</t>
    <phoneticPr fontId="6" type="noConversion"/>
  </si>
  <si>
    <t>瑞士</t>
    <phoneticPr fontId="2" type="noConversion"/>
  </si>
  <si>
    <t>埃及</t>
    <phoneticPr fontId="2" type="noConversion"/>
  </si>
  <si>
    <t>總  計</t>
    <phoneticPr fontId="2" type="noConversion"/>
  </si>
  <si>
    <t>紐西蘭　　</t>
    <phoneticPr fontId="2" type="noConversion"/>
  </si>
  <si>
    <t>韓國</t>
  </si>
  <si>
    <t>埃及　　　</t>
    <phoneticPr fontId="2" type="noConversion"/>
  </si>
  <si>
    <t>西班牙</t>
    <phoneticPr fontId="2" type="noConversion"/>
  </si>
  <si>
    <t>數量占
比重%</t>
    <phoneticPr fontId="2" type="noConversion"/>
  </si>
  <si>
    <t>英國</t>
    <phoneticPr fontId="2" type="noConversion"/>
  </si>
  <si>
    <t>國      名</t>
    <phoneticPr fontId="2" type="noConversion"/>
  </si>
  <si>
    <t>總 計</t>
    <phoneticPr fontId="2" type="noConversion"/>
  </si>
  <si>
    <t>國        名</t>
    <phoneticPr fontId="2" type="noConversion"/>
  </si>
  <si>
    <t>史瓦濟蘭</t>
    <phoneticPr fontId="2" type="noConversion"/>
  </si>
  <si>
    <t>埃及</t>
    <phoneticPr fontId="2" type="noConversion"/>
  </si>
  <si>
    <t>總 計</t>
    <phoneticPr fontId="2" type="noConversion"/>
  </si>
  <si>
    <t>丹麥　　　</t>
    <phoneticPr fontId="2" type="noConversion"/>
  </si>
  <si>
    <t>國        名</t>
    <phoneticPr fontId="2" type="noConversion"/>
  </si>
  <si>
    <t>與去年同期比較</t>
    <phoneticPr fontId="2" type="noConversion"/>
  </si>
  <si>
    <t>數量(KG)</t>
    <phoneticPr fontId="2" type="noConversion"/>
  </si>
  <si>
    <t>金額(%)</t>
    <phoneticPr fontId="2" type="noConversion"/>
  </si>
  <si>
    <t>金額(US$)</t>
    <phoneticPr fontId="2" type="noConversion"/>
  </si>
  <si>
    <t>金額(US$)</t>
    <phoneticPr fontId="2" type="noConversion"/>
  </si>
  <si>
    <t>數量占
比重%</t>
    <phoneticPr fontId="2" type="noConversion"/>
  </si>
  <si>
    <t>國        名</t>
    <phoneticPr fontId="2" type="noConversion"/>
  </si>
  <si>
    <t>數量(%)</t>
    <phoneticPr fontId="2" type="noConversion"/>
  </si>
  <si>
    <t>義大利</t>
    <phoneticPr fontId="2" type="noConversion"/>
  </si>
  <si>
    <t>總計</t>
    <phoneticPr fontId="2" type="noConversion"/>
  </si>
  <si>
    <t>數量占
比重%</t>
    <phoneticPr fontId="2" type="noConversion"/>
  </si>
  <si>
    <t>印度</t>
    <phoneticPr fontId="2" type="noConversion"/>
  </si>
  <si>
    <t>史瓦濟蘭</t>
    <phoneticPr fontId="2" type="noConversion"/>
  </si>
  <si>
    <t>數量占
比重%</t>
    <phoneticPr fontId="2" type="noConversion"/>
  </si>
  <si>
    <t>數量(%)</t>
    <phoneticPr fontId="2" type="noConversion"/>
  </si>
  <si>
    <t>數量(KG)</t>
    <phoneticPr fontId="2" type="noConversion"/>
  </si>
  <si>
    <t>數量(%)</t>
    <phoneticPr fontId="2" type="noConversion"/>
  </si>
  <si>
    <t xml:space="preserve">埃及 </t>
    <phoneticPr fontId="2" type="noConversion"/>
  </si>
  <si>
    <t>金額(%)</t>
    <phoneticPr fontId="2" type="noConversion"/>
  </si>
  <si>
    <t>巴基斯坦</t>
    <phoneticPr fontId="2" type="noConversion"/>
  </si>
  <si>
    <t>印度</t>
    <phoneticPr fontId="2" type="noConversion"/>
  </si>
  <si>
    <t>國        名</t>
    <phoneticPr fontId="2" type="noConversion"/>
  </si>
  <si>
    <t>金額(US$)</t>
    <phoneticPr fontId="2" type="noConversion"/>
  </si>
  <si>
    <t>金額(US$)</t>
    <phoneticPr fontId="2" type="noConversion"/>
  </si>
  <si>
    <t>南韓</t>
    <phoneticPr fontId="2" type="noConversion"/>
  </si>
  <si>
    <t>德國</t>
    <phoneticPr fontId="2" type="noConversion"/>
  </si>
  <si>
    <t>美國</t>
    <phoneticPr fontId="2" type="noConversion"/>
  </si>
  <si>
    <t>數量(KG)</t>
    <phoneticPr fontId="2" type="noConversion"/>
  </si>
  <si>
    <t>與去年同期比較</t>
    <phoneticPr fontId="2" type="noConversion"/>
  </si>
  <si>
    <t>紐西蘭　　</t>
    <phoneticPr fontId="6" type="noConversion"/>
  </si>
  <si>
    <t>總計</t>
    <phoneticPr fontId="2" type="noConversion"/>
  </si>
  <si>
    <t>金額(%)</t>
    <phoneticPr fontId="2" type="noConversion"/>
  </si>
  <si>
    <t>中國大陸</t>
    <phoneticPr fontId="2" type="noConversion"/>
  </si>
  <si>
    <t>保加利亞</t>
    <phoneticPr fontId="2" type="noConversion"/>
  </si>
  <si>
    <t>香港</t>
    <phoneticPr fontId="2" type="noConversion"/>
  </si>
  <si>
    <t>紐西蘭</t>
    <phoneticPr fontId="2" type="noConversion"/>
  </si>
  <si>
    <t>印尼</t>
    <phoneticPr fontId="2" type="noConversion"/>
  </si>
  <si>
    <t>保加利亞</t>
    <phoneticPr fontId="2" type="noConversion"/>
  </si>
  <si>
    <t>109年1-4月</t>
    <phoneticPr fontId="2" type="noConversion"/>
  </si>
  <si>
    <t>香港</t>
    <phoneticPr fontId="2" type="noConversion"/>
  </si>
  <si>
    <t>紐西蘭</t>
    <phoneticPr fontId="2" type="noConversion"/>
  </si>
  <si>
    <t>保加利亞</t>
    <phoneticPr fontId="2" type="noConversion"/>
  </si>
  <si>
    <t>荷蘭</t>
    <phoneticPr fontId="2" type="noConversion"/>
  </si>
  <si>
    <t>瑞士</t>
    <phoneticPr fontId="2" type="noConversion"/>
  </si>
  <si>
    <t>109年1-5月</t>
    <phoneticPr fontId="2" type="noConversion"/>
  </si>
  <si>
    <t>香港</t>
    <phoneticPr fontId="2" type="noConversion"/>
  </si>
  <si>
    <t>瑞士</t>
    <phoneticPr fontId="2" type="noConversion"/>
  </si>
  <si>
    <t>保加利亞</t>
    <phoneticPr fontId="2" type="noConversion"/>
  </si>
  <si>
    <t>土耳其</t>
    <phoneticPr fontId="2" type="noConversion"/>
  </si>
  <si>
    <t>印尼</t>
    <phoneticPr fontId="2" type="noConversion"/>
  </si>
  <si>
    <t>史瓦濟蘭</t>
    <phoneticPr fontId="2" type="noConversion"/>
  </si>
  <si>
    <t>韓國</t>
    <phoneticPr fontId="2" type="noConversion"/>
  </si>
  <si>
    <t>日本</t>
    <phoneticPr fontId="2" type="noConversion"/>
  </si>
  <si>
    <t>義大利</t>
    <phoneticPr fontId="2" type="noConversion"/>
  </si>
  <si>
    <t>德國</t>
    <phoneticPr fontId="2" type="noConversion"/>
  </si>
  <si>
    <t>法國</t>
    <phoneticPr fontId="2" type="noConversion"/>
  </si>
  <si>
    <t>西班牙</t>
    <phoneticPr fontId="2" type="noConversion"/>
  </si>
  <si>
    <t>紐西蘭　　</t>
    <phoneticPr fontId="2" type="noConversion"/>
  </si>
  <si>
    <t>美國</t>
    <phoneticPr fontId="2" type="noConversion"/>
  </si>
  <si>
    <t>保加利亞</t>
    <phoneticPr fontId="2" type="noConversion"/>
  </si>
  <si>
    <t>香港</t>
    <phoneticPr fontId="2" type="noConversion"/>
  </si>
  <si>
    <t>荷蘭</t>
    <phoneticPr fontId="2" type="noConversion"/>
  </si>
  <si>
    <t>109年1-6月</t>
    <phoneticPr fontId="2" type="noConversion"/>
  </si>
  <si>
    <t>香港</t>
    <phoneticPr fontId="6" type="noConversion"/>
  </si>
  <si>
    <t>保加利亞</t>
    <phoneticPr fontId="2" type="noConversion"/>
  </si>
  <si>
    <t>荷蘭</t>
    <phoneticPr fontId="2" type="noConversion"/>
  </si>
  <si>
    <t>瑞士</t>
    <phoneticPr fontId="2" type="noConversion"/>
  </si>
  <si>
    <t>109年1-7月</t>
    <phoneticPr fontId="2" type="noConversion"/>
  </si>
  <si>
    <t>109年1-8月</t>
    <phoneticPr fontId="2" type="noConversion"/>
  </si>
  <si>
    <t>109年1-9月</t>
    <phoneticPr fontId="2" type="noConversion"/>
  </si>
  <si>
    <t>保加利亞</t>
    <phoneticPr fontId="6" type="noConversion"/>
  </si>
  <si>
    <t>瑞士　　　</t>
    <phoneticPr fontId="6" type="noConversion"/>
  </si>
  <si>
    <t>數量(KG)</t>
    <phoneticPr fontId="2" type="noConversion"/>
  </si>
  <si>
    <t>金額(US$)</t>
    <phoneticPr fontId="2" type="noConversion"/>
  </si>
  <si>
    <t>109年1-11月</t>
    <phoneticPr fontId="2" type="noConversion"/>
  </si>
  <si>
    <t>109年1-12月</t>
    <phoneticPr fontId="2" type="noConversion"/>
  </si>
  <si>
    <t>110年1-3月棉紗進口統計表</t>
    <phoneticPr fontId="2" type="noConversion"/>
  </si>
  <si>
    <t>110年1-3月</t>
    <phoneticPr fontId="2" type="noConversion"/>
  </si>
  <si>
    <t>109年1-3月</t>
    <phoneticPr fontId="2" type="noConversion"/>
  </si>
  <si>
    <t>泰國</t>
    <phoneticPr fontId="2" type="noConversion"/>
  </si>
  <si>
    <t>110年1-4月棉紗進口統計表</t>
    <phoneticPr fontId="2" type="noConversion"/>
  </si>
  <si>
    <t>泰國</t>
    <phoneticPr fontId="2" type="noConversion"/>
  </si>
  <si>
    <t>110年1-4月</t>
    <phoneticPr fontId="2" type="noConversion"/>
  </si>
  <si>
    <t>110年1-5月棉紗進口統計表</t>
    <phoneticPr fontId="2" type="noConversion"/>
  </si>
  <si>
    <t>110年1-5月</t>
    <phoneticPr fontId="2" type="noConversion"/>
  </si>
  <si>
    <t>泰國</t>
    <phoneticPr fontId="2" type="noConversion"/>
  </si>
  <si>
    <t>110年1-6月棉紗進口統計表</t>
    <phoneticPr fontId="2" type="noConversion"/>
  </si>
  <si>
    <t>110年1-6月</t>
    <phoneticPr fontId="2" type="noConversion"/>
  </si>
  <si>
    <t>泰國</t>
    <phoneticPr fontId="2" type="noConversion"/>
  </si>
  <si>
    <t>110年1-7月棉紗進口統計表</t>
    <phoneticPr fontId="2" type="noConversion"/>
  </si>
  <si>
    <t>泰國</t>
    <phoneticPr fontId="2" type="noConversion"/>
  </si>
  <si>
    <t>110年1-7月</t>
    <phoneticPr fontId="2" type="noConversion"/>
  </si>
  <si>
    <t>110年1-8月棉紗進口統計表</t>
    <phoneticPr fontId="2" type="noConversion"/>
  </si>
  <si>
    <t>110年1-8月</t>
    <phoneticPr fontId="2" type="noConversion"/>
  </si>
  <si>
    <t>110年1-9月棉紗進口統計表</t>
    <phoneticPr fontId="2" type="noConversion"/>
  </si>
  <si>
    <t>110年1-9月</t>
    <phoneticPr fontId="2" type="noConversion"/>
  </si>
  <si>
    <t>泰國</t>
    <phoneticPr fontId="6" type="noConversion"/>
  </si>
  <si>
    <t>110年1-10月棉紗進口統計表</t>
    <phoneticPr fontId="2" type="noConversion"/>
  </si>
  <si>
    <t>110年1-10月</t>
    <phoneticPr fontId="2" type="noConversion"/>
  </si>
  <si>
    <t>109年1-10月</t>
    <phoneticPr fontId="2" type="noConversion"/>
  </si>
  <si>
    <t>印度</t>
  </si>
  <si>
    <t>巴基斯坦</t>
  </si>
  <si>
    <t>泰國　　　</t>
  </si>
  <si>
    <t>史瓦濟蘭</t>
  </si>
  <si>
    <t>埃及</t>
  </si>
  <si>
    <t>德國</t>
  </si>
  <si>
    <t>法國</t>
  </si>
  <si>
    <t>西班牙</t>
  </si>
  <si>
    <t>義大利</t>
  </si>
  <si>
    <t>瑞士</t>
  </si>
  <si>
    <t>保加利亞</t>
  </si>
  <si>
    <t>荷蘭</t>
  </si>
  <si>
    <t>香港</t>
  </si>
  <si>
    <t>紐西蘭　</t>
  </si>
  <si>
    <t>總  計</t>
  </si>
  <si>
    <t>110年1-11月棉紗進口統計表</t>
    <phoneticPr fontId="2" type="noConversion"/>
  </si>
  <si>
    <t>110年1-11月</t>
    <phoneticPr fontId="2" type="noConversion"/>
  </si>
  <si>
    <t>泰國</t>
  </si>
  <si>
    <t>突尼西亞</t>
  </si>
  <si>
    <r>
      <rPr>
        <sz val="13"/>
        <rFont val="微軟正黑體"/>
        <family val="2"/>
        <charset val="136"/>
      </rPr>
      <t>越南</t>
    </r>
  </si>
  <si>
    <r>
      <rPr>
        <sz val="13"/>
        <rFont val="微軟正黑體"/>
        <family val="2"/>
        <charset val="136"/>
      </rPr>
      <t>印度</t>
    </r>
    <phoneticPr fontId="2" type="noConversion"/>
  </si>
  <si>
    <r>
      <rPr>
        <sz val="13"/>
        <rFont val="微軟正黑體"/>
        <family val="2"/>
        <charset val="136"/>
      </rPr>
      <t>印尼</t>
    </r>
    <phoneticPr fontId="2" type="noConversion"/>
  </si>
  <si>
    <r>
      <rPr>
        <sz val="13"/>
        <rFont val="微軟正黑體"/>
        <family val="2"/>
        <charset val="136"/>
      </rPr>
      <t>中國大陸</t>
    </r>
    <phoneticPr fontId="2" type="noConversion"/>
  </si>
  <si>
    <r>
      <rPr>
        <sz val="13"/>
        <rFont val="微軟正黑體"/>
        <family val="2"/>
        <charset val="136"/>
      </rPr>
      <t>巴基斯坦</t>
    </r>
    <phoneticPr fontId="2" type="noConversion"/>
  </si>
  <si>
    <r>
      <rPr>
        <sz val="13"/>
        <rFont val="微軟正黑體"/>
        <family val="2"/>
        <charset val="136"/>
      </rPr>
      <t>馬來西亞</t>
    </r>
    <phoneticPr fontId="2" type="noConversion"/>
  </si>
  <si>
    <r>
      <rPr>
        <sz val="13"/>
        <rFont val="微軟正黑體"/>
        <family val="2"/>
        <charset val="136"/>
      </rPr>
      <t>泰國</t>
    </r>
    <phoneticPr fontId="2" type="noConversion"/>
  </si>
  <si>
    <r>
      <rPr>
        <sz val="13"/>
        <rFont val="微軟正黑體"/>
        <family val="2"/>
        <charset val="136"/>
      </rPr>
      <t>法國</t>
    </r>
    <phoneticPr fontId="2" type="noConversion"/>
  </si>
  <si>
    <r>
      <rPr>
        <sz val="13"/>
        <rFont val="微軟正黑體"/>
        <family val="2"/>
        <charset val="136"/>
      </rPr>
      <t>埃及</t>
    </r>
    <phoneticPr fontId="2" type="noConversion"/>
  </si>
  <si>
    <r>
      <rPr>
        <sz val="13"/>
        <rFont val="微軟正黑體"/>
        <family val="2"/>
        <charset val="136"/>
      </rPr>
      <t>日本</t>
    </r>
    <phoneticPr fontId="2" type="noConversion"/>
  </si>
  <si>
    <r>
      <rPr>
        <sz val="13"/>
        <rFont val="微軟正黑體"/>
        <family val="2"/>
        <charset val="136"/>
      </rPr>
      <t>韓國</t>
    </r>
    <phoneticPr fontId="2" type="noConversion"/>
  </si>
  <si>
    <r>
      <rPr>
        <sz val="13"/>
        <rFont val="微軟正黑體"/>
        <family val="2"/>
        <charset val="136"/>
      </rPr>
      <t>義大利</t>
    </r>
    <phoneticPr fontId="2" type="noConversion"/>
  </si>
  <si>
    <r>
      <rPr>
        <sz val="13"/>
        <rFont val="微軟正黑體"/>
        <family val="2"/>
        <charset val="136"/>
      </rPr>
      <t>土耳其</t>
    </r>
    <phoneticPr fontId="2" type="noConversion"/>
  </si>
  <si>
    <r>
      <rPr>
        <sz val="13"/>
        <rFont val="微軟正黑體"/>
        <family val="2"/>
        <charset val="136"/>
      </rPr>
      <t>德國</t>
    </r>
    <phoneticPr fontId="2" type="noConversion"/>
  </si>
  <si>
    <r>
      <rPr>
        <sz val="13"/>
        <rFont val="微軟正黑體"/>
        <family val="2"/>
        <charset val="136"/>
      </rPr>
      <t>史瓦濟蘭</t>
    </r>
    <phoneticPr fontId="2" type="noConversion"/>
  </si>
  <si>
    <r>
      <rPr>
        <sz val="13"/>
        <rFont val="微軟正黑體"/>
        <family val="2"/>
        <charset val="136"/>
      </rPr>
      <t>美國</t>
    </r>
    <phoneticPr fontId="2" type="noConversion"/>
  </si>
  <si>
    <r>
      <rPr>
        <sz val="13"/>
        <rFont val="微軟正黑體"/>
        <family val="2"/>
        <charset val="136"/>
      </rPr>
      <t>瑞士　　　</t>
    </r>
    <phoneticPr fontId="2" type="noConversion"/>
  </si>
  <si>
    <r>
      <rPr>
        <sz val="13"/>
        <rFont val="微軟正黑體"/>
        <family val="2"/>
        <charset val="136"/>
      </rPr>
      <t>突尼西亞</t>
    </r>
    <phoneticPr fontId="2" type="noConversion"/>
  </si>
  <si>
    <r>
      <rPr>
        <sz val="13"/>
        <rFont val="微軟正黑體"/>
        <family val="2"/>
        <charset val="136"/>
      </rPr>
      <t>西班牙</t>
    </r>
    <phoneticPr fontId="2" type="noConversion"/>
  </si>
  <si>
    <r>
      <rPr>
        <sz val="13"/>
        <rFont val="微軟正黑體"/>
        <family val="2"/>
        <charset val="136"/>
      </rPr>
      <t>紐西蘭　　</t>
    </r>
    <phoneticPr fontId="2" type="noConversion"/>
  </si>
  <si>
    <r>
      <rPr>
        <sz val="13"/>
        <rFont val="微軟正黑體"/>
        <family val="2"/>
        <charset val="136"/>
      </rPr>
      <t>香港</t>
    </r>
    <phoneticPr fontId="2" type="noConversion"/>
  </si>
  <si>
    <r>
      <rPr>
        <sz val="13"/>
        <rFont val="微軟正黑體"/>
        <family val="2"/>
        <charset val="136"/>
      </rPr>
      <t>保加利亞</t>
    </r>
    <phoneticPr fontId="2" type="noConversion"/>
  </si>
  <si>
    <t>110年1-12月</t>
    <phoneticPr fontId="2" type="noConversion"/>
  </si>
  <si>
    <t>110年1-12月棉紗進口統計表</t>
    <phoneticPr fontId="2" type="noConversion"/>
  </si>
  <si>
    <r>
      <rPr>
        <b/>
        <sz val="13"/>
        <rFont val="微軟正黑體"/>
        <family val="2"/>
        <charset val="136"/>
      </rPr>
      <t>總計</t>
    </r>
    <phoneticPr fontId="2" type="noConversion"/>
  </si>
  <si>
    <t>瑞士　　　</t>
  </si>
  <si>
    <t>紐西蘭　　</t>
  </si>
  <si>
    <t>總計</t>
  </si>
  <si>
    <t xml:space="preserve">        110年1~12月台灣棉紗進口數量25,070公噸，金額為8,479萬美元，較109年同期數量增加4.2%、金額增加41.4%。主要進口地區：越南為棉紗最大進口來源國佔58.1%、印度第二佔33.1%、印尼佔2.4%、巴基斯坦佔2.1%、中國大陸佔2.0%、馬來西亞佔1.3%。</t>
    <phoneticPr fontId="2" type="noConversion"/>
  </si>
  <si>
    <r>
      <rPr>
        <sz val="13"/>
        <rFont val="Malgun Gothic Semilight"/>
        <family val="2"/>
        <charset val="136"/>
      </rPr>
      <t>越南</t>
    </r>
  </si>
  <si>
    <r>
      <rPr>
        <sz val="13"/>
        <rFont val="Malgun Gothic Semilight"/>
        <family val="2"/>
        <charset val="136"/>
      </rPr>
      <t>印度</t>
    </r>
    <phoneticPr fontId="2" type="noConversion"/>
  </si>
  <si>
    <r>
      <rPr>
        <sz val="13"/>
        <rFont val="Malgun Gothic Semilight"/>
        <family val="2"/>
        <charset val="136"/>
      </rPr>
      <t>印尼</t>
    </r>
  </si>
  <si>
    <r>
      <rPr>
        <sz val="13"/>
        <rFont val="Malgun Gothic Semilight"/>
        <family val="2"/>
        <charset val="136"/>
      </rPr>
      <t>中國大陸</t>
    </r>
  </si>
  <si>
    <r>
      <rPr>
        <sz val="13"/>
        <rFont val="Malgun Gothic Semilight"/>
        <family val="2"/>
        <charset val="136"/>
      </rPr>
      <t>巴基斯坦</t>
    </r>
    <phoneticPr fontId="2" type="noConversion"/>
  </si>
  <si>
    <r>
      <rPr>
        <sz val="13"/>
        <rFont val="Malgun Gothic Semilight"/>
        <family val="2"/>
        <charset val="136"/>
      </rPr>
      <t>馬來西亞</t>
    </r>
  </si>
  <si>
    <r>
      <rPr>
        <sz val="13"/>
        <rFont val="Malgun Gothic Semilight"/>
        <family val="2"/>
        <charset val="136"/>
      </rPr>
      <t>泰國　　　</t>
    </r>
    <phoneticPr fontId="2" type="noConversion"/>
  </si>
  <si>
    <r>
      <rPr>
        <sz val="13"/>
        <rFont val="Malgun Gothic Semilight"/>
        <family val="2"/>
        <charset val="136"/>
      </rPr>
      <t>埃及</t>
    </r>
    <phoneticPr fontId="2" type="noConversion"/>
  </si>
  <si>
    <r>
      <rPr>
        <sz val="13"/>
        <rFont val="Malgun Gothic Semilight"/>
        <family val="2"/>
        <charset val="136"/>
      </rPr>
      <t>法國</t>
    </r>
    <phoneticPr fontId="2" type="noConversion"/>
  </si>
  <si>
    <r>
      <rPr>
        <sz val="13"/>
        <rFont val="Malgun Gothic Semilight"/>
        <family val="2"/>
        <charset val="136"/>
      </rPr>
      <t>日本</t>
    </r>
  </si>
  <si>
    <r>
      <rPr>
        <sz val="13"/>
        <rFont val="Malgun Gothic Semilight"/>
        <family val="2"/>
        <charset val="136"/>
      </rPr>
      <t>韓國</t>
    </r>
  </si>
  <si>
    <r>
      <rPr>
        <sz val="13"/>
        <rFont val="Malgun Gothic Semilight"/>
        <family val="2"/>
        <charset val="136"/>
      </rPr>
      <t>義大利</t>
    </r>
    <phoneticPr fontId="2" type="noConversion"/>
  </si>
  <si>
    <r>
      <rPr>
        <sz val="13"/>
        <rFont val="Malgun Gothic Semilight"/>
        <family val="2"/>
        <charset val="136"/>
      </rPr>
      <t>土耳其</t>
    </r>
  </si>
  <si>
    <r>
      <rPr>
        <sz val="13"/>
        <rFont val="Malgun Gothic Semilight"/>
        <family val="2"/>
        <charset val="136"/>
      </rPr>
      <t>德國</t>
    </r>
    <phoneticPr fontId="2" type="noConversion"/>
  </si>
  <si>
    <r>
      <rPr>
        <sz val="13"/>
        <rFont val="Malgun Gothic Semilight"/>
        <family val="2"/>
        <charset val="136"/>
      </rPr>
      <t>史瓦濟蘭</t>
    </r>
    <phoneticPr fontId="2" type="noConversion"/>
  </si>
  <si>
    <r>
      <rPr>
        <sz val="13"/>
        <rFont val="Malgun Gothic Semilight"/>
        <family val="2"/>
        <charset val="136"/>
      </rPr>
      <t>美國</t>
    </r>
  </si>
  <si>
    <r>
      <rPr>
        <sz val="13"/>
        <rFont val="微軟正黑體"/>
        <family val="2"/>
        <charset val="136"/>
      </rPr>
      <t>瑞士</t>
    </r>
    <phoneticPr fontId="2" type="noConversion"/>
  </si>
  <si>
    <r>
      <rPr>
        <sz val="13"/>
        <rFont val="Malgun Gothic Semilight"/>
        <family val="2"/>
        <charset val="136"/>
      </rPr>
      <t>突尼西亞　</t>
    </r>
    <phoneticPr fontId="2" type="noConversion"/>
  </si>
  <si>
    <r>
      <rPr>
        <sz val="13"/>
        <rFont val="Malgun Gothic Semilight"/>
        <family val="2"/>
        <charset val="136"/>
      </rPr>
      <t>西班牙</t>
    </r>
    <phoneticPr fontId="2" type="noConversion"/>
  </si>
  <si>
    <r>
      <rPr>
        <sz val="13"/>
        <rFont val="Malgun Gothic Semilight"/>
        <family val="2"/>
        <charset val="136"/>
      </rPr>
      <t>紐西蘭　　</t>
    </r>
    <phoneticPr fontId="2" type="noConversion"/>
  </si>
  <si>
    <r>
      <rPr>
        <sz val="13"/>
        <rFont val="Malgun Gothic Semilight"/>
        <family val="2"/>
        <charset val="136"/>
      </rPr>
      <t>荷蘭　　　</t>
    </r>
    <phoneticPr fontId="2" type="noConversion"/>
  </si>
  <si>
    <r>
      <rPr>
        <sz val="13"/>
        <rFont val="Malgun Gothic Semilight"/>
        <family val="2"/>
        <charset val="136"/>
      </rPr>
      <t>香港</t>
    </r>
    <phoneticPr fontId="2" type="noConversion"/>
  </si>
  <si>
    <r>
      <rPr>
        <sz val="13"/>
        <rFont val="Malgun Gothic Semilight"/>
        <family val="2"/>
        <charset val="136"/>
      </rPr>
      <t>保加利亞</t>
    </r>
    <phoneticPr fontId="2" type="noConversion"/>
  </si>
  <si>
    <r>
      <rPr>
        <b/>
        <sz val="13"/>
        <rFont val="Malgun Gothic Semilight"/>
        <family val="2"/>
        <charset val="136"/>
      </rPr>
      <t>總</t>
    </r>
    <r>
      <rPr>
        <b/>
        <sz val="13"/>
        <rFont val="Times New Roman"/>
        <family val="1"/>
      </rPr>
      <t xml:space="preserve">  </t>
    </r>
    <r>
      <rPr>
        <b/>
        <sz val="13"/>
        <rFont val="Malgun Gothic Semilight"/>
        <family val="2"/>
        <charset val="136"/>
      </rPr>
      <t>計</t>
    </r>
    <phoneticPr fontId="2" type="noConversion"/>
  </si>
  <si>
    <r>
      <rPr>
        <sz val="12.5"/>
        <rFont val="微軟正黑體"/>
        <family val="2"/>
        <charset val="136"/>
      </rPr>
      <t>越南</t>
    </r>
  </si>
  <si>
    <r>
      <rPr>
        <sz val="12.5"/>
        <rFont val="微軟正黑體"/>
        <family val="2"/>
        <charset val="136"/>
      </rPr>
      <t>印度</t>
    </r>
    <phoneticPr fontId="2" type="noConversion"/>
  </si>
  <si>
    <r>
      <rPr>
        <sz val="12.5"/>
        <rFont val="微軟正黑體"/>
        <family val="2"/>
        <charset val="136"/>
      </rPr>
      <t>中國大陸</t>
    </r>
  </si>
  <si>
    <r>
      <rPr>
        <sz val="12.5"/>
        <rFont val="微軟正黑體"/>
        <family val="2"/>
        <charset val="136"/>
      </rPr>
      <t>馬來西亞　</t>
    </r>
    <phoneticPr fontId="2" type="noConversion"/>
  </si>
  <si>
    <r>
      <rPr>
        <sz val="12.5"/>
        <rFont val="微軟正黑體"/>
        <family val="2"/>
        <charset val="136"/>
      </rPr>
      <t>巴基斯坦</t>
    </r>
    <phoneticPr fontId="2" type="noConversion"/>
  </si>
  <si>
    <r>
      <rPr>
        <sz val="12.5"/>
        <rFont val="微軟正黑體"/>
        <family val="2"/>
        <charset val="136"/>
      </rPr>
      <t>印尼</t>
    </r>
  </si>
  <si>
    <r>
      <rPr>
        <sz val="12.5"/>
        <rFont val="微軟正黑體"/>
        <family val="2"/>
        <charset val="136"/>
      </rPr>
      <t>南韓</t>
    </r>
    <phoneticPr fontId="2" type="noConversion"/>
  </si>
  <si>
    <r>
      <rPr>
        <sz val="12.5"/>
        <rFont val="微軟正黑體"/>
        <family val="2"/>
        <charset val="136"/>
      </rPr>
      <t>日本</t>
    </r>
  </si>
  <si>
    <r>
      <rPr>
        <sz val="12.5"/>
        <rFont val="微軟正黑體"/>
        <family val="2"/>
        <charset val="136"/>
      </rPr>
      <t>土耳其</t>
    </r>
    <phoneticPr fontId="2" type="noConversion"/>
  </si>
  <si>
    <r>
      <rPr>
        <sz val="12.5"/>
        <rFont val="微軟正黑體"/>
        <family val="2"/>
        <charset val="136"/>
      </rPr>
      <t>荷蘭　　　</t>
    </r>
    <phoneticPr fontId="2" type="noConversion"/>
  </si>
  <si>
    <r>
      <rPr>
        <sz val="12.5"/>
        <rFont val="微軟正黑體"/>
        <family val="2"/>
        <charset val="136"/>
      </rPr>
      <t>義大利</t>
    </r>
    <phoneticPr fontId="2" type="noConversion"/>
  </si>
  <si>
    <r>
      <rPr>
        <sz val="12.5"/>
        <rFont val="微軟正黑體"/>
        <family val="2"/>
        <charset val="136"/>
      </rPr>
      <t>法國</t>
    </r>
    <phoneticPr fontId="2" type="noConversion"/>
  </si>
  <si>
    <r>
      <rPr>
        <sz val="12.5"/>
        <rFont val="微軟正黑體"/>
        <family val="2"/>
        <charset val="136"/>
      </rPr>
      <t>美國</t>
    </r>
    <phoneticPr fontId="2" type="noConversion"/>
  </si>
  <si>
    <r>
      <rPr>
        <sz val="12.5"/>
        <rFont val="微軟正黑體"/>
        <family val="2"/>
        <charset val="136"/>
      </rPr>
      <t>德國</t>
    </r>
    <phoneticPr fontId="2" type="noConversion"/>
  </si>
  <si>
    <r>
      <t>111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1-2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</si>
  <si>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rPr>
        <b/>
        <sz val="12.5"/>
        <rFont val="微軟正黑體"/>
        <family val="2"/>
        <charset val="136"/>
      </rPr>
      <t>排序</t>
    </r>
    <phoneticPr fontId="2" type="noConversion"/>
  </si>
  <si>
    <r>
      <rPr>
        <b/>
        <sz val="12.5"/>
        <rFont val="微軟正黑體"/>
        <family val="2"/>
        <charset val="136"/>
      </rPr>
      <t>國</t>
    </r>
    <r>
      <rPr>
        <b/>
        <sz val="12.5"/>
        <rFont val="Times New Roman"/>
        <family val="1"/>
      </rPr>
      <t xml:space="preserve">     </t>
    </r>
    <r>
      <rPr>
        <b/>
        <sz val="12.5"/>
        <rFont val="微軟正黑體"/>
        <family val="2"/>
        <charset val="136"/>
      </rPr>
      <t>名</t>
    </r>
    <phoneticPr fontId="2" type="noConversion"/>
  </si>
  <si>
    <r>
      <t>111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</si>
  <si>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</si>
  <si>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rPr>
        <b/>
        <sz val="12.5"/>
        <rFont val="微軟正黑體"/>
        <family val="2"/>
        <charset val="136"/>
      </rPr>
      <t>與去年同期比較</t>
    </r>
    <phoneticPr fontId="2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</si>
  <si>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(KG)</t>
    </r>
    <phoneticPr fontId="2" type="noConversion"/>
  </si>
  <si>
    <r>
      <rPr>
        <b/>
        <sz val="12.5"/>
        <rFont val="微軟正黑體"/>
        <family val="2"/>
        <charset val="136"/>
      </rPr>
      <t>數量占
比重</t>
    </r>
    <r>
      <rPr>
        <b/>
        <sz val="12.5"/>
        <rFont val="Times New Roman"/>
        <family val="1"/>
      </rPr>
      <t>%</t>
    </r>
    <phoneticPr fontId="2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</si>
  <si>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(US$)</t>
    </r>
    <phoneticPr fontId="2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</si>
  <si>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(%)</t>
    </r>
    <phoneticPr fontId="2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</si>
  <si>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(%)</t>
    </r>
    <phoneticPr fontId="2" type="noConversion"/>
  </si>
  <si>
    <r>
      <rPr>
        <sz val="12.5"/>
        <rFont val="微軟正黑體"/>
        <family val="2"/>
        <charset val="136"/>
      </rPr>
      <t>葡萄牙</t>
    </r>
    <phoneticPr fontId="2" type="noConversion"/>
  </si>
  <si>
    <r>
      <rPr>
        <b/>
        <sz val="12.5"/>
        <rFont val="微軟正黑體"/>
        <family val="2"/>
        <charset val="136"/>
      </rPr>
      <t>總計</t>
    </r>
    <phoneticPr fontId="2" type="noConversion"/>
  </si>
  <si>
    <t>111年1月棉紗進口統計表</t>
    <phoneticPr fontId="2" type="noConversion"/>
  </si>
  <si>
    <r>
      <rPr>
        <sz val="12.5"/>
        <rFont val="微軟正黑體"/>
        <family val="2"/>
        <charset val="136"/>
      </rPr>
      <t>馬來西亞</t>
    </r>
    <phoneticPr fontId="2" type="noConversion"/>
  </si>
  <si>
    <r>
      <t>111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</si>
  <si>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</si>
  <si>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rPr>
        <sz val="12.5"/>
        <rFont val="微軟正黑體"/>
        <family val="2"/>
        <charset val="136"/>
      </rPr>
      <t>荷蘭</t>
    </r>
    <phoneticPr fontId="2" type="noConversion"/>
  </si>
  <si>
    <r>
      <rPr>
        <b/>
        <sz val="12.5"/>
        <rFont val="Microsoft JhengHei UI"/>
        <family val="1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Microsoft JhengHei UI"/>
        <family val="1"/>
        <charset val="136"/>
      </rPr>
      <t>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</si>
</sst>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0.0%"/>
    <numFmt numFmtId="177" formatCode="_-* #,##0_-;\-* #,##0_-;_-* &quot;-&quot;??_-;_-@_-"/>
  </numFmts>
  <fonts count="3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華康標楷體"/>
      <family val="1"/>
      <charset val="136"/>
    </font>
    <font>
      <sz val="12"/>
      <color indexed="12"/>
      <name val="華康標楷體"/>
      <family val="1"/>
      <charset val="136"/>
    </font>
    <font>
      <sz val="12"/>
      <color indexed="10"/>
      <name val="華康標楷體"/>
      <family val="1"/>
      <charset val="136"/>
    </font>
    <font>
      <sz val="9"/>
      <name val="新細明體"/>
      <family val="2"/>
      <charset val="136"/>
      <scheme val="minor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theme="9" tint="-0.499984740745262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2.5"/>
      <name val="Malgun Gothic Semilight"/>
      <family val="2"/>
      <charset val="136"/>
    </font>
    <font>
      <sz val="12.5"/>
      <name val="Malgun Gothic Semilight"/>
      <family val="2"/>
      <charset val="136"/>
    </font>
    <font>
      <sz val="16"/>
      <name val="Malgun Gothic Semilight"/>
      <family val="2"/>
      <charset val="136"/>
    </font>
    <font>
      <sz val="12"/>
      <name val="Malgun Gothic Semilight"/>
      <family val="2"/>
      <charset val="136"/>
    </font>
    <font>
      <b/>
      <sz val="12"/>
      <name val="Malgun Gothic Semilight"/>
      <family val="2"/>
      <charset val="136"/>
    </font>
    <font>
      <b/>
      <sz val="11"/>
      <name val="Malgun Gothic Semilight"/>
      <family val="2"/>
      <charset val="136"/>
    </font>
    <font>
      <sz val="13"/>
      <name val="Times New Roman"/>
      <family val="1"/>
    </font>
    <font>
      <sz val="13"/>
      <name val="微軟正黑體"/>
      <family val="2"/>
      <charset val="136"/>
    </font>
    <font>
      <b/>
      <sz val="13"/>
      <name val="Times New Roman"/>
      <family val="1"/>
    </font>
    <font>
      <b/>
      <sz val="13"/>
      <name val="微軟正黑體"/>
      <family val="2"/>
      <charset val="136"/>
    </font>
    <font>
      <sz val="13"/>
      <name val="新細明體"/>
      <family val="2"/>
      <charset val="136"/>
    </font>
    <font>
      <sz val="13"/>
      <name val="Malgun Gothic Semilight"/>
      <family val="2"/>
      <charset val="136"/>
    </font>
    <font>
      <b/>
      <sz val="13"/>
      <name val="Malgun Gothic Semilight"/>
      <family val="2"/>
      <charset val="136"/>
    </font>
    <font>
      <sz val="12"/>
      <name val="Times New Roman"/>
      <family val="1"/>
    </font>
    <font>
      <b/>
      <sz val="12.5"/>
      <name val="微軟正黑體"/>
      <family val="2"/>
      <charset val="136"/>
    </font>
    <font>
      <sz val="12.5"/>
      <name val="微軟正黑體"/>
      <family val="2"/>
      <charset val="136"/>
    </font>
    <font>
      <sz val="16"/>
      <name val="Times New Roman"/>
      <family val="1"/>
    </font>
    <font>
      <sz val="12.5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.5"/>
      <name val="Times New Roman"/>
      <family val="1"/>
    </font>
    <font>
      <b/>
      <sz val="12.5"/>
      <name val="Times New Roman"/>
      <family val="1"/>
      <charset val="136"/>
    </font>
    <font>
      <b/>
      <sz val="12.5"/>
      <name val="Microsoft JhengHei UI"/>
      <family val="1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77" fontId="8" fillId="0" borderId="10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6" fontId="8" fillId="0" borderId="10" xfId="2" applyNumberFormat="1" applyFont="1" applyBorder="1" applyAlignment="1">
      <alignment horizontal="right" vertical="center"/>
    </xf>
    <xf numFmtId="176" fontId="8" fillId="0" borderId="11" xfId="2" applyNumberFormat="1" applyFont="1" applyBorder="1" applyAlignment="1">
      <alignment horizontal="right" vertical="center"/>
    </xf>
    <xf numFmtId="0" fontId="8" fillId="0" borderId="0" xfId="0" applyFont="1"/>
    <xf numFmtId="176" fontId="8" fillId="0" borderId="2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0" fontId="8" fillId="0" borderId="0" xfId="0" applyNumberFormat="1" applyFont="1"/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/>
    <xf numFmtId="0" fontId="0" fillId="0" borderId="0" xfId="0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77" fontId="13" fillId="2" borderId="40" xfId="0" applyNumberFormat="1" applyFont="1" applyFill="1" applyBorder="1" applyAlignment="1">
      <alignment horizontal="center" vertical="center"/>
    </xf>
    <xf numFmtId="177" fontId="14" fillId="0" borderId="10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177" fontId="14" fillId="0" borderId="19" xfId="1" applyNumberFormat="1" applyFont="1" applyBorder="1" applyAlignment="1">
      <alignment vertical="center"/>
    </xf>
    <xf numFmtId="176" fontId="14" fillId="0" borderId="3" xfId="1" applyNumberFormat="1" applyFont="1" applyBorder="1" applyAlignment="1">
      <alignment horizontal="center" vertical="center"/>
    </xf>
    <xf numFmtId="177" fontId="14" fillId="0" borderId="6" xfId="1" applyNumberFormat="1" applyFont="1" applyBorder="1" applyAlignment="1">
      <alignment vertical="center"/>
    </xf>
    <xf numFmtId="176" fontId="14" fillId="0" borderId="19" xfId="2" applyNumberFormat="1" applyFont="1" applyBorder="1" applyAlignment="1">
      <alignment horizontal="right" vertical="center"/>
    </xf>
    <xf numFmtId="176" fontId="14" fillId="0" borderId="20" xfId="2" applyNumberFormat="1" applyFont="1" applyBorder="1" applyAlignment="1">
      <alignment horizontal="right" vertical="center"/>
    </xf>
    <xf numFmtId="0" fontId="14" fillId="0" borderId="29" xfId="0" applyFont="1" applyBorder="1" applyAlignment="1">
      <alignment vertical="center"/>
    </xf>
    <xf numFmtId="177" fontId="14" fillId="0" borderId="4" xfId="1" applyNumberFormat="1" applyFont="1" applyBorder="1" applyAlignment="1">
      <alignment vertical="center"/>
    </xf>
    <xf numFmtId="177" fontId="14" fillId="0" borderId="20" xfId="1" applyNumberFormat="1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177" fontId="14" fillId="0" borderId="21" xfId="1" applyNumberFormat="1" applyFont="1" applyBorder="1" applyAlignment="1">
      <alignment vertical="center"/>
    </xf>
    <xf numFmtId="177" fontId="14" fillId="0" borderId="5" xfId="1" applyNumberFormat="1" applyFont="1" applyBorder="1" applyAlignment="1">
      <alignment horizontal="center" vertical="center"/>
    </xf>
    <xf numFmtId="177" fontId="14" fillId="0" borderId="11" xfId="1" applyNumberFormat="1" applyFont="1" applyBorder="1" applyAlignment="1">
      <alignment vertical="center"/>
    </xf>
    <xf numFmtId="176" fontId="14" fillId="0" borderId="10" xfId="2" applyNumberFormat="1" applyFont="1" applyBorder="1" applyAlignment="1">
      <alignment horizontal="right" vertical="center"/>
    </xf>
    <xf numFmtId="176" fontId="14" fillId="0" borderId="11" xfId="2" applyNumberFormat="1" applyFont="1" applyBorder="1" applyAlignment="1">
      <alignment horizontal="right" vertical="center"/>
    </xf>
    <xf numFmtId="0" fontId="13" fillId="2" borderId="35" xfId="0" applyFont="1" applyFill="1" applyBorder="1" applyAlignment="1">
      <alignment horizontal="center" vertical="center"/>
    </xf>
    <xf numFmtId="176" fontId="13" fillId="2" borderId="41" xfId="1" applyNumberFormat="1" applyFont="1" applyFill="1" applyBorder="1" applyAlignment="1">
      <alignment horizontal="center" vertical="center"/>
    </xf>
    <xf numFmtId="177" fontId="13" fillId="2" borderId="44" xfId="0" applyNumberFormat="1" applyFont="1" applyFill="1" applyBorder="1" applyAlignment="1">
      <alignment horizontal="center" vertical="center"/>
    </xf>
    <xf numFmtId="176" fontId="13" fillId="2" borderId="12" xfId="2" applyNumberFormat="1" applyFont="1" applyFill="1" applyBorder="1" applyAlignment="1">
      <alignment horizontal="right" vertical="center"/>
    </xf>
    <xf numFmtId="176" fontId="13" fillId="2" borderId="14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177" fontId="14" fillId="0" borderId="19" xfId="1" applyNumberFormat="1" applyFont="1" applyBorder="1" applyAlignment="1">
      <alignment horizontal="center" vertical="center"/>
    </xf>
    <xf numFmtId="177" fontId="14" fillId="0" borderId="20" xfId="1" applyNumberFormat="1" applyFont="1" applyBorder="1" applyAlignment="1">
      <alignment horizontal="center" vertical="center"/>
    </xf>
    <xf numFmtId="176" fontId="14" fillId="0" borderId="7" xfId="2" applyNumberFormat="1" applyFont="1" applyBorder="1" applyAlignment="1">
      <alignment horizontal="right" vertical="center"/>
    </xf>
    <xf numFmtId="176" fontId="14" fillId="0" borderId="9" xfId="2" applyNumberFormat="1" applyFont="1" applyBorder="1" applyAlignment="1">
      <alignment horizontal="right" vertical="center"/>
    </xf>
    <xf numFmtId="0" fontId="14" fillId="0" borderId="35" xfId="0" applyFont="1" applyBorder="1" applyAlignment="1">
      <alignment vertical="center"/>
    </xf>
    <xf numFmtId="177" fontId="14" fillId="0" borderId="10" xfId="1" applyNumberFormat="1" applyFont="1" applyBorder="1" applyAlignment="1">
      <alignment horizontal="center" vertical="center"/>
    </xf>
    <xf numFmtId="177" fontId="14" fillId="0" borderId="11" xfId="1" applyNumberFormat="1" applyFont="1" applyBorder="1" applyAlignment="1">
      <alignment horizontal="center" vertical="center"/>
    </xf>
    <xf numFmtId="176" fontId="14" fillId="0" borderId="10" xfId="1" applyNumberFormat="1" applyFont="1" applyBorder="1" applyAlignment="1">
      <alignment horizontal="center" vertical="center"/>
    </xf>
    <xf numFmtId="176" fontId="14" fillId="0" borderId="11" xfId="1" applyNumberFormat="1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177" fontId="14" fillId="0" borderId="21" xfId="1" applyNumberFormat="1" applyFont="1" applyBorder="1" applyAlignment="1">
      <alignment horizontal="center" vertical="center"/>
    </xf>
    <xf numFmtId="177" fontId="14" fillId="0" borderId="22" xfId="1" applyNumberFormat="1" applyFont="1" applyBorder="1" applyAlignment="1">
      <alignment horizontal="center" vertical="center"/>
    </xf>
    <xf numFmtId="0" fontId="13" fillId="2" borderId="35" xfId="0" applyFont="1" applyFill="1" applyBorder="1" applyAlignment="1">
      <alignment vertical="center"/>
    </xf>
    <xf numFmtId="177" fontId="13" fillId="2" borderId="10" xfId="1" applyNumberFormat="1" applyFont="1" applyFill="1" applyBorder="1" applyAlignment="1">
      <alignment horizontal="center" vertical="center"/>
    </xf>
    <xf numFmtId="176" fontId="13" fillId="2" borderId="3" xfId="1" applyNumberFormat="1" applyFont="1" applyFill="1" applyBorder="1" applyAlignment="1">
      <alignment horizontal="center" vertical="center"/>
    </xf>
    <xf numFmtId="177" fontId="13" fillId="2" borderId="11" xfId="1" applyNumberFormat="1" applyFont="1" applyFill="1" applyBorder="1" applyAlignment="1">
      <alignment horizontal="center" vertical="center"/>
    </xf>
    <xf numFmtId="176" fontId="13" fillId="2" borderId="10" xfId="2" applyNumberFormat="1" applyFont="1" applyFill="1" applyBorder="1" applyAlignment="1">
      <alignment horizontal="right" vertical="center"/>
    </xf>
    <xf numFmtId="176" fontId="13" fillId="2" borderId="11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176" fontId="14" fillId="0" borderId="2" xfId="1" applyNumberFormat="1" applyFont="1" applyBorder="1" applyAlignment="1">
      <alignment horizontal="center" vertical="center"/>
    </xf>
    <xf numFmtId="177" fontId="14" fillId="0" borderId="4" xfId="1" applyNumberFormat="1" applyFont="1" applyBorder="1" applyAlignment="1">
      <alignment horizontal="center" vertical="center"/>
    </xf>
    <xf numFmtId="0" fontId="14" fillId="0" borderId="35" xfId="0" applyFont="1" applyFill="1" applyBorder="1" applyAlignment="1">
      <alignment vertical="center"/>
    </xf>
    <xf numFmtId="177" fontId="14" fillId="0" borderId="35" xfId="1" applyNumberFormat="1" applyFont="1" applyBorder="1" applyAlignment="1">
      <alignment horizontal="center" vertical="center"/>
    </xf>
    <xf numFmtId="177" fontId="14" fillId="0" borderId="29" xfId="1" applyNumberFormat="1" applyFont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177" fontId="13" fillId="2" borderId="12" xfId="1" applyNumberFormat="1" applyFont="1" applyFill="1" applyBorder="1" applyAlignment="1">
      <alignment horizontal="center" vertical="center"/>
    </xf>
    <xf numFmtId="176" fontId="13" fillId="2" borderId="13" xfId="1" applyNumberFormat="1" applyFont="1" applyFill="1" applyBorder="1" applyAlignment="1">
      <alignment horizontal="center" vertical="center"/>
    </xf>
    <xf numFmtId="177" fontId="13" fillId="2" borderId="18" xfId="1" applyNumberFormat="1" applyFont="1" applyFill="1" applyBorder="1" applyAlignment="1">
      <alignment horizontal="center" vertical="center"/>
    </xf>
    <xf numFmtId="176" fontId="13" fillId="2" borderId="21" xfId="2" applyNumberFormat="1" applyFont="1" applyFill="1" applyBorder="1" applyAlignment="1">
      <alignment horizontal="right" vertical="center"/>
    </xf>
    <xf numFmtId="176" fontId="13" fillId="2" borderId="22" xfId="2" applyNumberFormat="1" applyFont="1" applyFill="1" applyBorder="1" applyAlignment="1">
      <alignment horizontal="right" vertical="center"/>
    </xf>
    <xf numFmtId="0" fontId="16" fillId="0" borderId="45" xfId="0" applyFont="1" applyBorder="1" applyAlignment="1">
      <alignment horizontal="center"/>
    </xf>
    <xf numFmtId="0" fontId="16" fillId="0" borderId="0" xfId="0" applyFont="1" applyBorder="1"/>
    <xf numFmtId="177" fontId="14" fillId="0" borderId="10" xfId="1" applyNumberFormat="1" applyFont="1" applyBorder="1" applyAlignment="1">
      <alignment horizontal="right" vertical="center"/>
    </xf>
    <xf numFmtId="177" fontId="14" fillId="0" borderId="11" xfId="1" applyNumberFormat="1" applyFont="1" applyBorder="1" applyAlignment="1">
      <alignment horizontal="right" vertical="center"/>
    </xf>
    <xf numFmtId="176" fontId="14" fillId="0" borderId="10" xfId="2" applyNumberFormat="1" applyFont="1" applyBorder="1" applyAlignment="1">
      <alignment horizontal="center" vertical="center"/>
    </xf>
    <xf numFmtId="176" fontId="14" fillId="0" borderId="11" xfId="2" applyNumberFormat="1" applyFont="1" applyBorder="1" applyAlignment="1">
      <alignment horizontal="center" vertical="center"/>
    </xf>
    <xf numFmtId="177" fontId="13" fillId="2" borderId="12" xfId="1" applyNumberFormat="1" applyFont="1" applyFill="1" applyBorder="1" applyAlignment="1">
      <alignment horizontal="right" vertical="center"/>
    </xf>
    <xf numFmtId="177" fontId="13" fillId="2" borderId="14" xfId="1" applyNumberFormat="1" applyFont="1" applyFill="1" applyBorder="1" applyAlignment="1">
      <alignment horizontal="right" vertical="center"/>
    </xf>
    <xf numFmtId="176" fontId="13" fillId="2" borderId="12" xfId="2" applyNumberFormat="1" applyFont="1" applyFill="1" applyBorder="1" applyAlignment="1">
      <alignment horizontal="center" vertical="center"/>
    </xf>
    <xf numFmtId="176" fontId="13" fillId="2" borderId="14" xfId="2" applyNumberFormat="1" applyFont="1" applyFill="1" applyBorder="1" applyAlignment="1">
      <alignment horizontal="center" vertical="center"/>
    </xf>
    <xf numFmtId="0" fontId="17" fillId="0" borderId="0" xfId="0" applyFont="1"/>
    <xf numFmtId="0" fontId="17" fillId="2" borderId="1" xfId="0" applyFont="1" applyFill="1" applyBorder="1" applyAlignment="1">
      <alignment horizontal="center" vertical="center"/>
    </xf>
    <xf numFmtId="176" fontId="14" fillId="0" borderId="1" xfId="2" applyNumberFormat="1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177" fontId="13" fillId="2" borderId="14" xfId="1" applyNumberFormat="1" applyFont="1" applyFill="1" applyBorder="1" applyAlignment="1">
      <alignment horizontal="center" vertical="center"/>
    </xf>
    <xf numFmtId="176" fontId="13" fillId="2" borderId="16" xfId="2" applyNumberFormat="1" applyFont="1" applyFill="1" applyBorder="1" applyAlignment="1">
      <alignment horizontal="center" vertical="center"/>
    </xf>
    <xf numFmtId="177" fontId="14" fillId="0" borderId="1" xfId="1" applyNumberFormat="1" applyFont="1" applyBorder="1" applyAlignment="1">
      <alignment horizontal="right" vertical="center"/>
    </xf>
    <xf numFmtId="176" fontId="14" fillId="0" borderId="2" xfId="2" applyNumberFormat="1" applyFont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177" fontId="13" fillId="2" borderId="23" xfId="1" applyNumberFormat="1" applyFont="1" applyFill="1" applyBorder="1" applyAlignment="1">
      <alignment horizontal="center" vertical="center"/>
    </xf>
    <xf numFmtId="176" fontId="13" fillId="2" borderId="24" xfId="2" applyNumberFormat="1" applyFont="1" applyFill="1" applyBorder="1" applyAlignment="1">
      <alignment horizontal="center" vertical="center"/>
    </xf>
    <xf numFmtId="177" fontId="13" fillId="2" borderId="25" xfId="1" applyNumberFormat="1" applyFont="1" applyFill="1" applyBorder="1" applyAlignment="1">
      <alignment horizontal="center" vertical="center"/>
    </xf>
    <xf numFmtId="176" fontId="13" fillId="2" borderId="23" xfId="2" applyNumberFormat="1" applyFont="1" applyFill="1" applyBorder="1" applyAlignment="1">
      <alignment horizontal="right" vertical="center"/>
    </xf>
    <xf numFmtId="176" fontId="13" fillId="2" borderId="25" xfId="2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177" fontId="13" fillId="2" borderId="12" xfId="0" applyNumberFormat="1" applyFont="1" applyFill="1" applyBorder="1" applyAlignment="1">
      <alignment horizontal="center" vertical="center"/>
    </xf>
    <xf numFmtId="176" fontId="13" fillId="2" borderId="13" xfId="2" applyNumberFormat="1" applyFont="1" applyFill="1" applyBorder="1" applyAlignment="1">
      <alignment horizontal="center" vertical="center"/>
    </xf>
    <xf numFmtId="177" fontId="13" fillId="2" borderId="14" xfId="0" applyNumberFormat="1" applyFont="1" applyFill="1" applyBorder="1" applyAlignment="1">
      <alignment horizontal="center" vertical="center"/>
    </xf>
    <xf numFmtId="176" fontId="19" fillId="0" borderId="2" xfId="1" applyNumberFormat="1" applyFont="1" applyBorder="1" applyAlignment="1">
      <alignment horizontal="center" vertical="center"/>
    </xf>
    <xf numFmtId="176" fontId="19" fillId="0" borderId="10" xfId="2" applyNumberFormat="1" applyFont="1" applyBorder="1" applyAlignment="1">
      <alignment horizontal="right" vertical="center"/>
    </xf>
    <xf numFmtId="176" fontId="19" fillId="0" borderId="11" xfId="2" applyNumberFormat="1" applyFont="1" applyBorder="1" applyAlignment="1">
      <alignment horizontal="right" vertical="center"/>
    </xf>
    <xf numFmtId="0" fontId="19" fillId="0" borderId="2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41" fontId="19" fillId="0" borderId="11" xfId="2" applyNumberFormat="1" applyFont="1" applyBorder="1" applyAlignment="1">
      <alignment horizontal="right" vertical="center"/>
    </xf>
    <xf numFmtId="0" fontId="21" fillId="2" borderId="27" xfId="0" applyFont="1" applyFill="1" applyBorder="1" applyAlignment="1">
      <alignment vertical="center"/>
    </xf>
    <xf numFmtId="3" fontId="21" fillId="2" borderId="12" xfId="0" applyNumberFormat="1" applyFont="1" applyFill="1" applyBorder="1" applyAlignment="1">
      <alignment vertical="center"/>
    </xf>
    <xf numFmtId="176" fontId="21" fillId="2" borderId="13" xfId="1" applyNumberFormat="1" applyFont="1" applyFill="1" applyBorder="1" applyAlignment="1">
      <alignment horizontal="center" vertical="center"/>
    </xf>
    <xf numFmtId="3" fontId="21" fillId="2" borderId="14" xfId="0" applyNumberFormat="1" applyFont="1" applyFill="1" applyBorder="1" applyAlignment="1">
      <alignment vertical="center"/>
    </xf>
    <xf numFmtId="41" fontId="19" fillId="0" borderId="10" xfId="2" applyNumberFormat="1" applyFont="1" applyBorder="1" applyAlignment="1">
      <alignment horizontal="right" vertical="center"/>
    </xf>
    <xf numFmtId="176" fontId="21" fillId="2" borderId="12" xfId="2" applyNumberFormat="1" applyFont="1" applyFill="1" applyBorder="1" applyAlignment="1">
      <alignment horizontal="right" vertical="center"/>
    </xf>
    <xf numFmtId="176" fontId="21" fillId="2" borderId="14" xfId="2" applyNumberFormat="1" applyFont="1" applyFill="1" applyBorder="1" applyAlignment="1">
      <alignment horizontal="right" vertical="center"/>
    </xf>
    <xf numFmtId="0" fontId="8" fillId="2" borderId="35" xfId="0" applyFont="1" applyFill="1" applyBorder="1" applyAlignment="1">
      <alignment vertical="center"/>
    </xf>
    <xf numFmtId="177" fontId="8" fillId="2" borderId="10" xfId="1" applyNumberFormat="1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177" fontId="8" fillId="2" borderId="11" xfId="1" applyNumberFormat="1" applyFont="1" applyFill="1" applyBorder="1" applyAlignment="1">
      <alignment horizontal="center" vertical="center"/>
    </xf>
    <xf numFmtId="176" fontId="8" fillId="2" borderId="10" xfId="2" applyNumberFormat="1" applyFont="1" applyFill="1" applyBorder="1" applyAlignment="1">
      <alignment horizontal="right" vertical="center"/>
    </xf>
    <xf numFmtId="176" fontId="8" fillId="2" borderId="11" xfId="2" applyNumberFormat="1" applyFont="1" applyFill="1" applyBorder="1" applyAlignment="1">
      <alignment horizontal="right" vertical="center"/>
    </xf>
    <xf numFmtId="0" fontId="23" fillId="0" borderId="29" xfId="0" applyFont="1" applyBorder="1" applyAlignment="1">
      <alignment vertical="center"/>
    </xf>
    <xf numFmtId="0" fontId="21" fillId="2" borderId="27" xfId="0" applyFont="1" applyFill="1" applyBorder="1" applyAlignment="1">
      <alignment horizontal="center" vertical="center"/>
    </xf>
    <xf numFmtId="176" fontId="19" fillId="0" borderId="10" xfId="1" applyNumberFormat="1" applyFont="1" applyBorder="1" applyAlignment="1">
      <alignment horizontal="center" vertical="center"/>
    </xf>
    <xf numFmtId="176" fontId="19" fillId="0" borderId="11" xfId="1" applyNumberFormat="1" applyFont="1" applyBorder="1" applyAlignment="1">
      <alignment horizontal="center" vertical="center"/>
    </xf>
    <xf numFmtId="41" fontId="19" fillId="0" borderId="10" xfId="1" applyNumberFormat="1" applyFont="1" applyBorder="1" applyAlignment="1">
      <alignment horizontal="center" vertical="center"/>
    </xf>
    <xf numFmtId="41" fontId="19" fillId="0" borderId="11" xfId="1" applyNumberFormat="1" applyFont="1" applyBorder="1" applyAlignment="1">
      <alignment horizontal="center" vertical="center"/>
    </xf>
    <xf numFmtId="176" fontId="21" fillId="2" borderId="12" xfId="1" applyNumberFormat="1" applyFont="1" applyFill="1" applyBorder="1" applyAlignment="1">
      <alignment horizontal="center" vertical="center"/>
    </xf>
    <xf numFmtId="176" fontId="21" fillId="2" borderId="14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6" fillId="0" borderId="0" xfId="0" applyFont="1"/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30" fillId="0" borderId="11" xfId="0" applyFont="1" applyBorder="1" applyAlignment="1">
      <alignment vertical="center"/>
    </xf>
    <xf numFmtId="176" fontId="30" fillId="0" borderId="2" xfId="1" applyNumberFormat="1" applyFont="1" applyBorder="1" applyAlignment="1">
      <alignment horizontal="center" vertical="center"/>
    </xf>
    <xf numFmtId="176" fontId="33" fillId="2" borderId="13" xfId="1" applyNumberFormat="1" applyFont="1" applyFill="1" applyBorder="1" applyAlignment="1">
      <alignment horizontal="center" vertical="center"/>
    </xf>
    <xf numFmtId="176" fontId="30" fillId="0" borderId="10" xfId="2" applyNumberFormat="1" applyFont="1" applyBorder="1" applyAlignment="1">
      <alignment horizontal="right" vertical="center"/>
    </xf>
    <xf numFmtId="176" fontId="30" fillId="0" borderId="11" xfId="2" applyNumberFormat="1" applyFont="1" applyBorder="1" applyAlignment="1">
      <alignment horizontal="right" vertical="center"/>
    </xf>
    <xf numFmtId="176" fontId="33" fillId="2" borderId="12" xfId="2" applyNumberFormat="1" applyFont="1" applyFill="1" applyBorder="1" applyAlignment="1">
      <alignment horizontal="right" vertical="center"/>
    </xf>
    <xf numFmtId="176" fontId="33" fillId="2" borderId="14" xfId="2" applyNumberFormat="1" applyFont="1" applyFill="1" applyBorder="1" applyAlignment="1">
      <alignment horizontal="right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vertical="center"/>
    </xf>
    <xf numFmtId="3" fontId="30" fillId="0" borderId="11" xfId="0" applyNumberFormat="1" applyFont="1" applyBorder="1" applyAlignment="1">
      <alignment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3" fontId="33" fillId="2" borderId="12" xfId="0" applyNumberFormat="1" applyFont="1" applyFill="1" applyBorder="1" applyAlignment="1">
      <alignment vertical="center"/>
    </xf>
    <xf numFmtId="3" fontId="33" fillId="2" borderId="14" xfId="0" applyNumberFormat="1" applyFont="1" applyFill="1" applyBorder="1" applyAlignment="1">
      <alignment vertical="center"/>
    </xf>
    <xf numFmtId="41" fontId="30" fillId="0" borderId="10" xfId="2" applyNumberFormat="1" applyFont="1" applyBorder="1" applyAlignment="1">
      <alignment horizontal="right" vertical="center"/>
    </xf>
    <xf numFmtId="41" fontId="30" fillId="0" borderId="11" xfId="2" applyNumberFormat="1" applyFont="1" applyBorder="1" applyAlignment="1">
      <alignment horizontal="right" vertical="center"/>
    </xf>
    <xf numFmtId="177" fontId="33" fillId="2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33" fillId="2" borderId="12" xfId="0" applyNumberFormat="1" applyFont="1" applyFill="1" applyBorder="1" applyAlignment="1">
      <alignment horizontal="center" vertical="center"/>
    </xf>
    <xf numFmtId="0" fontId="34" fillId="2" borderId="38" xfId="0" applyFont="1" applyFill="1" applyBorder="1" applyAlignment="1">
      <alignment horizontal="center" vertical="center"/>
    </xf>
    <xf numFmtId="0" fontId="36" fillId="2" borderId="46" xfId="0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J39"/>
  <sheetViews>
    <sheetView workbookViewId="0">
      <selection activeCell="C5" sqref="C5"/>
    </sheetView>
  </sheetViews>
  <sheetFormatPr defaultColWidth="9" defaultRowHeight="15.6"/>
  <cols>
    <col min="1" max="1" width="5.6640625" style="17" customWidth="1"/>
    <col min="2" max="2" width="11" style="15" bestFit="1" customWidth="1"/>
    <col min="3" max="3" width="15.44140625" style="17" bestFit="1" customWidth="1"/>
    <col min="4" max="4" width="10.21875" style="17" bestFit="1" customWidth="1"/>
    <col min="5" max="6" width="15.44140625" style="17" bestFit="1" customWidth="1"/>
    <col min="7" max="7" width="10.21875" style="17" bestFit="1" customWidth="1"/>
    <col min="8" max="8" width="15.44140625" style="17" bestFit="1" customWidth="1"/>
    <col min="9" max="10" width="10.88671875" style="17" bestFit="1" customWidth="1"/>
    <col min="11" max="16384" width="9" style="15"/>
  </cols>
  <sheetData>
    <row r="1" spans="1:10" s="18" customFormat="1" ht="43.5" customHeight="1" thickBot="1">
      <c r="A1" s="217"/>
      <c r="B1" s="152" t="s">
        <v>250</v>
      </c>
      <c r="C1" s="152"/>
      <c r="D1" s="152"/>
      <c r="E1" s="152"/>
      <c r="F1" s="152"/>
      <c r="G1" s="152"/>
      <c r="H1" s="152"/>
      <c r="I1" s="152"/>
      <c r="J1" s="152"/>
    </row>
    <row r="2" spans="1:10" ht="24.75" customHeight="1">
      <c r="A2" s="199" t="s">
        <v>238</v>
      </c>
      <c r="B2" s="200" t="s">
        <v>239</v>
      </c>
      <c r="C2" s="199" t="s">
        <v>252</v>
      </c>
      <c r="D2" s="201"/>
      <c r="E2" s="200"/>
      <c r="F2" s="199" t="s">
        <v>253</v>
      </c>
      <c r="G2" s="201"/>
      <c r="H2" s="200"/>
      <c r="I2" s="199" t="s">
        <v>242</v>
      </c>
      <c r="J2" s="200"/>
    </row>
    <row r="3" spans="1:10" ht="35.4" customHeight="1">
      <c r="A3" s="202"/>
      <c r="B3" s="203"/>
      <c r="C3" s="204" t="s">
        <v>243</v>
      </c>
      <c r="D3" s="205" t="s">
        <v>244</v>
      </c>
      <c r="E3" s="206" t="s">
        <v>245</v>
      </c>
      <c r="F3" s="204" t="s">
        <v>243</v>
      </c>
      <c r="G3" s="205" t="s">
        <v>244</v>
      </c>
      <c r="H3" s="206" t="s">
        <v>245</v>
      </c>
      <c r="I3" s="204" t="s">
        <v>246</v>
      </c>
      <c r="J3" s="206" t="s">
        <v>247</v>
      </c>
    </row>
    <row r="4" spans="1:10" ht="28.5" customHeight="1">
      <c r="A4" s="207">
        <v>1</v>
      </c>
      <c r="B4" s="192" t="s">
        <v>223</v>
      </c>
      <c r="C4" s="208">
        <v>1656955</v>
      </c>
      <c r="D4" s="193">
        <f>C4/$C$19</f>
        <v>0.79900769903643898</v>
      </c>
      <c r="E4" s="209">
        <v>5898706</v>
      </c>
      <c r="F4" s="208">
        <v>1358282</v>
      </c>
      <c r="G4" s="193">
        <f>F4/$F$19</f>
        <v>0.57607780101025952</v>
      </c>
      <c r="H4" s="209">
        <v>3694695</v>
      </c>
      <c r="I4" s="195">
        <f>SUM(C4/F4-1)</f>
        <v>0.21989027315388121</v>
      </c>
      <c r="J4" s="196">
        <f>SUM(E4/H4-1)</f>
        <v>0.59653394935170567</v>
      </c>
    </row>
    <row r="5" spans="1:10" ht="28.5" customHeight="1">
      <c r="A5" s="207">
        <v>2</v>
      </c>
      <c r="B5" s="192" t="s">
        <v>224</v>
      </c>
      <c r="C5" s="208">
        <v>209589</v>
      </c>
      <c r="D5" s="193">
        <f>C5/$C$19</f>
        <v>0.1010668513226661</v>
      </c>
      <c r="E5" s="209">
        <v>741327</v>
      </c>
      <c r="F5" s="208">
        <v>796877</v>
      </c>
      <c r="G5" s="193">
        <f>F5/$F$19</f>
        <v>0.33797337359668506</v>
      </c>
      <c r="H5" s="209">
        <v>2235977</v>
      </c>
      <c r="I5" s="195">
        <f>SUM(C5/F5-1)</f>
        <v>-0.73698701305220249</v>
      </c>
      <c r="J5" s="196">
        <f>SUM(E5/H5-1)</f>
        <v>-0.66845499752457205</v>
      </c>
    </row>
    <row r="6" spans="1:10" ht="28.5" customHeight="1">
      <c r="A6" s="207">
        <v>3</v>
      </c>
      <c r="B6" s="192" t="s">
        <v>225</v>
      </c>
      <c r="C6" s="208">
        <v>66290</v>
      </c>
      <c r="D6" s="193">
        <f>C6/$C$19</f>
        <v>3.1965998092359504E-2</v>
      </c>
      <c r="E6" s="209">
        <v>380493</v>
      </c>
      <c r="F6" s="208">
        <v>24036</v>
      </c>
      <c r="G6" s="193">
        <f>F6/$F$19</f>
        <v>1.0194205639979472E-2</v>
      </c>
      <c r="H6" s="209">
        <v>51739</v>
      </c>
      <c r="I6" s="195">
        <f>SUM(C6/F6-1)</f>
        <v>1.7579464137127641</v>
      </c>
      <c r="J6" s="196">
        <f>SUM(E6/H6-1)</f>
        <v>6.3540849262645196</v>
      </c>
    </row>
    <row r="7" spans="1:10" ht="28.5" customHeight="1">
      <c r="A7" s="207">
        <v>4</v>
      </c>
      <c r="B7" s="192" t="s">
        <v>227</v>
      </c>
      <c r="C7" s="208">
        <v>61236</v>
      </c>
      <c r="D7" s="193">
        <f>C7/$C$19</f>
        <v>2.9528886094188061E-2</v>
      </c>
      <c r="E7" s="209">
        <v>231461</v>
      </c>
      <c r="F7" s="208">
        <v>54885</v>
      </c>
      <c r="G7" s="193">
        <f>F7/$F$19</f>
        <v>2.3277957087297109E-2</v>
      </c>
      <c r="H7" s="209">
        <v>154074</v>
      </c>
      <c r="I7" s="195">
        <f>SUM(C7/F7-1)</f>
        <v>0.11571467614102215</v>
      </c>
      <c r="J7" s="196">
        <f>SUM(E7/H7-1)</f>
        <v>0.50227163570751721</v>
      </c>
    </row>
    <row r="8" spans="1:10" ht="28.5" customHeight="1">
      <c r="A8" s="207">
        <v>5</v>
      </c>
      <c r="B8" s="192" t="s">
        <v>251</v>
      </c>
      <c r="C8" s="208">
        <v>50008</v>
      </c>
      <c r="D8" s="193">
        <f>C8/$C$19</f>
        <v>2.411458187664375E-2</v>
      </c>
      <c r="E8" s="209">
        <v>219681</v>
      </c>
      <c r="F8" s="208">
        <v>54851</v>
      </c>
      <c r="G8" s="193">
        <f>F8/$F$19</f>
        <v>2.3263536926215429E-2</v>
      </c>
      <c r="H8" s="209">
        <v>152752</v>
      </c>
      <c r="I8" s="195">
        <f>SUM(C8/F8-1)</f>
        <v>-8.8293741226231015E-2</v>
      </c>
      <c r="J8" s="196">
        <f>SUM(E8/H8-1)</f>
        <v>0.43815465591285219</v>
      </c>
    </row>
    <row r="9" spans="1:10" ht="28.5" customHeight="1">
      <c r="A9" s="207">
        <v>6</v>
      </c>
      <c r="B9" s="192" t="s">
        <v>228</v>
      </c>
      <c r="C9" s="208">
        <v>22317</v>
      </c>
      <c r="D9" s="193">
        <f>C9/$C$19</f>
        <v>1.0761580621921663E-2</v>
      </c>
      <c r="E9" s="209">
        <v>114809</v>
      </c>
      <c r="F9" s="208">
        <v>68174</v>
      </c>
      <c r="G9" s="193">
        <f>F9/$F$19</f>
        <v>2.8914119458310891E-2</v>
      </c>
      <c r="H9" s="209">
        <v>184210</v>
      </c>
      <c r="I9" s="195">
        <f>SUM(C9/F9-1)</f>
        <v>-0.67264646346114354</v>
      </c>
      <c r="J9" s="196">
        <f>SUM(E9/H9-1)</f>
        <v>-0.37674936214103472</v>
      </c>
    </row>
    <row r="10" spans="1:10" ht="28.5" customHeight="1">
      <c r="A10" s="207">
        <v>7</v>
      </c>
      <c r="B10" s="192" t="s">
        <v>229</v>
      </c>
      <c r="C10" s="208">
        <v>5625</v>
      </c>
      <c r="D10" s="193">
        <f>C10/$C$19</f>
        <v>2.7124564680875277E-3</v>
      </c>
      <c r="E10" s="209">
        <v>38487</v>
      </c>
      <c r="F10" s="208">
        <v>0</v>
      </c>
      <c r="G10" s="193">
        <f>F10/$F$19</f>
        <v>0</v>
      </c>
      <c r="H10" s="209">
        <v>0</v>
      </c>
      <c r="I10" s="214">
        <v>0</v>
      </c>
      <c r="J10" s="215">
        <v>0</v>
      </c>
    </row>
    <row r="11" spans="1:10" ht="28.5" customHeight="1">
      <c r="A11" s="207">
        <v>8</v>
      </c>
      <c r="B11" s="192" t="s">
        <v>231</v>
      </c>
      <c r="C11" s="208">
        <v>1576</v>
      </c>
      <c r="D11" s="193">
        <f>C11/$C$19</f>
        <v>7.5997002554772334E-4</v>
      </c>
      <c r="E11" s="209">
        <v>10191</v>
      </c>
      <c r="F11" s="208">
        <v>36</v>
      </c>
      <c r="G11" s="193">
        <f>F11/$F$19</f>
        <v>1.5268405851192419E-5</v>
      </c>
      <c r="H11" s="209">
        <v>250</v>
      </c>
      <c r="I11" s="195">
        <f>SUM(C11/F11-1)</f>
        <v>42.777777777777779</v>
      </c>
      <c r="J11" s="196">
        <f>SUM(E11/H11-1)</f>
        <v>39.764000000000003</v>
      </c>
    </row>
    <row r="12" spans="1:10" ht="28.5" customHeight="1">
      <c r="A12" s="207">
        <v>9</v>
      </c>
      <c r="B12" s="192" t="s">
        <v>248</v>
      </c>
      <c r="C12" s="208">
        <v>151</v>
      </c>
      <c r="D12" s="193">
        <f>C12/$C$19</f>
        <v>7.2814386965549635E-5</v>
      </c>
      <c r="E12" s="209">
        <v>3036</v>
      </c>
      <c r="F12" s="208">
        <v>0</v>
      </c>
      <c r="G12" s="193">
        <f>F12/$F$19</f>
        <v>0</v>
      </c>
      <c r="H12" s="209">
        <v>0</v>
      </c>
      <c r="I12" s="214">
        <v>0</v>
      </c>
      <c r="J12" s="215">
        <v>0</v>
      </c>
    </row>
    <row r="13" spans="1:10" ht="28.5" customHeight="1">
      <c r="A13" s="207">
        <v>10</v>
      </c>
      <c r="B13" s="192" t="s">
        <v>233</v>
      </c>
      <c r="C13" s="208">
        <v>14</v>
      </c>
      <c r="D13" s="193">
        <f>C13/$C$19</f>
        <v>6.751002765017847E-6</v>
      </c>
      <c r="E13" s="209">
        <v>795</v>
      </c>
      <c r="F13" s="208">
        <v>0</v>
      </c>
      <c r="G13" s="193">
        <f>F13/$F$19</f>
        <v>0</v>
      </c>
      <c r="H13" s="209">
        <v>0</v>
      </c>
      <c r="I13" s="214">
        <v>0</v>
      </c>
      <c r="J13" s="215">
        <v>0</v>
      </c>
    </row>
    <row r="14" spans="1:10" ht="28.5" customHeight="1">
      <c r="A14" s="207">
        <v>11</v>
      </c>
      <c r="B14" s="192" t="s">
        <v>234</v>
      </c>
      <c r="C14" s="208">
        <v>4</v>
      </c>
      <c r="D14" s="193">
        <f>C14/$C$19</f>
        <v>1.928857932862242E-6</v>
      </c>
      <c r="E14" s="209">
        <v>506</v>
      </c>
      <c r="F14" s="208">
        <v>533</v>
      </c>
      <c r="G14" s="193">
        <f>F14/$F$19</f>
        <v>2.2605723107459888E-4</v>
      </c>
      <c r="H14" s="209">
        <v>36421</v>
      </c>
      <c r="I14" s="195">
        <f>SUM(C14/F14-1)</f>
        <v>-0.99249530956848031</v>
      </c>
      <c r="J14" s="196">
        <f>SUM(E14/H14-1)</f>
        <v>-0.98610691633947445</v>
      </c>
    </row>
    <row r="15" spans="1:10" ht="28.5" customHeight="1">
      <c r="A15" s="207">
        <v>12</v>
      </c>
      <c r="B15" s="192" t="s">
        <v>254</v>
      </c>
      <c r="C15" s="208">
        <v>1</v>
      </c>
      <c r="D15" s="193">
        <f>C15/$C$19</f>
        <v>4.822144832155605E-7</v>
      </c>
      <c r="E15" s="209">
        <v>2566</v>
      </c>
      <c r="F15" s="208">
        <v>0</v>
      </c>
      <c r="G15" s="193">
        <f>F15/$F$19</f>
        <v>0</v>
      </c>
      <c r="H15" s="209">
        <v>0</v>
      </c>
      <c r="I15" s="214">
        <v>0</v>
      </c>
      <c r="J15" s="215">
        <v>0</v>
      </c>
    </row>
    <row r="16" spans="1:10" ht="28.5" customHeight="1">
      <c r="A16" s="207">
        <v>13</v>
      </c>
      <c r="B16" s="192" t="s">
        <v>230</v>
      </c>
      <c r="C16" s="208">
        <v>0</v>
      </c>
      <c r="D16" s="193">
        <f>C16/$C$19</f>
        <v>0</v>
      </c>
      <c r="E16" s="209">
        <v>36</v>
      </c>
      <c r="F16" s="208">
        <v>27</v>
      </c>
      <c r="G16" s="193">
        <f>F16/$F$19</f>
        <v>1.1451304388394314E-5</v>
      </c>
      <c r="H16" s="209">
        <v>1678</v>
      </c>
      <c r="I16" s="195">
        <f>SUM(C16/F16-1)</f>
        <v>-1</v>
      </c>
      <c r="J16" s="196">
        <f>SUM(E16/H16-1)</f>
        <v>-0.97854588796185937</v>
      </c>
    </row>
    <row r="17" spans="1:10" ht="28.5" customHeight="1">
      <c r="A17" s="207">
        <v>14</v>
      </c>
      <c r="B17" s="192" t="s">
        <v>235</v>
      </c>
      <c r="C17" s="208">
        <v>0</v>
      </c>
      <c r="D17" s="193"/>
      <c r="E17" s="209">
        <v>0</v>
      </c>
      <c r="F17" s="208">
        <v>76</v>
      </c>
      <c r="G17" s="193"/>
      <c r="H17" s="209">
        <v>1143</v>
      </c>
      <c r="I17" s="195">
        <f>SUM(C17/F17-1)</f>
        <v>-1</v>
      </c>
      <c r="J17" s="196">
        <f>SUM(E17/H17-1)</f>
        <v>-1</v>
      </c>
    </row>
    <row r="18" spans="1:10" ht="24" customHeight="1">
      <c r="A18" s="207">
        <v>15</v>
      </c>
      <c r="B18" s="192" t="s">
        <v>236</v>
      </c>
      <c r="C18" s="208">
        <v>0</v>
      </c>
      <c r="D18" s="193"/>
      <c r="E18" s="209">
        <v>0</v>
      </c>
      <c r="F18" s="208">
        <v>33</v>
      </c>
      <c r="G18" s="193"/>
      <c r="H18" s="209">
        <v>2392</v>
      </c>
      <c r="I18" s="195">
        <f>SUM(C18/F18-1)</f>
        <v>-1</v>
      </c>
      <c r="J18" s="196">
        <f>SUM(E18/H18-1)</f>
        <v>-1</v>
      </c>
    </row>
    <row r="19" spans="1:10" ht="27" customHeight="1" thickBot="1">
      <c r="A19" s="219" t="s">
        <v>255</v>
      </c>
      <c r="B19" s="220"/>
      <c r="C19" s="218">
        <f>SUM(C4:C18)</f>
        <v>2073766</v>
      </c>
      <c r="D19" s="194">
        <f t="shared" ref="D19:G19" si="0">SUM(D4:D16)</f>
        <v>1</v>
      </c>
      <c r="E19" s="216">
        <f>SUM(E4:E18)</f>
        <v>7642094</v>
      </c>
      <c r="F19" s="218">
        <f>SUM(F4:F18)</f>
        <v>2357810</v>
      </c>
      <c r="G19" s="194">
        <f t="shared" si="0"/>
        <v>0.99995377066006175</v>
      </c>
      <c r="H19" s="216">
        <f>SUM(H4:H18)</f>
        <v>6515331</v>
      </c>
      <c r="I19" s="197">
        <f t="shared" ref="I5:I19" si="1">SUM(C19/F19-1)</f>
        <v>-0.12046941865544725</v>
      </c>
      <c r="J19" s="198">
        <f t="shared" ref="J5:J19" si="2">SUM(E19/H19-1)</f>
        <v>0.17294025430173843</v>
      </c>
    </row>
    <row r="23" spans="1:10">
      <c r="C23" s="15"/>
      <c r="D23" s="15"/>
      <c r="E23" s="15"/>
      <c r="F23" s="15"/>
      <c r="G23" s="15"/>
      <c r="H23" s="15"/>
    </row>
    <row r="24" spans="1:10">
      <c r="C24" s="15"/>
      <c r="D24" s="15"/>
      <c r="E24" s="15"/>
      <c r="F24" s="15"/>
      <c r="G24" s="15"/>
      <c r="H24" s="15"/>
    </row>
    <row r="25" spans="1:10">
      <c r="C25" s="15"/>
      <c r="D25" s="15"/>
      <c r="E25" s="15"/>
      <c r="F25" s="15"/>
      <c r="G25" s="15"/>
      <c r="H25" s="15"/>
    </row>
    <row r="26" spans="1:10">
      <c r="C26" s="15"/>
      <c r="D26" s="15"/>
      <c r="E26" s="15"/>
      <c r="F26" s="15"/>
      <c r="G26" s="15"/>
      <c r="H26" s="15"/>
    </row>
    <row r="27" spans="1:10">
      <c r="C27" s="15"/>
      <c r="D27" s="15"/>
      <c r="E27" s="15"/>
      <c r="F27" s="15"/>
      <c r="G27" s="15"/>
      <c r="H27" s="15"/>
    </row>
    <row r="28" spans="1:10">
      <c r="C28" s="15"/>
      <c r="D28" s="15"/>
      <c r="E28" s="15"/>
      <c r="F28" s="15"/>
      <c r="G28" s="15"/>
      <c r="H28" s="15"/>
    </row>
    <row r="29" spans="1:10">
      <c r="C29" s="15"/>
      <c r="D29" s="15"/>
      <c r="E29" s="15"/>
      <c r="F29" s="15"/>
      <c r="G29" s="15"/>
      <c r="H29" s="15"/>
    </row>
    <row r="30" spans="1:10">
      <c r="C30" s="15"/>
      <c r="D30" s="15"/>
      <c r="E30" s="15"/>
      <c r="F30" s="15"/>
      <c r="G30" s="15"/>
      <c r="H30" s="15"/>
    </row>
    <row r="31" spans="1:10">
      <c r="C31" s="15"/>
      <c r="D31" s="15"/>
      <c r="E31" s="15"/>
      <c r="F31" s="15"/>
      <c r="G31" s="15"/>
      <c r="H31" s="15"/>
    </row>
    <row r="32" spans="1:10">
      <c r="C32" s="15"/>
      <c r="D32" s="15"/>
      <c r="E32" s="15"/>
      <c r="F32" s="15"/>
      <c r="G32" s="15"/>
      <c r="H32" s="15"/>
    </row>
    <row r="33" spans="3:8">
      <c r="C33" s="15"/>
      <c r="D33" s="15"/>
      <c r="E33" s="15"/>
      <c r="F33" s="15"/>
      <c r="G33" s="15"/>
      <c r="H33" s="15"/>
    </row>
    <row r="34" spans="3:8">
      <c r="C34" s="15"/>
      <c r="D34" s="15"/>
      <c r="E34" s="15"/>
      <c r="F34" s="15"/>
      <c r="G34" s="15"/>
      <c r="H34" s="15"/>
    </row>
    <row r="35" spans="3:8">
      <c r="C35" s="15"/>
      <c r="D35" s="15"/>
      <c r="E35" s="15"/>
      <c r="F35" s="15"/>
      <c r="G35" s="15"/>
      <c r="H35" s="15"/>
    </row>
    <row r="36" spans="3:8">
      <c r="C36" s="15"/>
      <c r="D36" s="15"/>
      <c r="E36" s="15"/>
      <c r="F36" s="15"/>
      <c r="G36" s="15"/>
      <c r="H36" s="15"/>
    </row>
    <row r="37" spans="3:8">
      <c r="C37" s="15"/>
      <c r="D37" s="15"/>
      <c r="E37" s="15"/>
      <c r="F37" s="15"/>
      <c r="G37" s="15"/>
      <c r="H37" s="15"/>
    </row>
    <row r="38" spans="3:8">
      <c r="C38" s="15"/>
      <c r="D38" s="15"/>
      <c r="E38" s="15"/>
      <c r="F38" s="15"/>
      <c r="G38" s="15"/>
      <c r="H38" s="15"/>
    </row>
    <row r="39" spans="3:8">
      <c r="C39" s="15"/>
      <c r="D39" s="15"/>
      <c r="E39" s="15"/>
      <c r="F39" s="15"/>
      <c r="G39" s="15"/>
      <c r="H39" s="15"/>
    </row>
  </sheetData>
  <sortState xmlns:xlrd2="http://schemas.microsoft.com/office/spreadsheetml/2017/richdata2" ref="A4:J18">
    <sortCondition descending="1" ref="C4:C18"/>
  </sortState>
  <mergeCells count="7">
    <mergeCell ref="A2:A3"/>
    <mergeCell ref="A19:B19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  <pageSetUpPr fitToPage="1"/>
  </sheetPr>
  <dimension ref="A1:I26"/>
  <sheetViews>
    <sheetView workbookViewId="0">
      <selection activeCell="G12" sqref="G12"/>
    </sheetView>
  </sheetViews>
  <sheetFormatPr defaultColWidth="8.88671875" defaultRowHeight="19.2"/>
  <cols>
    <col min="1" max="1" width="13.5546875" style="56" bestFit="1" customWidth="1"/>
    <col min="2" max="2" width="16.5546875" style="78" bestFit="1" customWidth="1"/>
    <col min="3" max="3" width="9.44140625" style="78" bestFit="1" customWidth="1"/>
    <col min="4" max="4" width="16.5546875" style="78" bestFit="1" customWidth="1"/>
    <col min="5" max="5" width="16.21875" style="78" bestFit="1" customWidth="1"/>
    <col min="6" max="6" width="9.44140625" style="78" bestFit="1" customWidth="1"/>
    <col min="7" max="7" width="16.44140625" style="78" bestFit="1" customWidth="1"/>
    <col min="8" max="9" width="9.5546875" style="78" bestFit="1" customWidth="1"/>
    <col min="10" max="16384" width="8.88671875" style="56"/>
  </cols>
  <sheetData>
    <row r="1" spans="1:9" ht="36.75" customHeight="1" thickBot="1">
      <c r="A1" s="167" t="s">
        <v>148</v>
      </c>
      <c r="B1" s="167"/>
      <c r="C1" s="167"/>
      <c r="D1" s="167"/>
      <c r="E1" s="167"/>
      <c r="F1" s="167"/>
      <c r="G1" s="167"/>
      <c r="H1" s="167"/>
      <c r="I1" s="167"/>
    </row>
    <row r="2" spans="1:9" ht="21.75" customHeight="1">
      <c r="A2" s="174" t="s">
        <v>45</v>
      </c>
      <c r="B2" s="168" t="s">
        <v>149</v>
      </c>
      <c r="C2" s="181"/>
      <c r="D2" s="176"/>
      <c r="E2" s="168" t="s">
        <v>150</v>
      </c>
      <c r="F2" s="181"/>
      <c r="G2" s="176"/>
      <c r="H2" s="170" t="s">
        <v>7</v>
      </c>
      <c r="I2" s="172"/>
    </row>
    <row r="3" spans="1:9" ht="30.75" customHeight="1" thickBot="1">
      <c r="A3" s="180"/>
      <c r="B3" s="31" t="s">
        <v>8</v>
      </c>
      <c r="C3" s="32" t="s">
        <v>27</v>
      </c>
      <c r="D3" s="34" t="s">
        <v>9</v>
      </c>
      <c r="E3" s="31" t="s">
        <v>8</v>
      </c>
      <c r="F3" s="32" t="s">
        <v>27</v>
      </c>
      <c r="G3" s="34" t="s">
        <v>9</v>
      </c>
      <c r="H3" s="57" t="s">
        <v>10</v>
      </c>
      <c r="I3" s="58" t="s">
        <v>11</v>
      </c>
    </row>
    <row r="4" spans="1:9" ht="25.05" customHeight="1">
      <c r="A4" s="59" t="s">
        <v>4</v>
      </c>
      <c r="B4" s="60">
        <v>12265488</v>
      </c>
      <c r="C4" s="37">
        <v>0.58976240132270774</v>
      </c>
      <c r="D4" s="61">
        <v>40023600</v>
      </c>
      <c r="E4" s="60">
        <v>11338987</v>
      </c>
      <c r="F4" s="37">
        <v>0.57348484059186899</v>
      </c>
      <c r="G4" s="61">
        <v>28395300</v>
      </c>
      <c r="H4" s="62">
        <v>8.1709327297050383E-2</v>
      </c>
      <c r="I4" s="63">
        <v>0.40951495493972589</v>
      </c>
    </row>
    <row r="5" spans="1:9" ht="25.05" customHeight="1">
      <c r="A5" s="64" t="s">
        <v>151</v>
      </c>
      <c r="B5" s="65">
        <v>6657125</v>
      </c>
      <c r="C5" s="37">
        <v>0.32009505254951381</v>
      </c>
      <c r="D5" s="66">
        <v>21504300</v>
      </c>
      <c r="E5" s="65">
        <v>6647719</v>
      </c>
      <c r="F5" s="37">
        <v>0.33621751846214648</v>
      </c>
      <c r="G5" s="66">
        <v>15851000</v>
      </c>
      <c r="H5" s="48">
        <v>1.4149214189107528E-3</v>
      </c>
      <c r="I5" s="49">
        <v>0.35665257712447174</v>
      </c>
    </row>
    <row r="6" spans="1:9" ht="25.05" customHeight="1">
      <c r="A6" s="64" t="s">
        <v>152</v>
      </c>
      <c r="B6" s="65">
        <v>518653</v>
      </c>
      <c r="C6" s="37">
        <v>2.4938432024329268E-2</v>
      </c>
      <c r="D6" s="66">
        <v>1639800</v>
      </c>
      <c r="E6" s="65">
        <v>988682</v>
      </c>
      <c r="F6" s="37">
        <v>5.0003950014763245E-2</v>
      </c>
      <c r="G6" s="66">
        <v>2471300</v>
      </c>
      <c r="H6" s="48">
        <v>-0.47540968683560536</v>
      </c>
      <c r="I6" s="49">
        <v>-0.3364625905393922</v>
      </c>
    </row>
    <row r="7" spans="1:9" ht="25.05" customHeight="1">
      <c r="A7" s="64" t="s">
        <v>0</v>
      </c>
      <c r="B7" s="65">
        <v>463660</v>
      </c>
      <c r="C7" s="37">
        <v>2.2294199382632527E-2</v>
      </c>
      <c r="D7" s="66">
        <v>1882600</v>
      </c>
      <c r="E7" s="65">
        <v>294802</v>
      </c>
      <c r="F7" s="37">
        <v>1.4910016033721898E-2</v>
      </c>
      <c r="G7" s="66">
        <v>556600</v>
      </c>
      <c r="H7" s="48">
        <v>0.57278444515301796</v>
      </c>
      <c r="I7" s="49">
        <v>2.382321236076177</v>
      </c>
    </row>
    <row r="8" spans="1:9" ht="25.05" customHeight="1">
      <c r="A8" s="64" t="s">
        <v>3</v>
      </c>
      <c r="B8" s="65">
        <v>344970</v>
      </c>
      <c r="C8" s="37">
        <v>1.6587218998893032E-2</v>
      </c>
      <c r="D8" s="66">
        <v>1431600</v>
      </c>
      <c r="E8" s="65">
        <v>173182</v>
      </c>
      <c r="F8" s="37">
        <v>8.7589174997185423E-3</v>
      </c>
      <c r="G8" s="66">
        <v>655500</v>
      </c>
      <c r="H8" s="48">
        <v>0.99195066461872483</v>
      </c>
      <c r="I8" s="49">
        <v>1.1839816933638443</v>
      </c>
    </row>
    <row r="9" spans="1:9" ht="25.05" customHeight="1">
      <c r="A9" s="64" t="s">
        <v>2</v>
      </c>
      <c r="B9" s="65">
        <v>273775</v>
      </c>
      <c r="C9" s="37">
        <v>1.316394434710827E-2</v>
      </c>
      <c r="D9" s="66">
        <v>913400</v>
      </c>
      <c r="E9" s="65">
        <v>264918</v>
      </c>
      <c r="F9" s="37">
        <v>1.3398591690767151E-2</v>
      </c>
      <c r="G9" s="66">
        <v>677100</v>
      </c>
      <c r="H9" s="48">
        <v>3.3432986811013254E-2</v>
      </c>
      <c r="I9" s="49">
        <v>0.34898833259488993</v>
      </c>
    </row>
    <row r="10" spans="1:9" ht="25.05" customHeight="1">
      <c r="A10" s="64" t="s">
        <v>153</v>
      </c>
      <c r="B10" s="65">
        <v>227673</v>
      </c>
      <c r="C10" s="37">
        <v>1.0947218341116541E-2</v>
      </c>
      <c r="D10" s="66">
        <v>819900</v>
      </c>
      <c r="E10" s="65">
        <v>0</v>
      </c>
      <c r="F10" s="37">
        <v>0</v>
      </c>
      <c r="G10" s="66">
        <v>0</v>
      </c>
      <c r="H10" s="65">
        <v>0</v>
      </c>
      <c r="I10" s="65">
        <v>0</v>
      </c>
    </row>
    <row r="11" spans="1:9" ht="25.05" customHeight="1">
      <c r="A11" s="64" t="s">
        <v>154</v>
      </c>
      <c r="B11" s="65">
        <v>21871</v>
      </c>
      <c r="C11" s="37">
        <v>1.0516249723882931E-3</v>
      </c>
      <c r="D11" s="66">
        <v>11500</v>
      </c>
      <c r="E11" s="65">
        <v>22240</v>
      </c>
      <c r="F11" s="37">
        <v>1.1248185446163018E-3</v>
      </c>
      <c r="G11" s="66">
        <v>11200</v>
      </c>
      <c r="H11" s="48">
        <v>-1.6591726618705005E-2</v>
      </c>
      <c r="I11" s="49">
        <v>2.6785714285714191E-2</v>
      </c>
    </row>
    <row r="12" spans="1:9" ht="25.05" customHeight="1">
      <c r="A12" s="64" t="s">
        <v>38</v>
      </c>
      <c r="B12" s="65">
        <v>9720</v>
      </c>
      <c r="C12" s="37">
        <v>4.6736750636066981E-4</v>
      </c>
      <c r="D12" s="66">
        <v>59300</v>
      </c>
      <c r="E12" s="65">
        <v>21099</v>
      </c>
      <c r="F12" s="37">
        <v>1.0671109025566256E-3</v>
      </c>
      <c r="G12" s="66">
        <v>117200</v>
      </c>
      <c r="H12" s="48">
        <v>-0.53931465946253376</v>
      </c>
      <c r="I12" s="49">
        <v>-0.49402730375426618</v>
      </c>
    </row>
    <row r="13" spans="1:9" ht="25.05" customHeight="1">
      <c r="A13" s="64" t="s">
        <v>155</v>
      </c>
      <c r="B13" s="65">
        <v>6293</v>
      </c>
      <c r="C13" s="37">
        <v>3.0258680221478346E-4</v>
      </c>
      <c r="D13" s="66">
        <v>63700</v>
      </c>
      <c r="E13" s="65">
        <v>5736</v>
      </c>
      <c r="F13" s="37">
        <v>2.901060778740606E-4</v>
      </c>
      <c r="G13" s="66">
        <v>46900</v>
      </c>
      <c r="H13" s="48">
        <v>9.7105997210599648E-2</v>
      </c>
      <c r="I13" s="49">
        <v>0.35820895522388052</v>
      </c>
    </row>
    <row r="14" spans="1:9" ht="25.05" customHeight="1">
      <c r="A14" s="64" t="s">
        <v>1</v>
      </c>
      <c r="B14" s="65">
        <v>2045</v>
      </c>
      <c r="C14" s="37">
        <v>9.8329892027527758E-5</v>
      </c>
      <c r="D14" s="66">
        <v>103300</v>
      </c>
      <c r="E14" s="65">
        <v>8299</v>
      </c>
      <c r="F14" s="37">
        <v>4.1973332292134395E-4</v>
      </c>
      <c r="G14" s="66">
        <v>221800</v>
      </c>
      <c r="H14" s="48">
        <v>-0.75358476924930717</v>
      </c>
      <c r="I14" s="49">
        <v>-0.53426510369702429</v>
      </c>
    </row>
    <row r="15" spans="1:9" ht="25.05" customHeight="1">
      <c r="A15" s="64" t="s">
        <v>156</v>
      </c>
      <c r="B15" s="65">
        <v>1488</v>
      </c>
      <c r="C15" s="37">
        <v>7.1547618257682786E-5</v>
      </c>
      <c r="D15" s="66">
        <v>16100</v>
      </c>
      <c r="E15" s="65">
        <v>2921</v>
      </c>
      <c r="F15" s="37">
        <v>1.4773358672770764E-4</v>
      </c>
      <c r="G15" s="66">
        <v>37200</v>
      </c>
      <c r="H15" s="48">
        <v>-0.49058541595344063</v>
      </c>
      <c r="I15" s="49">
        <v>-0.56720430107526876</v>
      </c>
    </row>
    <row r="16" spans="1:9" ht="25.05" customHeight="1">
      <c r="A16" s="64" t="s">
        <v>157</v>
      </c>
      <c r="B16" s="65">
        <v>1314</v>
      </c>
      <c r="C16" s="37">
        <v>6.318116289690536E-5</v>
      </c>
      <c r="D16" s="66">
        <v>113500</v>
      </c>
      <c r="E16" s="65">
        <v>738</v>
      </c>
      <c r="F16" s="37">
        <v>3.7325363575846708E-5</v>
      </c>
      <c r="G16" s="66">
        <v>50100</v>
      </c>
      <c r="H16" s="48">
        <v>0.78048780487804881</v>
      </c>
      <c r="I16" s="49">
        <v>1.2654690618762476</v>
      </c>
    </row>
    <row r="17" spans="1:9" ht="25.05" customHeight="1">
      <c r="A17" s="64" t="s">
        <v>158</v>
      </c>
      <c r="B17" s="65">
        <v>1236</v>
      </c>
      <c r="C17" s="37">
        <v>5.9430682907591348E-5</v>
      </c>
      <c r="D17" s="66">
        <v>6600</v>
      </c>
      <c r="E17" s="65">
        <v>1236</v>
      </c>
      <c r="F17" s="37">
        <v>6.2512397533531877E-5</v>
      </c>
      <c r="G17" s="66">
        <v>6600</v>
      </c>
      <c r="H17" s="48">
        <v>0</v>
      </c>
      <c r="I17" s="49">
        <v>0</v>
      </c>
    </row>
    <row r="18" spans="1:9" ht="25.05" customHeight="1">
      <c r="A18" s="64" t="s">
        <v>5</v>
      </c>
      <c r="B18" s="65">
        <v>1015</v>
      </c>
      <c r="C18" s="37">
        <v>4.8804322937868296E-5</v>
      </c>
      <c r="D18" s="66">
        <v>17600</v>
      </c>
      <c r="E18" s="65">
        <v>358</v>
      </c>
      <c r="F18" s="37">
        <v>1.8106341680424282E-5</v>
      </c>
      <c r="G18" s="66">
        <v>3100</v>
      </c>
      <c r="H18" s="48">
        <v>1.8351955307262569</v>
      </c>
      <c r="I18" s="49">
        <v>4.67741935483871</v>
      </c>
    </row>
    <row r="19" spans="1:9" ht="25.05" customHeight="1">
      <c r="A19" s="64" t="s">
        <v>159</v>
      </c>
      <c r="B19" s="65">
        <v>811</v>
      </c>
      <c r="C19" s="37">
        <v>3.8995375273508559E-5</v>
      </c>
      <c r="D19" s="66">
        <v>47200</v>
      </c>
      <c r="E19" s="65">
        <v>972</v>
      </c>
      <c r="F19" s="37">
        <v>4.9160234953554202E-5</v>
      </c>
      <c r="G19" s="66">
        <v>30600</v>
      </c>
      <c r="H19" s="67">
        <v>-0.16563786008230452</v>
      </c>
      <c r="I19" s="68">
        <v>0.54248366013071903</v>
      </c>
    </row>
    <row r="20" spans="1:9" ht="25.05" customHeight="1">
      <c r="A20" s="64" t="s">
        <v>6</v>
      </c>
      <c r="B20" s="65">
        <v>195</v>
      </c>
      <c r="C20" s="37">
        <v>9.3761999732850417E-6</v>
      </c>
      <c r="D20" s="66">
        <v>3900</v>
      </c>
      <c r="E20" s="65">
        <v>55</v>
      </c>
      <c r="F20" s="37">
        <v>2.7817005374953509E-6</v>
      </c>
      <c r="G20" s="66">
        <v>1000</v>
      </c>
      <c r="H20" s="48">
        <v>2.5454545454545454</v>
      </c>
      <c r="I20" s="49">
        <v>2.9</v>
      </c>
    </row>
    <row r="21" spans="1:9" ht="25.05" customHeight="1">
      <c r="A21" s="64" t="s">
        <v>160</v>
      </c>
      <c r="B21" s="65">
        <v>6</v>
      </c>
      <c r="C21" s="37">
        <v>2.8849846071646287E-7</v>
      </c>
      <c r="D21" s="66">
        <v>100</v>
      </c>
      <c r="E21" s="65">
        <v>5</v>
      </c>
      <c r="F21" s="37">
        <v>2.5288186704503189E-7</v>
      </c>
      <c r="G21" s="66">
        <v>200</v>
      </c>
      <c r="H21" s="67">
        <v>0.19999999999999996</v>
      </c>
      <c r="I21" s="68">
        <v>-0.5</v>
      </c>
    </row>
    <row r="22" spans="1:9" ht="25.05" customHeight="1">
      <c r="A22" s="64" t="s">
        <v>161</v>
      </c>
      <c r="B22" s="65">
        <v>0</v>
      </c>
      <c r="C22" s="37">
        <v>0</v>
      </c>
      <c r="D22" s="66">
        <v>0</v>
      </c>
      <c r="E22" s="65">
        <v>85</v>
      </c>
      <c r="F22" s="37">
        <v>4.2989917397655421E-6</v>
      </c>
      <c r="G22" s="66">
        <v>4400</v>
      </c>
      <c r="H22" s="67">
        <v>-1</v>
      </c>
      <c r="I22" s="68">
        <v>-1</v>
      </c>
    </row>
    <row r="23" spans="1:9" ht="25.05" customHeight="1">
      <c r="A23" s="64" t="s">
        <v>162</v>
      </c>
      <c r="B23" s="65">
        <v>0</v>
      </c>
      <c r="C23" s="37">
        <v>0</v>
      </c>
      <c r="D23" s="66">
        <v>0</v>
      </c>
      <c r="E23" s="65">
        <v>23</v>
      </c>
      <c r="F23" s="37">
        <v>1.1632565884071467E-6</v>
      </c>
      <c r="G23" s="66">
        <v>1100</v>
      </c>
      <c r="H23" s="48">
        <v>-1</v>
      </c>
      <c r="I23" s="49">
        <v>-1</v>
      </c>
    </row>
    <row r="24" spans="1:9" ht="25.05" customHeight="1">
      <c r="A24" s="69" t="s">
        <v>163</v>
      </c>
      <c r="B24" s="70">
        <v>0</v>
      </c>
      <c r="C24" s="37">
        <v>0</v>
      </c>
      <c r="D24" s="71">
        <v>0</v>
      </c>
      <c r="E24" s="70">
        <v>11</v>
      </c>
      <c r="F24" s="37">
        <v>5.5634010749907021E-7</v>
      </c>
      <c r="G24" s="71">
        <v>100</v>
      </c>
      <c r="H24" s="67">
        <v>-1</v>
      </c>
      <c r="I24" s="68">
        <v>-1</v>
      </c>
    </row>
    <row r="25" spans="1:9" ht="25.05" customHeight="1">
      <c r="A25" s="64" t="s">
        <v>164</v>
      </c>
      <c r="B25" s="65">
        <v>0</v>
      </c>
      <c r="C25" s="37">
        <v>0</v>
      </c>
      <c r="D25" s="66">
        <v>0</v>
      </c>
      <c r="E25" s="65">
        <v>10</v>
      </c>
      <c r="F25" s="37">
        <v>5.0576373409006379E-7</v>
      </c>
      <c r="G25" s="66">
        <v>100</v>
      </c>
      <c r="H25" s="48">
        <v>-1</v>
      </c>
      <c r="I25" s="49">
        <v>-1</v>
      </c>
    </row>
    <row r="26" spans="1:9" ht="24.9" customHeight="1">
      <c r="A26" s="72" t="s">
        <v>165</v>
      </c>
      <c r="B26" s="73">
        <v>20797338</v>
      </c>
      <c r="C26" s="74">
        <v>1</v>
      </c>
      <c r="D26" s="75">
        <v>68658000</v>
      </c>
      <c r="E26" s="73">
        <v>19772078</v>
      </c>
      <c r="F26" s="74">
        <v>1</v>
      </c>
      <c r="G26" s="75">
        <v>49138400</v>
      </c>
      <c r="H26" s="76">
        <v>5.1853932601317876E-2</v>
      </c>
      <c r="I26" s="77">
        <v>0.39723719128013935</v>
      </c>
    </row>
  </sheetData>
  <mergeCells count="5">
    <mergeCell ref="A1:I1"/>
    <mergeCell ref="A2:A3"/>
    <mergeCell ref="B2:D2"/>
    <mergeCell ref="E2:G2"/>
    <mergeCell ref="H2:I2"/>
  </mergeCells>
  <phoneticPr fontId="2" type="noConversion"/>
  <pageMargins left="0.75" right="0.75" top="1" bottom="1" header="0.5" footer="0.5"/>
  <pageSetup paperSize="9" scale="84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I30"/>
  <sheetViews>
    <sheetView workbookViewId="0">
      <selection activeCell="L4" sqref="L4"/>
    </sheetView>
  </sheetViews>
  <sheetFormatPr defaultColWidth="9" defaultRowHeight="15.6"/>
  <cols>
    <col min="1" max="1" width="13.5546875" style="15" bestFit="1" customWidth="1"/>
    <col min="2" max="2" width="13.33203125" style="17" customWidth="1"/>
    <col min="3" max="3" width="10.88671875" style="17" customWidth="1"/>
    <col min="4" max="4" width="13.44140625" style="17" customWidth="1"/>
    <col min="5" max="5" width="13" style="17" customWidth="1"/>
    <col min="6" max="6" width="10.6640625" style="17" customWidth="1"/>
    <col min="7" max="7" width="14.21875" style="17" customWidth="1"/>
    <col min="8" max="9" width="10.109375" style="17" bestFit="1" customWidth="1"/>
    <col min="10" max="10" width="9" style="15" customWidth="1"/>
    <col min="11" max="16384" width="9" style="15"/>
  </cols>
  <sheetData>
    <row r="1" spans="1:9" s="18" customFormat="1" ht="33.75" customHeight="1" thickBot="1">
      <c r="A1" s="152" t="s">
        <v>166</v>
      </c>
      <c r="B1" s="152"/>
      <c r="C1" s="152"/>
      <c r="D1" s="152"/>
      <c r="E1" s="152"/>
      <c r="F1" s="152"/>
      <c r="G1" s="152"/>
      <c r="H1" s="152"/>
      <c r="I1" s="152"/>
    </row>
    <row r="2" spans="1:9" ht="25.5" customHeight="1">
      <c r="A2" s="182" t="s">
        <v>57</v>
      </c>
      <c r="B2" s="155" t="s">
        <v>167</v>
      </c>
      <c r="C2" s="156"/>
      <c r="D2" s="157"/>
      <c r="E2" s="155" t="s">
        <v>125</v>
      </c>
      <c r="F2" s="156"/>
      <c r="G2" s="157"/>
      <c r="H2" s="155" t="s">
        <v>7</v>
      </c>
      <c r="I2" s="157"/>
    </row>
    <row r="3" spans="1:9" ht="33.9" customHeight="1">
      <c r="A3" s="183"/>
      <c r="B3" s="24" t="s">
        <v>8</v>
      </c>
      <c r="C3" s="25" t="s">
        <v>27</v>
      </c>
      <c r="D3" s="27" t="s">
        <v>9</v>
      </c>
      <c r="E3" s="24" t="s">
        <v>123</v>
      </c>
      <c r="F3" s="25" t="s">
        <v>27</v>
      </c>
      <c r="G3" s="27" t="s">
        <v>124</v>
      </c>
      <c r="H3" s="24" t="s">
        <v>58</v>
      </c>
      <c r="I3" s="27" t="s">
        <v>11</v>
      </c>
    </row>
    <row r="4" spans="1:9" ht="24.9" customHeight="1">
      <c r="A4" s="125" t="s">
        <v>199</v>
      </c>
      <c r="B4" s="128">
        <v>13410529</v>
      </c>
      <c r="C4" s="122">
        <f t="shared" ref="C4:C26" si="0">B4/$B$27</f>
        <v>0.58441026614501501</v>
      </c>
      <c r="D4" s="129">
        <v>44097366</v>
      </c>
      <c r="E4" s="128">
        <v>12630167</v>
      </c>
      <c r="F4" s="122">
        <f t="shared" ref="F4:F26" si="1">E4/$E$27</f>
        <v>0.56340861541643128</v>
      </c>
      <c r="G4" s="129">
        <v>31644168</v>
      </c>
      <c r="H4" s="146">
        <f t="shared" ref="H4:H9" si="2">SUM(B4/E4-1)</f>
        <v>6.1785564672264481E-2</v>
      </c>
      <c r="I4" s="147">
        <f t="shared" ref="I4:I9" si="3">SUM(D4/G4-1)</f>
        <v>0.39353848709183947</v>
      </c>
    </row>
    <row r="5" spans="1:9" ht="24.9" customHeight="1">
      <c r="A5" s="125" t="s">
        <v>200</v>
      </c>
      <c r="B5" s="128">
        <v>7494966</v>
      </c>
      <c r="C5" s="122">
        <f t="shared" si="0"/>
        <v>0.32661911210272454</v>
      </c>
      <c r="D5" s="129">
        <v>24490717</v>
      </c>
      <c r="E5" s="128">
        <v>7923836</v>
      </c>
      <c r="F5" s="122">
        <f t="shared" si="1"/>
        <v>0.35346781000970717</v>
      </c>
      <c r="G5" s="129">
        <v>18838105</v>
      </c>
      <c r="H5" s="146">
        <f t="shared" si="2"/>
        <v>-5.4124037902854139E-2</v>
      </c>
      <c r="I5" s="147">
        <f t="shared" si="3"/>
        <v>0.30006266553881078</v>
      </c>
    </row>
    <row r="6" spans="1:9" ht="24.9" customHeight="1">
      <c r="A6" s="125" t="s">
        <v>201</v>
      </c>
      <c r="B6" s="128">
        <v>538337</v>
      </c>
      <c r="C6" s="122">
        <f t="shared" si="0"/>
        <v>2.3459900011827194E-2</v>
      </c>
      <c r="D6" s="129">
        <v>2210000</v>
      </c>
      <c r="E6" s="128">
        <v>342108</v>
      </c>
      <c r="F6" s="122">
        <f t="shared" si="1"/>
        <v>1.5260811246825516E-2</v>
      </c>
      <c r="G6" s="129">
        <v>666458</v>
      </c>
      <c r="H6" s="146">
        <f t="shared" si="2"/>
        <v>0.57358787283547885</v>
      </c>
      <c r="I6" s="147">
        <f t="shared" si="3"/>
        <v>2.3160379198689189</v>
      </c>
    </row>
    <row r="7" spans="1:9" ht="24.9" customHeight="1">
      <c r="A7" s="125" t="s">
        <v>203</v>
      </c>
      <c r="B7" s="128">
        <v>526364</v>
      </c>
      <c r="C7" s="122">
        <f t="shared" si="0"/>
        <v>2.2938135052625791E-2</v>
      </c>
      <c r="D7" s="129">
        <v>1674438</v>
      </c>
      <c r="E7" s="128">
        <v>1011717</v>
      </c>
      <c r="F7" s="122">
        <f t="shared" si="1"/>
        <v>4.5130842225860168E-2</v>
      </c>
      <c r="G7" s="129">
        <v>2527763</v>
      </c>
      <c r="H7" s="146">
        <f t="shared" si="2"/>
        <v>-0.47973198038581932</v>
      </c>
      <c r="I7" s="147">
        <f t="shared" si="3"/>
        <v>-0.33758109443013451</v>
      </c>
    </row>
    <row r="8" spans="1:9" ht="24.9" customHeight="1">
      <c r="A8" s="125" t="s">
        <v>202</v>
      </c>
      <c r="B8" s="128">
        <v>410910</v>
      </c>
      <c r="C8" s="122">
        <f t="shared" si="0"/>
        <v>1.7906826976150463E-2</v>
      </c>
      <c r="D8" s="129">
        <v>1904122</v>
      </c>
      <c r="E8" s="128">
        <v>178067</v>
      </c>
      <c r="F8" s="122">
        <f t="shared" si="1"/>
        <v>7.9432427078246614E-3</v>
      </c>
      <c r="G8" s="129">
        <v>682530</v>
      </c>
      <c r="H8" s="146">
        <f t="shared" si="2"/>
        <v>1.3076145495796525</v>
      </c>
      <c r="I8" s="147">
        <f t="shared" si="3"/>
        <v>1.7897997157634098</v>
      </c>
    </row>
    <row r="9" spans="1:9" ht="24.9" customHeight="1">
      <c r="A9" s="125" t="s">
        <v>204</v>
      </c>
      <c r="B9" s="128">
        <v>289039</v>
      </c>
      <c r="C9" s="122">
        <f t="shared" si="0"/>
        <v>1.2595875890972608E-2</v>
      </c>
      <c r="D9" s="129">
        <v>985487</v>
      </c>
      <c r="E9" s="128">
        <v>264918</v>
      </c>
      <c r="F9" s="122">
        <f t="shared" si="1"/>
        <v>1.1817506734383651E-2</v>
      </c>
      <c r="G9" s="129">
        <v>678139</v>
      </c>
      <c r="H9" s="146">
        <f t="shared" si="2"/>
        <v>9.1050815724110779E-2</v>
      </c>
      <c r="I9" s="147">
        <f t="shared" si="3"/>
        <v>0.45322271687662852</v>
      </c>
    </row>
    <row r="10" spans="1:9" ht="24.9" customHeight="1">
      <c r="A10" s="125" t="s">
        <v>205</v>
      </c>
      <c r="B10" s="128">
        <v>227673</v>
      </c>
      <c r="C10" s="122">
        <f t="shared" si="0"/>
        <v>9.9216398192818502E-3</v>
      </c>
      <c r="D10" s="129">
        <v>819900</v>
      </c>
      <c r="E10" s="128">
        <v>0</v>
      </c>
      <c r="F10" s="122">
        <f t="shared" si="1"/>
        <v>0</v>
      </c>
      <c r="G10" s="129">
        <v>0</v>
      </c>
      <c r="H10" s="148">
        <v>0</v>
      </c>
      <c r="I10" s="149">
        <v>0</v>
      </c>
    </row>
    <row r="11" spans="1:9" ht="24.9" customHeight="1">
      <c r="A11" s="125" t="s">
        <v>213</v>
      </c>
      <c r="B11" s="128">
        <v>21871</v>
      </c>
      <c r="C11" s="122">
        <f t="shared" si="0"/>
        <v>9.5310460391664063E-4</v>
      </c>
      <c r="D11" s="129">
        <v>11483</v>
      </c>
      <c r="E11" s="128">
        <v>22240</v>
      </c>
      <c r="F11" s="122">
        <f t="shared" si="1"/>
        <v>9.9208566338524515E-4</v>
      </c>
      <c r="G11" s="129">
        <v>11185</v>
      </c>
      <c r="H11" s="146">
        <f t="shared" ref="H11:H20" si="4">SUM(B11/E11-1)</f>
        <v>-1.6591726618705005E-2</v>
      </c>
      <c r="I11" s="147">
        <f t="shared" ref="I11:I26" si="5">SUM(D11/G11-1)</f>
        <v>2.6642825212337851E-2</v>
      </c>
    </row>
    <row r="12" spans="1:9" ht="24.9" customHeight="1">
      <c r="A12" s="125" t="s">
        <v>206</v>
      </c>
      <c r="B12" s="128">
        <v>10676</v>
      </c>
      <c r="C12" s="122">
        <f t="shared" si="0"/>
        <v>4.652436903394475E-4</v>
      </c>
      <c r="D12" s="129">
        <v>115261</v>
      </c>
      <c r="E12" s="128">
        <v>5736</v>
      </c>
      <c r="F12" s="122">
        <f t="shared" si="1"/>
        <v>2.5587245347022332E-4</v>
      </c>
      <c r="G12" s="129">
        <v>47143</v>
      </c>
      <c r="H12" s="146">
        <f t="shared" si="4"/>
        <v>0.86122733612273361</v>
      </c>
      <c r="I12" s="147">
        <f t="shared" si="5"/>
        <v>1.4449228941730481</v>
      </c>
    </row>
    <row r="13" spans="1:9" ht="24.9" customHeight="1">
      <c r="A13" s="125" t="s">
        <v>209</v>
      </c>
      <c r="B13" s="128">
        <v>9720</v>
      </c>
      <c r="C13" s="122">
        <f t="shared" si="0"/>
        <v>4.2358267797859025E-4</v>
      </c>
      <c r="D13" s="129">
        <v>59479</v>
      </c>
      <c r="E13" s="128">
        <v>21099</v>
      </c>
      <c r="F13" s="122">
        <f t="shared" si="1"/>
        <v>9.4118774333477016E-4</v>
      </c>
      <c r="G13" s="129">
        <v>117944</v>
      </c>
      <c r="H13" s="146">
        <f t="shared" si="4"/>
        <v>-0.53931465946253376</v>
      </c>
      <c r="I13" s="147">
        <f t="shared" si="5"/>
        <v>-0.49570134979312219</v>
      </c>
    </row>
    <row r="14" spans="1:9" ht="24.9" customHeight="1">
      <c r="A14" s="125" t="s">
        <v>208</v>
      </c>
      <c r="B14" s="128">
        <v>2150</v>
      </c>
      <c r="C14" s="122">
        <f t="shared" si="0"/>
        <v>9.3693699347116159E-5</v>
      </c>
      <c r="D14" s="129">
        <v>108286</v>
      </c>
      <c r="E14" s="128">
        <v>8315</v>
      </c>
      <c r="F14" s="122">
        <f t="shared" si="1"/>
        <v>3.7091691956152491E-4</v>
      </c>
      <c r="G14" s="129">
        <v>223575</v>
      </c>
      <c r="H14" s="146">
        <f t="shared" si="4"/>
        <v>-0.74143114852675884</v>
      </c>
      <c r="I14" s="147">
        <f t="shared" si="5"/>
        <v>-0.5156614111595661</v>
      </c>
    </row>
    <row r="15" spans="1:9" ht="24.9" customHeight="1">
      <c r="A15" s="125" t="s">
        <v>212</v>
      </c>
      <c r="B15" s="128">
        <v>1488</v>
      </c>
      <c r="C15" s="122">
        <f t="shared" si="0"/>
        <v>6.4844755641166898E-5</v>
      </c>
      <c r="D15" s="129">
        <v>16091</v>
      </c>
      <c r="E15" s="128">
        <v>5297</v>
      </c>
      <c r="F15" s="122">
        <f t="shared" si="1"/>
        <v>2.3628946757876096E-4</v>
      </c>
      <c r="G15" s="129">
        <v>53588</v>
      </c>
      <c r="H15" s="146">
        <f t="shared" si="4"/>
        <v>-0.71908627525014157</v>
      </c>
      <c r="I15" s="147">
        <f t="shared" si="5"/>
        <v>-0.69972755094424133</v>
      </c>
    </row>
    <row r="16" spans="1:9" ht="24.9" customHeight="1">
      <c r="A16" s="125" t="s">
        <v>207</v>
      </c>
      <c r="B16" s="128">
        <v>1318</v>
      </c>
      <c r="C16" s="122">
        <f t="shared" si="0"/>
        <v>5.7436416623022835E-5</v>
      </c>
      <c r="D16" s="129">
        <v>114287</v>
      </c>
      <c r="E16" s="128">
        <v>1086</v>
      </c>
      <c r="F16" s="122">
        <f t="shared" si="1"/>
        <v>4.844447079300253E-5</v>
      </c>
      <c r="G16" s="129">
        <v>84478</v>
      </c>
      <c r="H16" s="146">
        <f t="shared" si="4"/>
        <v>0.21362799263351739</v>
      </c>
      <c r="I16" s="147">
        <f t="shared" si="5"/>
        <v>0.35286109993134307</v>
      </c>
    </row>
    <row r="17" spans="1:9" ht="24.9" customHeight="1">
      <c r="A17" s="125" t="s">
        <v>211</v>
      </c>
      <c r="B17" s="128">
        <v>1035</v>
      </c>
      <c r="C17" s="122">
        <f t="shared" si="0"/>
        <v>4.5103711081053589E-5</v>
      </c>
      <c r="D17" s="129">
        <v>18036</v>
      </c>
      <c r="E17" s="128">
        <v>412</v>
      </c>
      <c r="F17" s="122">
        <f t="shared" si="1"/>
        <v>1.8378565346884937E-5</v>
      </c>
      <c r="G17" s="129">
        <v>4609</v>
      </c>
      <c r="H17" s="146">
        <f t="shared" si="4"/>
        <v>1.512135922330097</v>
      </c>
      <c r="I17" s="147">
        <f t="shared" si="5"/>
        <v>2.9132132783684095</v>
      </c>
    </row>
    <row r="18" spans="1:9" ht="24.9" customHeight="1">
      <c r="A18" s="125" t="s">
        <v>210</v>
      </c>
      <c r="B18" s="128">
        <v>837</v>
      </c>
      <c r="C18" s="122">
        <f t="shared" si="0"/>
        <v>3.6475175048156382E-5</v>
      </c>
      <c r="D18" s="129">
        <v>48448</v>
      </c>
      <c r="E18" s="128">
        <v>988</v>
      </c>
      <c r="F18" s="122">
        <f t="shared" si="1"/>
        <v>4.4072870297869708E-5</v>
      </c>
      <c r="G18" s="129">
        <v>31189</v>
      </c>
      <c r="H18" s="146">
        <f t="shared" si="4"/>
        <v>-0.15283400809716596</v>
      </c>
      <c r="I18" s="147">
        <f t="shared" si="5"/>
        <v>0.55336817467696942</v>
      </c>
    </row>
    <row r="19" spans="1:9" ht="24.9" customHeight="1">
      <c r="A19" s="125" t="s">
        <v>214</v>
      </c>
      <c r="B19" s="128">
        <v>195</v>
      </c>
      <c r="C19" s="122">
        <f t="shared" si="0"/>
        <v>8.4978006384593716E-6</v>
      </c>
      <c r="D19" s="129">
        <v>3906</v>
      </c>
      <c r="E19" s="128">
        <v>55</v>
      </c>
      <c r="F19" s="122">
        <f t="shared" si="1"/>
        <v>2.4534492574725037E-6</v>
      </c>
      <c r="G19" s="129">
        <v>1065</v>
      </c>
      <c r="H19" s="146">
        <f t="shared" si="4"/>
        <v>2.5454545454545454</v>
      </c>
      <c r="I19" s="147">
        <f t="shared" si="5"/>
        <v>2.6676056338028169</v>
      </c>
    </row>
    <row r="20" spans="1:9" ht="24.9" customHeight="1">
      <c r="A20" s="125" t="s">
        <v>215</v>
      </c>
      <c r="B20" s="128">
        <v>6</v>
      </c>
      <c r="C20" s="122">
        <f t="shared" si="0"/>
        <v>2.6147078887567301E-7</v>
      </c>
      <c r="D20" s="129">
        <v>144</v>
      </c>
      <c r="E20" s="128">
        <v>5</v>
      </c>
      <c r="F20" s="122">
        <f t="shared" si="1"/>
        <v>2.2304084158840943E-7</v>
      </c>
      <c r="G20" s="129">
        <v>205</v>
      </c>
      <c r="H20" s="146">
        <f t="shared" si="4"/>
        <v>0.19999999999999996</v>
      </c>
      <c r="I20" s="147">
        <f t="shared" si="5"/>
        <v>-0.29756097560975614</v>
      </c>
    </row>
    <row r="21" spans="1:9" ht="24.9" customHeight="1">
      <c r="A21" s="125" t="s">
        <v>216</v>
      </c>
      <c r="B21" s="128">
        <v>0</v>
      </c>
      <c r="C21" s="122">
        <f t="shared" si="0"/>
        <v>0</v>
      </c>
      <c r="D21" s="129">
        <v>0</v>
      </c>
      <c r="E21" s="128">
        <v>0</v>
      </c>
      <c r="F21" s="122">
        <f t="shared" si="1"/>
        <v>0</v>
      </c>
      <c r="G21" s="129">
        <v>35</v>
      </c>
      <c r="H21" s="148">
        <v>0</v>
      </c>
      <c r="I21" s="147">
        <f t="shared" si="5"/>
        <v>-1</v>
      </c>
    </row>
    <row r="22" spans="1:9" ht="24.9" customHeight="1">
      <c r="A22" s="125" t="s">
        <v>217</v>
      </c>
      <c r="B22" s="128">
        <v>0</v>
      </c>
      <c r="C22" s="122">
        <f t="shared" si="0"/>
        <v>0</v>
      </c>
      <c r="D22" s="129">
        <v>0</v>
      </c>
      <c r="E22" s="128">
        <v>1236</v>
      </c>
      <c r="F22" s="122">
        <f t="shared" si="1"/>
        <v>5.5135696040654814E-5</v>
      </c>
      <c r="G22" s="129">
        <v>6585</v>
      </c>
      <c r="H22" s="146">
        <f>SUM(B22/E22-1)</f>
        <v>-1</v>
      </c>
      <c r="I22" s="147">
        <f t="shared" si="5"/>
        <v>-1</v>
      </c>
    </row>
    <row r="23" spans="1:9" ht="24.9" customHeight="1">
      <c r="A23" s="125" t="s">
        <v>218</v>
      </c>
      <c r="B23" s="128">
        <v>0</v>
      </c>
      <c r="C23" s="122">
        <f t="shared" si="0"/>
        <v>0</v>
      </c>
      <c r="D23" s="129">
        <v>0</v>
      </c>
      <c r="E23" s="128">
        <v>10</v>
      </c>
      <c r="F23" s="122">
        <f t="shared" si="1"/>
        <v>4.4608168317681887E-7</v>
      </c>
      <c r="G23" s="129">
        <v>99</v>
      </c>
      <c r="H23" s="146">
        <f>SUM(B23/E23-1)</f>
        <v>-1</v>
      </c>
      <c r="I23" s="147">
        <f t="shared" si="5"/>
        <v>-1</v>
      </c>
    </row>
    <row r="24" spans="1:9" ht="24.9" customHeight="1">
      <c r="A24" s="125" t="s">
        <v>219</v>
      </c>
      <c r="B24" s="128">
        <v>0</v>
      </c>
      <c r="C24" s="122">
        <f t="shared" si="0"/>
        <v>0</v>
      </c>
      <c r="D24" s="129">
        <v>0</v>
      </c>
      <c r="E24" s="128">
        <v>23</v>
      </c>
      <c r="F24" s="122">
        <f t="shared" si="1"/>
        <v>1.0259878713066835E-6</v>
      </c>
      <c r="G24" s="129">
        <v>1094</v>
      </c>
      <c r="H24" s="146">
        <f>SUM(B24/E24-1)</f>
        <v>-1</v>
      </c>
      <c r="I24" s="147">
        <f t="shared" si="5"/>
        <v>-1</v>
      </c>
    </row>
    <row r="25" spans="1:9" ht="24.9" customHeight="1">
      <c r="A25" s="125" t="s">
        <v>220</v>
      </c>
      <c r="B25" s="128">
        <v>0</v>
      </c>
      <c r="C25" s="122">
        <f t="shared" si="0"/>
        <v>0</v>
      </c>
      <c r="D25" s="129">
        <v>0</v>
      </c>
      <c r="E25" s="128">
        <v>11</v>
      </c>
      <c r="F25" s="122">
        <f t="shared" si="1"/>
        <v>4.9068985149450074E-7</v>
      </c>
      <c r="G25" s="129">
        <v>66</v>
      </c>
      <c r="H25" s="146">
        <f>SUM(B25/E25-1)</f>
        <v>-1</v>
      </c>
      <c r="I25" s="147">
        <f t="shared" si="5"/>
        <v>-1</v>
      </c>
    </row>
    <row r="26" spans="1:9" ht="24.9" customHeight="1">
      <c r="A26" s="125" t="s">
        <v>221</v>
      </c>
      <c r="B26" s="128">
        <v>0</v>
      </c>
      <c r="C26" s="122">
        <f t="shared" si="0"/>
        <v>0</v>
      </c>
      <c r="D26" s="129">
        <v>0</v>
      </c>
      <c r="E26" s="128">
        <v>93</v>
      </c>
      <c r="F26" s="122">
        <f t="shared" si="1"/>
        <v>4.1485596535444156E-6</v>
      </c>
      <c r="G26" s="129">
        <v>5019</v>
      </c>
      <c r="H26" s="146">
        <f>SUM(B26/E26-1)</f>
        <v>-1</v>
      </c>
      <c r="I26" s="147">
        <f t="shared" si="5"/>
        <v>-1</v>
      </c>
    </row>
    <row r="27" spans="1:9" ht="24.9" customHeight="1" thickBot="1">
      <c r="A27" s="145" t="s">
        <v>222</v>
      </c>
      <c r="B27" s="132">
        <v>22947114</v>
      </c>
      <c r="C27" s="133">
        <f t="shared" ref="C27" si="6">B27/$B$27</f>
        <v>1</v>
      </c>
      <c r="D27" s="134">
        <v>76677449</v>
      </c>
      <c r="E27" s="132">
        <v>22417419</v>
      </c>
      <c r="F27" s="133">
        <f t="shared" ref="F27" si="7">E27/$E$27</f>
        <v>1</v>
      </c>
      <c r="G27" s="134">
        <v>55625042</v>
      </c>
      <c r="H27" s="150">
        <f t="shared" ref="H27" si="8">SUM(B27/E27-1)</f>
        <v>2.3628723717034505E-2</v>
      </c>
      <c r="I27" s="151">
        <f t="shared" ref="I27" si="9">SUM(D27/G27-1)</f>
        <v>0.37846995243617076</v>
      </c>
    </row>
    <row r="28" spans="1:9" ht="24.9" customHeight="1"/>
    <row r="29" spans="1:9" ht="24.9" customHeight="1"/>
    <row r="30" spans="1:9" ht="30.75" customHeight="1"/>
  </sheetData>
  <sortState xmlns:xlrd2="http://schemas.microsoft.com/office/spreadsheetml/2017/richdata2" ref="A4:I26">
    <sortCondition descending="1" ref="B4:B26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I27"/>
  <sheetViews>
    <sheetView workbookViewId="0">
      <selection activeCell="K9" sqref="K9"/>
    </sheetView>
  </sheetViews>
  <sheetFormatPr defaultColWidth="9" defaultRowHeight="15.6"/>
  <cols>
    <col min="1" max="1" width="11.88671875" style="15" bestFit="1" customWidth="1"/>
    <col min="2" max="2" width="13.77734375" style="17" customWidth="1"/>
    <col min="3" max="3" width="9.5546875" style="17" customWidth="1"/>
    <col min="4" max="4" width="13.33203125" style="17" customWidth="1"/>
    <col min="5" max="5" width="12.88671875" style="17" customWidth="1"/>
    <col min="6" max="6" width="10" style="17" customWidth="1"/>
    <col min="7" max="7" width="12.88671875" style="17" customWidth="1"/>
    <col min="8" max="8" width="9.6640625" style="17" customWidth="1"/>
    <col min="9" max="9" width="10.109375" style="17" customWidth="1"/>
    <col min="10" max="16384" width="9" style="15"/>
  </cols>
  <sheetData>
    <row r="1" spans="1:9" ht="37.5" customHeight="1" thickBot="1">
      <c r="A1" s="152" t="s">
        <v>193</v>
      </c>
      <c r="B1" s="152"/>
      <c r="C1" s="152"/>
      <c r="D1" s="152"/>
      <c r="E1" s="152"/>
      <c r="F1" s="152"/>
      <c r="G1" s="152"/>
      <c r="H1" s="152"/>
      <c r="I1" s="152"/>
    </row>
    <row r="2" spans="1:9" ht="24" customHeight="1">
      <c r="A2" s="184" t="s">
        <v>50</v>
      </c>
      <c r="B2" s="164" t="s">
        <v>192</v>
      </c>
      <c r="C2" s="165"/>
      <c r="D2" s="166"/>
      <c r="E2" s="164" t="s">
        <v>126</v>
      </c>
      <c r="F2" s="165"/>
      <c r="G2" s="166"/>
      <c r="H2" s="164" t="s">
        <v>51</v>
      </c>
      <c r="I2" s="166"/>
    </row>
    <row r="3" spans="1:9" ht="28.8">
      <c r="A3" s="185"/>
      <c r="B3" s="9" t="s">
        <v>52</v>
      </c>
      <c r="C3" s="7" t="s">
        <v>27</v>
      </c>
      <c r="D3" s="10" t="s">
        <v>55</v>
      </c>
      <c r="E3" s="9" t="s">
        <v>52</v>
      </c>
      <c r="F3" s="7" t="s">
        <v>27</v>
      </c>
      <c r="G3" s="10" t="s">
        <v>54</v>
      </c>
      <c r="H3" s="9" t="s">
        <v>10</v>
      </c>
      <c r="I3" s="10" t="s">
        <v>53</v>
      </c>
    </row>
    <row r="4" spans="1:9" s="18" customFormat="1" ht="24.9" customHeight="1">
      <c r="A4" s="125" t="s">
        <v>170</v>
      </c>
      <c r="B4" s="128">
        <v>14556742</v>
      </c>
      <c r="C4" s="122">
        <f t="shared" ref="C4:C26" si="0">B4/$B$27</f>
        <v>0.58065381334207911</v>
      </c>
      <c r="D4" s="129">
        <v>48427068</v>
      </c>
      <c r="E4" s="128">
        <v>13623042</v>
      </c>
      <c r="F4" s="122">
        <f t="shared" ref="F4:F26" si="1">E4/$E$27</f>
        <v>0.5662245185724436</v>
      </c>
      <c r="G4" s="129">
        <v>34294038</v>
      </c>
      <c r="H4" s="123">
        <f t="shared" ref="H4:H9" si="2">SUM(B4/E4-1)</f>
        <v>6.8538289759365156E-2</v>
      </c>
      <c r="I4" s="124">
        <f t="shared" ref="I4:I9" si="3">SUM(D4/G4-1)</f>
        <v>0.4121133241877204</v>
      </c>
    </row>
    <row r="5" spans="1:9" s="18" customFormat="1" ht="24.9" customHeight="1">
      <c r="A5" s="125" t="s">
        <v>171</v>
      </c>
      <c r="B5" s="128">
        <v>8302821</v>
      </c>
      <c r="C5" s="122">
        <f t="shared" si="0"/>
        <v>0.33119118791462365</v>
      </c>
      <c r="D5" s="129">
        <v>27551863</v>
      </c>
      <c r="E5" s="128">
        <v>8428798</v>
      </c>
      <c r="F5" s="122">
        <f t="shared" si="1"/>
        <v>0.35033233324057694</v>
      </c>
      <c r="G5" s="129">
        <v>20069467</v>
      </c>
      <c r="H5" s="123">
        <f t="shared" si="2"/>
        <v>-1.4946021959477473E-2</v>
      </c>
      <c r="I5" s="124">
        <f t="shared" si="3"/>
        <v>0.372824848811381</v>
      </c>
    </row>
    <row r="6" spans="1:9" s="18" customFormat="1" ht="24.9" customHeight="1">
      <c r="A6" s="125" t="s">
        <v>172</v>
      </c>
      <c r="B6" s="128">
        <v>592710</v>
      </c>
      <c r="C6" s="122">
        <f t="shared" si="0"/>
        <v>2.3642606409180277E-2</v>
      </c>
      <c r="D6" s="129">
        <v>2466558</v>
      </c>
      <c r="E6" s="128">
        <v>372484</v>
      </c>
      <c r="F6" s="122">
        <f t="shared" si="1"/>
        <v>1.5481826568246511E-2</v>
      </c>
      <c r="G6" s="129">
        <v>760207</v>
      </c>
      <c r="H6" s="123">
        <f t="shared" si="2"/>
        <v>0.59123613363258554</v>
      </c>
      <c r="I6" s="124">
        <f t="shared" si="3"/>
        <v>2.2445873295036747</v>
      </c>
    </row>
    <row r="7" spans="1:9" s="18" customFormat="1" ht="24.9" customHeight="1">
      <c r="A7" s="125" t="s">
        <v>174</v>
      </c>
      <c r="B7" s="128">
        <v>526810</v>
      </c>
      <c r="C7" s="122">
        <f t="shared" si="0"/>
        <v>2.1013921618363553E-2</v>
      </c>
      <c r="D7" s="129">
        <v>1677249</v>
      </c>
      <c r="E7" s="128">
        <v>1048912</v>
      </c>
      <c r="F7" s="122">
        <f t="shared" si="1"/>
        <v>4.359670125254396E-2</v>
      </c>
      <c r="G7" s="129">
        <v>2628710</v>
      </c>
      <c r="H7" s="123">
        <f t="shared" si="2"/>
        <v>-0.4977557697881233</v>
      </c>
      <c r="I7" s="124">
        <f t="shared" si="3"/>
        <v>-0.3619497776475914</v>
      </c>
    </row>
    <row r="8" spans="1:9" s="18" customFormat="1" ht="24.9" customHeight="1">
      <c r="A8" s="125" t="s">
        <v>173</v>
      </c>
      <c r="B8" s="128">
        <v>492983</v>
      </c>
      <c r="C8" s="122">
        <f t="shared" si="0"/>
        <v>1.9664596574069815E-2</v>
      </c>
      <c r="D8" s="129">
        <v>2195385</v>
      </c>
      <c r="E8" s="128">
        <v>194808</v>
      </c>
      <c r="F8" s="122">
        <f t="shared" si="1"/>
        <v>8.0969482450439917E-3</v>
      </c>
      <c r="G8" s="129">
        <v>750750</v>
      </c>
      <c r="H8" s="123">
        <f t="shared" si="2"/>
        <v>1.5306096258880539</v>
      </c>
      <c r="I8" s="124">
        <f t="shared" si="3"/>
        <v>1.9242557442557442</v>
      </c>
    </row>
    <row r="9" spans="1:9" s="18" customFormat="1" ht="24.9" customHeight="1">
      <c r="A9" s="125" t="s">
        <v>175</v>
      </c>
      <c r="B9" s="128">
        <v>319518</v>
      </c>
      <c r="C9" s="122">
        <f t="shared" si="0"/>
        <v>1.2745252002916204E-2</v>
      </c>
      <c r="D9" s="129">
        <v>1117784</v>
      </c>
      <c r="E9" s="128">
        <v>323075</v>
      </c>
      <c r="F9" s="122">
        <f t="shared" si="1"/>
        <v>1.3428203945770132E-2</v>
      </c>
      <c r="G9" s="129">
        <v>846136</v>
      </c>
      <c r="H9" s="123">
        <f t="shared" si="2"/>
        <v>-1.1009827439449005E-2</v>
      </c>
      <c r="I9" s="124">
        <f t="shared" si="3"/>
        <v>0.32104531659213187</v>
      </c>
    </row>
    <row r="10" spans="1:9" s="18" customFormat="1" ht="24.9" customHeight="1">
      <c r="A10" s="125" t="s">
        <v>176</v>
      </c>
      <c r="B10" s="128">
        <v>227673</v>
      </c>
      <c r="C10" s="122">
        <f t="shared" si="0"/>
        <v>9.0816472288257344E-3</v>
      </c>
      <c r="D10" s="129">
        <v>819900</v>
      </c>
      <c r="E10" s="128">
        <v>0</v>
      </c>
      <c r="F10" s="122">
        <f t="shared" si="1"/>
        <v>0</v>
      </c>
      <c r="G10" s="129">
        <v>0</v>
      </c>
      <c r="H10" s="135">
        <v>0</v>
      </c>
      <c r="I10" s="130">
        <v>0</v>
      </c>
    </row>
    <row r="11" spans="1:9" s="18" customFormat="1" ht="24.9" customHeight="1">
      <c r="A11" s="125" t="s">
        <v>184</v>
      </c>
      <c r="B11" s="128">
        <v>21871</v>
      </c>
      <c r="C11" s="122">
        <f t="shared" si="0"/>
        <v>8.7241221638774749E-4</v>
      </c>
      <c r="D11" s="129">
        <v>11483</v>
      </c>
      <c r="E11" s="128">
        <v>22240</v>
      </c>
      <c r="F11" s="122">
        <f t="shared" si="1"/>
        <v>9.2437748434242119E-4</v>
      </c>
      <c r="G11" s="129">
        <v>11185</v>
      </c>
      <c r="H11" s="123">
        <f t="shared" ref="H11:H26" si="4">SUM(B11/E11-1)</f>
        <v>-1.6591726618705005E-2</v>
      </c>
      <c r="I11" s="124">
        <f t="shared" ref="I11:I20" si="5">SUM(D11/G11-1)</f>
        <v>2.6642825212337851E-2</v>
      </c>
    </row>
    <row r="12" spans="1:9" s="18" customFormat="1" ht="24.9" customHeight="1">
      <c r="A12" s="125" t="s">
        <v>178</v>
      </c>
      <c r="B12" s="128">
        <v>10676</v>
      </c>
      <c r="C12" s="122">
        <f t="shared" si="0"/>
        <v>4.2585491391137088E-4</v>
      </c>
      <c r="D12" s="129">
        <v>115261</v>
      </c>
      <c r="E12" s="128">
        <v>5736</v>
      </c>
      <c r="F12" s="122">
        <f t="shared" si="1"/>
        <v>2.3840958858759568E-4</v>
      </c>
      <c r="G12" s="129">
        <v>47143</v>
      </c>
      <c r="H12" s="123">
        <f t="shared" si="4"/>
        <v>0.86122733612273361</v>
      </c>
      <c r="I12" s="124">
        <f t="shared" si="5"/>
        <v>1.4449228941730481</v>
      </c>
    </row>
    <row r="13" spans="1:9" s="18" customFormat="1" ht="24.9" customHeight="1">
      <c r="A13" s="125" t="s">
        <v>180</v>
      </c>
      <c r="B13" s="128">
        <v>9720</v>
      </c>
      <c r="C13" s="122">
        <f t="shared" si="0"/>
        <v>3.8772103439663967E-4</v>
      </c>
      <c r="D13" s="129">
        <v>59479</v>
      </c>
      <c r="E13" s="128">
        <v>21099</v>
      </c>
      <c r="F13" s="122">
        <f t="shared" si="1"/>
        <v>8.7695326178690398E-4</v>
      </c>
      <c r="G13" s="129">
        <v>117944</v>
      </c>
      <c r="H13" s="123">
        <f t="shared" si="4"/>
        <v>-0.53931465946253376</v>
      </c>
      <c r="I13" s="124">
        <f t="shared" si="5"/>
        <v>-0.49570134979312219</v>
      </c>
    </row>
    <row r="14" spans="1:9" s="18" customFormat="1" ht="24.9" customHeight="1">
      <c r="A14" s="125" t="s">
        <v>179</v>
      </c>
      <c r="B14" s="128">
        <v>2157</v>
      </c>
      <c r="C14" s="122">
        <f t="shared" si="0"/>
        <v>8.6040562879995038E-5</v>
      </c>
      <c r="D14" s="129">
        <v>108682</v>
      </c>
      <c r="E14" s="128">
        <v>8537</v>
      </c>
      <c r="F14" s="122">
        <f t="shared" si="1"/>
        <v>3.5482961258234035E-4</v>
      </c>
      <c r="G14" s="129">
        <v>230702</v>
      </c>
      <c r="H14" s="123">
        <f t="shared" si="4"/>
        <v>-0.74733512943657021</v>
      </c>
      <c r="I14" s="124">
        <f t="shared" si="5"/>
        <v>-0.52890742169552063</v>
      </c>
    </row>
    <row r="15" spans="1:9" s="18" customFormat="1" ht="24.9" customHeight="1">
      <c r="A15" s="125" t="s">
        <v>177</v>
      </c>
      <c r="B15" s="128">
        <v>1883</v>
      </c>
      <c r="C15" s="122">
        <f t="shared" si="0"/>
        <v>7.5110978165521865E-5</v>
      </c>
      <c r="D15" s="129">
        <v>145136</v>
      </c>
      <c r="E15" s="128">
        <v>1104</v>
      </c>
      <c r="F15" s="122">
        <f t="shared" si="1"/>
        <v>4.5886364330666948E-5</v>
      </c>
      <c r="G15" s="129">
        <v>86819</v>
      </c>
      <c r="H15" s="123">
        <f t="shared" si="4"/>
        <v>0.70561594202898559</v>
      </c>
      <c r="I15" s="124">
        <f t="shared" si="5"/>
        <v>0.67170780589502299</v>
      </c>
    </row>
    <row r="16" spans="1:9" s="18" customFormat="1" ht="24.9" customHeight="1">
      <c r="A16" s="125" t="s">
        <v>183</v>
      </c>
      <c r="B16" s="128">
        <v>1488</v>
      </c>
      <c r="C16" s="122">
        <f t="shared" si="0"/>
        <v>5.9354825018744837E-5</v>
      </c>
      <c r="D16" s="129">
        <v>16091</v>
      </c>
      <c r="E16" s="128">
        <v>5334</v>
      </c>
      <c r="F16" s="122">
        <f t="shared" si="1"/>
        <v>2.2170096679327672E-4</v>
      </c>
      <c r="G16" s="129">
        <v>54688</v>
      </c>
      <c r="H16" s="123">
        <f t="shared" si="4"/>
        <v>-0.72103487064116978</v>
      </c>
      <c r="I16" s="124">
        <f t="shared" si="5"/>
        <v>-0.70576726155646585</v>
      </c>
    </row>
    <row r="17" spans="1:9" s="18" customFormat="1" ht="24.9" customHeight="1">
      <c r="A17" s="125" t="s">
        <v>181</v>
      </c>
      <c r="B17" s="128">
        <v>1257</v>
      </c>
      <c r="C17" s="122">
        <f t="shared" si="0"/>
        <v>5.01404671025284E-5</v>
      </c>
      <c r="D17" s="129">
        <v>54970</v>
      </c>
      <c r="E17" s="128">
        <v>1168</v>
      </c>
      <c r="F17" s="122">
        <f t="shared" si="1"/>
        <v>4.854644342229982E-5</v>
      </c>
      <c r="G17" s="129">
        <v>42571</v>
      </c>
      <c r="H17" s="123">
        <f t="shared" si="4"/>
        <v>7.6198630136986356E-2</v>
      </c>
      <c r="I17" s="124">
        <f t="shared" si="5"/>
        <v>0.29125460994573782</v>
      </c>
    </row>
    <row r="18" spans="1:9" s="18" customFormat="1" ht="24.9" customHeight="1">
      <c r="A18" s="125" t="s">
        <v>182</v>
      </c>
      <c r="B18" s="128">
        <v>1061</v>
      </c>
      <c r="C18" s="122">
        <f t="shared" si="0"/>
        <v>4.2322224022102334E-5</v>
      </c>
      <c r="D18" s="129">
        <v>18757</v>
      </c>
      <c r="E18" s="128">
        <v>1059</v>
      </c>
      <c r="F18" s="122">
        <f t="shared" si="1"/>
        <v>4.4015996219362589E-5</v>
      </c>
      <c r="G18" s="129">
        <v>10672</v>
      </c>
      <c r="H18" s="123">
        <f t="shared" si="4"/>
        <v>1.8885741265344258E-3</v>
      </c>
      <c r="I18" s="124">
        <f t="shared" si="5"/>
        <v>0.75758995502248871</v>
      </c>
    </row>
    <row r="19" spans="1:9" s="18" customFormat="1" ht="24.9" customHeight="1">
      <c r="A19" s="125" t="s">
        <v>185</v>
      </c>
      <c r="B19" s="128">
        <v>195</v>
      </c>
      <c r="C19" s="122">
        <f t="shared" si="0"/>
        <v>7.7783540851177707E-6</v>
      </c>
      <c r="D19" s="129">
        <v>3906</v>
      </c>
      <c r="E19" s="128">
        <v>55</v>
      </c>
      <c r="F19" s="122">
        <f t="shared" si="1"/>
        <v>2.2860054693719949E-6</v>
      </c>
      <c r="G19" s="129">
        <v>1065</v>
      </c>
      <c r="H19" s="123">
        <f t="shared" si="4"/>
        <v>2.5454545454545454</v>
      </c>
      <c r="I19" s="124">
        <f t="shared" si="5"/>
        <v>2.6676056338028169</v>
      </c>
    </row>
    <row r="20" spans="1:9" s="18" customFormat="1" ht="24.9" customHeight="1">
      <c r="A20" s="125" t="s">
        <v>186</v>
      </c>
      <c r="B20" s="128">
        <v>6</v>
      </c>
      <c r="C20" s="122">
        <f t="shared" si="0"/>
        <v>2.3933397184977756E-7</v>
      </c>
      <c r="D20" s="129">
        <v>144</v>
      </c>
      <c r="E20" s="128">
        <v>5</v>
      </c>
      <c r="F20" s="122">
        <f t="shared" si="1"/>
        <v>2.078186790338177E-7</v>
      </c>
      <c r="G20" s="129">
        <v>205</v>
      </c>
      <c r="H20" s="123">
        <f t="shared" si="4"/>
        <v>0.19999999999999996</v>
      </c>
      <c r="I20" s="124">
        <f t="shared" si="5"/>
        <v>-0.29756097560975614</v>
      </c>
    </row>
    <row r="21" spans="1:9" s="18" customFormat="1" ht="24.9" customHeight="1">
      <c r="A21" s="125" t="s">
        <v>187</v>
      </c>
      <c r="B21" s="126">
        <v>0</v>
      </c>
      <c r="C21" s="122">
        <f t="shared" si="0"/>
        <v>0</v>
      </c>
      <c r="D21" s="127">
        <v>0</v>
      </c>
      <c r="E21" s="128">
        <v>35</v>
      </c>
      <c r="F21" s="122">
        <f t="shared" si="1"/>
        <v>1.454730753236724E-6</v>
      </c>
      <c r="G21" s="129">
        <v>0</v>
      </c>
      <c r="H21" s="123">
        <f t="shared" si="4"/>
        <v>-1</v>
      </c>
      <c r="I21" s="130">
        <v>0</v>
      </c>
    </row>
    <row r="22" spans="1:9" s="18" customFormat="1" ht="24.9" customHeight="1">
      <c r="A22" s="125" t="s">
        <v>188</v>
      </c>
      <c r="B22" s="126">
        <v>0</v>
      </c>
      <c r="C22" s="122">
        <f t="shared" si="0"/>
        <v>0</v>
      </c>
      <c r="D22" s="127">
        <v>0</v>
      </c>
      <c r="E22" s="128">
        <v>11159</v>
      </c>
      <c r="F22" s="122">
        <f t="shared" si="1"/>
        <v>4.6380972786767437E-4</v>
      </c>
      <c r="G22" s="129">
        <v>1842</v>
      </c>
      <c r="H22" s="123">
        <f t="shared" si="4"/>
        <v>-1</v>
      </c>
      <c r="I22" s="124">
        <f>SUM(D22/G22-1)</f>
        <v>-1</v>
      </c>
    </row>
    <row r="23" spans="1:9" s="18" customFormat="1" ht="24.9" customHeight="1">
      <c r="A23" s="125" t="s">
        <v>189</v>
      </c>
      <c r="B23" s="126">
        <v>0</v>
      </c>
      <c r="C23" s="122">
        <f t="shared" si="0"/>
        <v>0</v>
      </c>
      <c r="D23" s="127">
        <v>0</v>
      </c>
      <c r="E23" s="128">
        <v>99</v>
      </c>
      <c r="F23" s="122">
        <f t="shared" si="1"/>
        <v>4.1148098448695908E-6</v>
      </c>
      <c r="G23" s="129">
        <v>10</v>
      </c>
      <c r="H23" s="123">
        <f t="shared" si="4"/>
        <v>-1</v>
      </c>
      <c r="I23" s="124">
        <f>SUM(D23/G23-1)</f>
        <v>-1</v>
      </c>
    </row>
    <row r="24" spans="1:9" s="18" customFormat="1" ht="24.9" customHeight="1">
      <c r="A24" s="144" t="s">
        <v>31</v>
      </c>
      <c r="B24" s="126">
        <v>0</v>
      </c>
      <c r="C24" s="122">
        <f t="shared" si="0"/>
        <v>0</v>
      </c>
      <c r="D24" s="127">
        <v>0</v>
      </c>
      <c r="E24" s="128">
        <v>1094</v>
      </c>
      <c r="F24" s="122">
        <f t="shared" si="1"/>
        <v>4.5470726972599316E-5</v>
      </c>
      <c r="G24" s="129">
        <v>23</v>
      </c>
      <c r="H24" s="123">
        <f t="shared" si="4"/>
        <v>-1</v>
      </c>
      <c r="I24" s="124">
        <f>SUM(D24/G24-1)</f>
        <v>-1</v>
      </c>
    </row>
    <row r="25" spans="1:9" s="18" customFormat="1" ht="24.9" customHeight="1">
      <c r="A25" s="125" t="s">
        <v>190</v>
      </c>
      <c r="B25" s="126">
        <v>0</v>
      </c>
      <c r="C25" s="122">
        <f t="shared" si="0"/>
        <v>0</v>
      </c>
      <c r="D25" s="127">
        <v>0</v>
      </c>
      <c r="E25" s="128">
        <v>66</v>
      </c>
      <c r="F25" s="122">
        <f t="shared" si="1"/>
        <v>2.7432065632463939E-6</v>
      </c>
      <c r="G25" s="129">
        <v>11</v>
      </c>
      <c r="H25" s="123">
        <f t="shared" si="4"/>
        <v>-1</v>
      </c>
      <c r="I25" s="124">
        <f>SUM(D25/G25-1)</f>
        <v>-1</v>
      </c>
    </row>
    <row r="26" spans="1:9" s="18" customFormat="1" ht="24.9" customHeight="1">
      <c r="A26" s="125" t="s">
        <v>191</v>
      </c>
      <c r="B26" s="126">
        <v>0</v>
      </c>
      <c r="C26" s="122">
        <f t="shared" si="0"/>
        <v>0</v>
      </c>
      <c r="D26" s="127">
        <v>0</v>
      </c>
      <c r="E26" s="128">
        <v>5019</v>
      </c>
      <c r="F26" s="122">
        <f t="shared" si="1"/>
        <v>2.0860839001414622E-4</v>
      </c>
      <c r="G26" s="129">
        <v>93</v>
      </c>
      <c r="H26" s="123">
        <f t="shared" si="4"/>
        <v>-1</v>
      </c>
      <c r="I26" s="124">
        <f>SUM(D26/G26-1)</f>
        <v>-1</v>
      </c>
    </row>
    <row r="27" spans="1:9" s="18" customFormat="1" ht="24.9" customHeight="1" thickBot="1">
      <c r="A27" s="131" t="s">
        <v>194</v>
      </c>
      <c r="B27" s="132">
        <v>25069571</v>
      </c>
      <c r="C27" s="133">
        <f t="shared" ref="C27" si="6">B27/$B$27</f>
        <v>1</v>
      </c>
      <c r="D27" s="134">
        <v>84789716</v>
      </c>
      <c r="E27" s="132">
        <v>24059435</v>
      </c>
      <c r="F27" s="133">
        <f t="shared" ref="F27" si="7">E27/$E$27</f>
        <v>1</v>
      </c>
      <c r="G27" s="134">
        <v>59969773</v>
      </c>
      <c r="H27" s="136">
        <f t="shared" ref="H27" si="8">SUM(B27/E27-1)</f>
        <v>4.1985025832900869E-2</v>
      </c>
      <c r="I27" s="137">
        <f t="shared" ref="I27" si="9">SUM(D27/G27-1)</f>
        <v>0.41387421960059778</v>
      </c>
    </row>
  </sheetData>
  <sortState xmlns:xlrd2="http://schemas.microsoft.com/office/spreadsheetml/2017/richdata2" ref="A4:I26">
    <sortCondition descending="1" ref="B4:B26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I28"/>
  <sheetViews>
    <sheetView topLeftCell="A13" zoomScale="90" zoomScaleNormal="90" workbookViewId="0">
      <selection activeCell="M6" sqref="M6"/>
    </sheetView>
  </sheetViews>
  <sheetFormatPr defaultColWidth="9" defaultRowHeight="15.6"/>
  <cols>
    <col min="1" max="1" width="11.88671875" style="15" bestFit="1" customWidth="1"/>
    <col min="2" max="2" width="15" style="17" bestFit="1" customWidth="1"/>
    <col min="3" max="3" width="9" style="17" bestFit="1" customWidth="1"/>
    <col min="4" max="5" width="15" style="17" bestFit="1" customWidth="1"/>
    <col min="6" max="6" width="9" style="17" bestFit="1" customWidth="1"/>
    <col min="7" max="7" width="15" style="17" bestFit="1" customWidth="1"/>
    <col min="8" max="9" width="9.33203125" style="17" bestFit="1" customWidth="1"/>
    <col min="10" max="16384" width="9" style="15"/>
  </cols>
  <sheetData>
    <row r="1" spans="1:9" ht="37.5" customHeight="1">
      <c r="A1" s="152" t="s">
        <v>193</v>
      </c>
      <c r="B1" s="152"/>
      <c r="C1" s="152"/>
      <c r="D1" s="152"/>
      <c r="E1" s="152"/>
      <c r="F1" s="152"/>
      <c r="G1" s="152"/>
      <c r="H1" s="152"/>
      <c r="I1" s="152"/>
    </row>
    <row r="2" spans="1:9" ht="57" customHeight="1" thickBot="1">
      <c r="A2" s="186" t="s">
        <v>198</v>
      </c>
      <c r="B2" s="186"/>
      <c r="C2" s="186"/>
      <c r="D2" s="186"/>
      <c r="E2" s="186"/>
      <c r="F2" s="186"/>
      <c r="G2" s="186"/>
      <c r="H2" s="186"/>
      <c r="I2" s="186"/>
    </row>
    <row r="3" spans="1:9" ht="24" customHeight="1">
      <c r="A3" s="162" t="s">
        <v>45</v>
      </c>
      <c r="B3" s="164" t="s">
        <v>192</v>
      </c>
      <c r="C3" s="165"/>
      <c r="D3" s="166"/>
      <c r="E3" s="164" t="s">
        <v>126</v>
      </c>
      <c r="F3" s="165"/>
      <c r="G3" s="166"/>
      <c r="H3" s="164" t="s">
        <v>51</v>
      </c>
      <c r="I3" s="166"/>
    </row>
    <row r="4" spans="1:9" ht="28.8">
      <c r="A4" s="163"/>
      <c r="B4" s="9" t="s">
        <v>52</v>
      </c>
      <c r="C4" s="7" t="s">
        <v>27</v>
      </c>
      <c r="D4" s="10" t="s">
        <v>54</v>
      </c>
      <c r="E4" s="9" t="s">
        <v>52</v>
      </c>
      <c r="F4" s="7" t="s">
        <v>27</v>
      </c>
      <c r="G4" s="10" t="s">
        <v>54</v>
      </c>
      <c r="H4" s="9" t="s">
        <v>10</v>
      </c>
      <c r="I4" s="10" t="s">
        <v>53</v>
      </c>
    </row>
    <row r="5" spans="1:9" s="18" customFormat="1" ht="24.9" customHeight="1">
      <c r="A5" s="8" t="s">
        <v>4</v>
      </c>
      <c r="B5" s="11">
        <v>14556742</v>
      </c>
      <c r="C5" s="16">
        <v>0.58065381334207911</v>
      </c>
      <c r="D5" s="12">
        <v>48427068</v>
      </c>
      <c r="E5" s="11">
        <v>13623042</v>
      </c>
      <c r="F5" s="16">
        <v>0.5662245185724436</v>
      </c>
      <c r="G5" s="12">
        <v>34294038</v>
      </c>
      <c r="H5" s="13">
        <v>6.8538289759365156E-2</v>
      </c>
      <c r="I5" s="14">
        <v>0.4121133241877204</v>
      </c>
    </row>
    <row r="6" spans="1:9" s="18" customFormat="1" ht="24.9" customHeight="1">
      <c r="A6" s="8" t="s">
        <v>151</v>
      </c>
      <c r="B6" s="11">
        <v>8302821</v>
      </c>
      <c r="C6" s="16">
        <v>0.33119118791462365</v>
      </c>
      <c r="D6" s="12">
        <v>27551863</v>
      </c>
      <c r="E6" s="11">
        <v>8428798</v>
      </c>
      <c r="F6" s="16">
        <v>0.35033233324057694</v>
      </c>
      <c r="G6" s="12">
        <v>20069467</v>
      </c>
      <c r="H6" s="13">
        <v>-1.4946021959477473E-2</v>
      </c>
      <c r="I6" s="14">
        <v>0.372824848811381</v>
      </c>
    </row>
    <row r="7" spans="1:9" s="18" customFormat="1" ht="24.9" customHeight="1">
      <c r="A7" s="8" t="s">
        <v>0</v>
      </c>
      <c r="B7" s="11">
        <v>592710</v>
      </c>
      <c r="C7" s="16">
        <v>2.3642606409180277E-2</v>
      </c>
      <c r="D7" s="12">
        <v>2466558</v>
      </c>
      <c r="E7" s="11">
        <v>372484</v>
      </c>
      <c r="F7" s="16">
        <v>1.5481826568246511E-2</v>
      </c>
      <c r="G7" s="12">
        <v>760207</v>
      </c>
      <c r="H7" s="13">
        <v>0.59123613363258554</v>
      </c>
      <c r="I7" s="14">
        <v>2.2445873295036747</v>
      </c>
    </row>
    <row r="8" spans="1:9" s="18" customFormat="1" ht="24.9" customHeight="1">
      <c r="A8" s="8" t="s">
        <v>152</v>
      </c>
      <c r="B8" s="11">
        <v>526810</v>
      </c>
      <c r="C8" s="16">
        <v>2.1013921618363553E-2</v>
      </c>
      <c r="D8" s="12">
        <v>1677249</v>
      </c>
      <c r="E8" s="11">
        <v>1048912</v>
      </c>
      <c r="F8" s="16">
        <v>4.359670125254396E-2</v>
      </c>
      <c r="G8" s="12">
        <v>2628710</v>
      </c>
      <c r="H8" s="13">
        <v>-0.4977557697881233</v>
      </c>
      <c r="I8" s="14">
        <v>-0.3619497776475914</v>
      </c>
    </row>
    <row r="9" spans="1:9" s="18" customFormat="1" ht="24.9" customHeight="1">
      <c r="A9" s="8" t="s">
        <v>83</v>
      </c>
      <c r="B9" s="11">
        <v>492983</v>
      </c>
      <c r="C9" s="16">
        <v>1.9664596574069815E-2</v>
      </c>
      <c r="D9" s="12">
        <v>2195385</v>
      </c>
      <c r="E9" s="11">
        <v>194808</v>
      </c>
      <c r="F9" s="16">
        <v>8.0969482450439917E-3</v>
      </c>
      <c r="G9" s="12">
        <v>750750</v>
      </c>
      <c r="H9" s="13">
        <v>1.5306096258880539</v>
      </c>
      <c r="I9" s="14">
        <v>1.9242557442557442</v>
      </c>
    </row>
    <row r="10" spans="1:9" s="18" customFormat="1" ht="24.9" customHeight="1">
      <c r="A10" s="8" t="s">
        <v>2</v>
      </c>
      <c r="B10" s="11">
        <v>319518</v>
      </c>
      <c r="C10" s="16">
        <v>1.2745252002916204E-2</v>
      </c>
      <c r="D10" s="12">
        <v>1117784</v>
      </c>
      <c r="E10" s="11">
        <v>323075</v>
      </c>
      <c r="F10" s="16">
        <v>1.3428203945770132E-2</v>
      </c>
      <c r="G10" s="12">
        <v>846136</v>
      </c>
      <c r="H10" s="13">
        <v>-1.1009827439449005E-2</v>
      </c>
      <c r="I10" s="14">
        <v>0.32104531659213187</v>
      </c>
    </row>
    <row r="11" spans="1:9" s="18" customFormat="1" ht="24.9" customHeight="1">
      <c r="A11" s="8" t="s">
        <v>168</v>
      </c>
      <c r="B11" s="11">
        <v>227673</v>
      </c>
      <c r="C11" s="16">
        <v>9.0816472288257344E-3</v>
      </c>
      <c r="D11" s="12">
        <v>819900</v>
      </c>
      <c r="E11" s="11">
        <v>0</v>
      </c>
      <c r="F11" s="16">
        <v>0</v>
      </c>
      <c r="G11" s="12">
        <v>0</v>
      </c>
      <c r="H11" s="11">
        <v>0</v>
      </c>
      <c r="I11" s="12">
        <v>0</v>
      </c>
    </row>
    <row r="12" spans="1:9" s="18" customFormat="1" ht="24.9" customHeight="1">
      <c r="A12" s="8" t="s">
        <v>154</v>
      </c>
      <c r="B12" s="11">
        <v>21871</v>
      </c>
      <c r="C12" s="16">
        <v>8.7241221638774749E-4</v>
      </c>
      <c r="D12" s="12">
        <v>11483</v>
      </c>
      <c r="E12" s="11">
        <v>22240</v>
      </c>
      <c r="F12" s="16">
        <v>9.2437748434242119E-4</v>
      </c>
      <c r="G12" s="12">
        <v>11185</v>
      </c>
      <c r="H12" s="13">
        <v>-1.6591726618705005E-2</v>
      </c>
      <c r="I12" s="14">
        <v>2.6642825212337851E-2</v>
      </c>
    </row>
    <row r="13" spans="1:9" s="18" customFormat="1" ht="24.9" customHeight="1">
      <c r="A13" s="8" t="s">
        <v>155</v>
      </c>
      <c r="B13" s="11">
        <v>10676</v>
      </c>
      <c r="C13" s="16">
        <v>4.2585491391137088E-4</v>
      </c>
      <c r="D13" s="12">
        <v>115261</v>
      </c>
      <c r="E13" s="11">
        <v>5736</v>
      </c>
      <c r="F13" s="16">
        <v>2.3840958858759568E-4</v>
      </c>
      <c r="G13" s="12">
        <v>47143</v>
      </c>
      <c r="H13" s="13">
        <v>0.86122733612273361</v>
      </c>
      <c r="I13" s="14">
        <v>1.4449228941730481</v>
      </c>
    </row>
    <row r="14" spans="1:9" s="18" customFormat="1" ht="24.9" customHeight="1">
      <c r="A14" s="8" t="s">
        <v>38</v>
      </c>
      <c r="B14" s="11">
        <v>9720</v>
      </c>
      <c r="C14" s="16">
        <v>3.8772103439663967E-4</v>
      </c>
      <c r="D14" s="12">
        <v>59479</v>
      </c>
      <c r="E14" s="11">
        <v>21099</v>
      </c>
      <c r="F14" s="16">
        <v>8.7695326178690398E-4</v>
      </c>
      <c r="G14" s="12">
        <v>117944</v>
      </c>
      <c r="H14" s="13">
        <v>-0.53931465946253376</v>
      </c>
      <c r="I14" s="14">
        <v>-0.49570134979312219</v>
      </c>
    </row>
    <row r="15" spans="1:9" s="18" customFormat="1" ht="24.9" customHeight="1">
      <c r="A15" s="8" t="s">
        <v>1</v>
      </c>
      <c r="B15" s="11">
        <v>2157</v>
      </c>
      <c r="C15" s="16">
        <v>8.6040562879995038E-5</v>
      </c>
      <c r="D15" s="12">
        <v>108682</v>
      </c>
      <c r="E15" s="11">
        <v>8537</v>
      </c>
      <c r="F15" s="16">
        <v>3.5482961258234035E-4</v>
      </c>
      <c r="G15" s="12">
        <v>230702</v>
      </c>
      <c r="H15" s="13">
        <v>-0.74733512943657021</v>
      </c>
      <c r="I15" s="14">
        <v>-0.52890742169552063</v>
      </c>
    </row>
    <row r="16" spans="1:9" s="18" customFormat="1" ht="24.9" customHeight="1">
      <c r="A16" s="8" t="s">
        <v>157</v>
      </c>
      <c r="B16" s="11">
        <v>1883</v>
      </c>
      <c r="C16" s="16">
        <v>7.5110978165521865E-5</v>
      </c>
      <c r="D16" s="12">
        <v>145136</v>
      </c>
      <c r="E16" s="11">
        <v>1104</v>
      </c>
      <c r="F16" s="16">
        <v>4.5886364330666948E-5</v>
      </c>
      <c r="G16" s="12">
        <v>86819</v>
      </c>
      <c r="H16" s="13">
        <v>0.70561594202898559</v>
      </c>
      <c r="I16" s="14">
        <v>0.67170780589502299</v>
      </c>
    </row>
    <row r="17" spans="1:9" s="18" customFormat="1" ht="24.9" customHeight="1">
      <c r="A17" s="8" t="s">
        <v>156</v>
      </c>
      <c r="B17" s="11">
        <v>1488</v>
      </c>
      <c r="C17" s="16">
        <v>5.9354825018744837E-5</v>
      </c>
      <c r="D17" s="12">
        <v>16091</v>
      </c>
      <c r="E17" s="11">
        <v>5334</v>
      </c>
      <c r="F17" s="16">
        <v>2.2170096679327672E-4</v>
      </c>
      <c r="G17" s="12">
        <v>54688</v>
      </c>
      <c r="H17" s="13">
        <v>-0.72103487064116978</v>
      </c>
      <c r="I17" s="14">
        <v>-0.70576726155646585</v>
      </c>
    </row>
    <row r="18" spans="1:9" s="18" customFormat="1" ht="24.9" customHeight="1">
      <c r="A18" s="8" t="s">
        <v>159</v>
      </c>
      <c r="B18" s="11">
        <v>1257</v>
      </c>
      <c r="C18" s="16">
        <v>5.01404671025284E-5</v>
      </c>
      <c r="D18" s="12">
        <v>54970</v>
      </c>
      <c r="E18" s="11">
        <v>1168</v>
      </c>
      <c r="F18" s="16">
        <v>4.854644342229982E-5</v>
      </c>
      <c r="G18" s="12">
        <v>42571</v>
      </c>
      <c r="H18" s="13">
        <v>7.6198630136986356E-2</v>
      </c>
      <c r="I18" s="14">
        <v>0.29125460994573782</v>
      </c>
    </row>
    <row r="19" spans="1:9" s="18" customFormat="1" ht="24.9" customHeight="1">
      <c r="A19" s="8" t="s">
        <v>5</v>
      </c>
      <c r="B19" s="11">
        <v>1061</v>
      </c>
      <c r="C19" s="16">
        <v>4.2322224022102334E-5</v>
      </c>
      <c r="D19" s="12">
        <v>18757</v>
      </c>
      <c r="E19" s="11">
        <v>1059</v>
      </c>
      <c r="F19" s="16">
        <v>4.4015996219362589E-5</v>
      </c>
      <c r="G19" s="12">
        <v>10672</v>
      </c>
      <c r="H19" s="13">
        <v>1.8885741265344258E-3</v>
      </c>
      <c r="I19" s="14">
        <v>0.75758995502248871</v>
      </c>
    </row>
    <row r="20" spans="1:9" s="18" customFormat="1" ht="24.9" customHeight="1">
      <c r="A20" s="8" t="s">
        <v>6</v>
      </c>
      <c r="B20" s="11">
        <v>195</v>
      </c>
      <c r="C20" s="16">
        <v>7.7783540851177707E-6</v>
      </c>
      <c r="D20" s="12">
        <v>3906</v>
      </c>
      <c r="E20" s="11">
        <v>55</v>
      </c>
      <c r="F20" s="16">
        <v>2.2860054693719949E-6</v>
      </c>
      <c r="G20" s="12">
        <v>1065</v>
      </c>
      <c r="H20" s="13">
        <v>2.5454545454545454</v>
      </c>
      <c r="I20" s="14">
        <v>2.6676056338028169</v>
      </c>
    </row>
    <row r="21" spans="1:9" s="18" customFormat="1" ht="24.9" customHeight="1">
      <c r="A21" s="8" t="s">
        <v>195</v>
      </c>
      <c r="B21" s="11">
        <v>6</v>
      </c>
      <c r="C21" s="16">
        <v>2.3933397184977756E-7</v>
      </c>
      <c r="D21" s="12">
        <v>144</v>
      </c>
      <c r="E21" s="11">
        <v>5</v>
      </c>
      <c r="F21" s="16">
        <v>2.078186790338177E-7</v>
      </c>
      <c r="G21" s="12">
        <v>205</v>
      </c>
      <c r="H21" s="13">
        <v>0.19999999999999996</v>
      </c>
      <c r="I21" s="14">
        <v>-0.29756097560975614</v>
      </c>
    </row>
    <row r="22" spans="1:9" s="18" customFormat="1" ht="24.9" customHeight="1">
      <c r="A22" s="8" t="s">
        <v>169</v>
      </c>
      <c r="B22" s="11">
        <v>0</v>
      </c>
      <c r="C22" s="16">
        <v>0</v>
      </c>
      <c r="D22" s="12">
        <v>0</v>
      </c>
      <c r="E22" s="11">
        <v>35</v>
      </c>
      <c r="F22" s="16">
        <v>1.454730753236724E-6</v>
      </c>
      <c r="G22" s="12">
        <v>0</v>
      </c>
      <c r="H22" s="13">
        <v>-1</v>
      </c>
      <c r="I22" s="12">
        <v>0</v>
      </c>
    </row>
    <row r="23" spans="1:9" s="18" customFormat="1" ht="24.9" customHeight="1">
      <c r="A23" s="8" t="s">
        <v>158</v>
      </c>
      <c r="B23" s="11">
        <v>0</v>
      </c>
      <c r="C23" s="16">
        <v>0</v>
      </c>
      <c r="D23" s="12">
        <v>0</v>
      </c>
      <c r="E23" s="11">
        <v>11159</v>
      </c>
      <c r="F23" s="16">
        <v>4.6380972786767437E-4</v>
      </c>
      <c r="G23" s="12">
        <v>1842</v>
      </c>
      <c r="H23" s="13">
        <v>-1</v>
      </c>
      <c r="I23" s="14">
        <v>-1</v>
      </c>
    </row>
    <row r="24" spans="1:9" s="18" customFormat="1" ht="24.9" customHeight="1">
      <c r="A24" s="8" t="s">
        <v>196</v>
      </c>
      <c r="B24" s="11">
        <v>0</v>
      </c>
      <c r="C24" s="16">
        <v>0</v>
      </c>
      <c r="D24" s="12">
        <v>0</v>
      </c>
      <c r="E24" s="11">
        <v>99</v>
      </c>
      <c r="F24" s="16">
        <v>4.1148098448695908E-6</v>
      </c>
      <c r="G24" s="12">
        <v>10</v>
      </c>
      <c r="H24" s="13">
        <v>-1</v>
      </c>
      <c r="I24" s="14">
        <v>-1</v>
      </c>
    </row>
    <row r="25" spans="1:9" s="18" customFormat="1" ht="24.9" customHeight="1">
      <c r="A25" s="8" t="s">
        <v>31</v>
      </c>
      <c r="B25" s="11">
        <v>0</v>
      </c>
      <c r="C25" s="16">
        <v>0</v>
      </c>
      <c r="D25" s="12">
        <v>0</v>
      </c>
      <c r="E25" s="11">
        <v>1094</v>
      </c>
      <c r="F25" s="16">
        <v>4.5470726972599316E-5</v>
      </c>
      <c r="G25" s="12">
        <v>23</v>
      </c>
      <c r="H25" s="13">
        <v>-1</v>
      </c>
      <c r="I25" s="14">
        <v>-1</v>
      </c>
    </row>
    <row r="26" spans="1:9" s="18" customFormat="1" ht="24.9" customHeight="1">
      <c r="A26" s="8" t="s">
        <v>163</v>
      </c>
      <c r="B26" s="11">
        <v>0</v>
      </c>
      <c r="C26" s="16">
        <v>0</v>
      </c>
      <c r="D26" s="12">
        <v>0</v>
      </c>
      <c r="E26" s="11">
        <v>66</v>
      </c>
      <c r="F26" s="16">
        <v>2.7432065632463939E-6</v>
      </c>
      <c r="G26" s="12">
        <v>11</v>
      </c>
      <c r="H26" s="13">
        <v>-1</v>
      </c>
      <c r="I26" s="14">
        <v>-1</v>
      </c>
    </row>
    <row r="27" spans="1:9" s="18" customFormat="1" ht="24.9" customHeight="1">
      <c r="A27" s="8" t="s">
        <v>161</v>
      </c>
      <c r="B27" s="11">
        <v>0</v>
      </c>
      <c r="C27" s="16">
        <v>0</v>
      </c>
      <c r="D27" s="12">
        <v>0</v>
      </c>
      <c r="E27" s="11">
        <v>5019</v>
      </c>
      <c r="F27" s="16">
        <v>2.0860839001414622E-4</v>
      </c>
      <c r="G27" s="12">
        <v>93</v>
      </c>
      <c r="H27" s="13">
        <v>-1</v>
      </c>
      <c r="I27" s="14">
        <v>-1</v>
      </c>
    </row>
    <row r="28" spans="1:9" s="18" customFormat="1" ht="24.9" customHeight="1">
      <c r="A28" s="138" t="s">
        <v>197</v>
      </c>
      <c r="B28" s="139">
        <v>25069571</v>
      </c>
      <c r="C28" s="140">
        <v>1</v>
      </c>
      <c r="D28" s="141">
        <v>84789716</v>
      </c>
      <c r="E28" s="139">
        <v>24059435</v>
      </c>
      <c r="F28" s="140">
        <v>1</v>
      </c>
      <c r="G28" s="141">
        <v>59969773</v>
      </c>
      <c r="H28" s="142">
        <v>4.1985025832900869E-2</v>
      </c>
      <c r="I28" s="143">
        <v>0.41387421960059778</v>
      </c>
    </row>
  </sheetData>
  <sortState xmlns:xlrd2="http://schemas.microsoft.com/office/spreadsheetml/2017/richdata2" ref="A5:I27">
    <sortCondition descending="1" ref="B5:B27"/>
  </sortState>
  <mergeCells count="6">
    <mergeCell ref="A1:I1"/>
    <mergeCell ref="A3:A4"/>
    <mergeCell ref="B3:D3"/>
    <mergeCell ref="E3:G3"/>
    <mergeCell ref="H3:I3"/>
    <mergeCell ref="A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J20"/>
  <sheetViews>
    <sheetView tabSelected="1" workbookViewId="0">
      <selection activeCell="M9" sqref="M9"/>
    </sheetView>
  </sheetViews>
  <sheetFormatPr defaultColWidth="8.88671875" defaultRowHeight="15.6"/>
  <cols>
    <col min="1" max="1" width="7" style="187" customWidth="1"/>
    <col min="2" max="2" width="13.5546875" style="187" bestFit="1" customWidth="1"/>
    <col min="3" max="3" width="15.21875" style="189" bestFit="1" customWidth="1"/>
    <col min="4" max="4" width="9.5546875" style="189" bestFit="1" customWidth="1"/>
    <col min="5" max="5" width="15.88671875" style="189" bestFit="1" customWidth="1"/>
    <col min="6" max="6" width="14.5546875" style="189" bestFit="1" customWidth="1"/>
    <col min="7" max="7" width="9.5546875" style="189" bestFit="1" customWidth="1"/>
    <col min="8" max="8" width="15.21875" style="189" bestFit="1" customWidth="1"/>
    <col min="9" max="9" width="10.88671875" style="189" bestFit="1" customWidth="1"/>
    <col min="10" max="10" width="10.44140625" style="189" bestFit="1" customWidth="1"/>
    <col min="11" max="16384" width="8.88671875" style="187"/>
  </cols>
  <sheetData>
    <row r="1" spans="1:10" ht="36.75" customHeight="1" thickBot="1">
      <c r="B1" s="188" t="s">
        <v>237</v>
      </c>
      <c r="C1" s="188"/>
      <c r="D1" s="188"/>
      <c r="E1" s="188"/>
      <c r="F1" s="188"/>
      <c r="G1" s="188"/>
      <c r="H1" s="188"/>
      <c r="I1" s="188"/>
      <c r="J1" s="188"/>
    </row>
    <row r="2" spans="1:10" ht="26.25" customHeight="1">
      <c r="A2" s="199" t="s">
        <v>238</v>
      </c>
      <c r="B2" s="200" t="s">
        <v>239</v>
      </c>
      <c r="C2" s="199" t="s">
        <v>240</v>
      </c>
      <c r="D2" s="201"/>
      <c r="E2" s="200"/>
      <c r="F2" s="199" t="s">
        <v>241</v>
      </c>
      <c r="G2" s="201"/>
      <c r="H2" s="200"/>
      <c r="I2" s="199" t="s">
        <v>242</v>
      </c>
      <c r="J2" s="200"/>
    </row>
    <row r="3" spans="1:10" ht="32.1" customHeight="1">
      <c r="A3" s="202"/>
      <c r="B3" s="203"/>
      <c r="C3" s="204" t="s">
        <v>243</v>
      </c>
      <c r="D3" s="205" t="s">
        <v>244</v>
      </c>
      <c r="E3" s="206" t="s">
        <v>245</v>
      </c>
      <c r="F3" s="204" t="s">
        <v>243</v>
      </c>
      <c r="G3" s="205" t="s">
        <v>244</v>
      </c>
      <c r="H3" s="206" t="s">
        <v>245</v>
      </c>
      <c r="I3" s="204" t="s">
        <v>246</v>
      </c>
      <c r="J3" s="206" t="s">
        <v>247</v>
      </c>
    </row>
    <row r="4" spans="1:10" ht="27" customHeight="1">
      <c r="A4" s="207">
        <v>1</v>
      </c>
      <c r="B4" s="192" t="s">
        <v>223</v>
      </c>
      <c r="C4" s="208">
        <v>2723786</v>
      </c>
      <c r="D4" s="193">
        <f>C4/$C$19</f>
        <v>0.63477354818517173</v>
      </c>
      <c r="E4" s="209">
        <v>10075216</v>
      </c>
      <c r="F4" s="208">
        <v>1987059</v>
      </c>
      <c r="G4" s="193">
        <f>F4/$F$19</f>
        <v>0.54315374621450574</v>
      </c>
      <c r="H4" s="209">
        <v>5581557</v>
      </c>
      <c r="I4" s="195">
        <f>SUM(C4/F4-1)</f>
        <v>0.37076251887840272</v>
      </c>
      <c r="J4" s="196">
        <f>SUM(E4/H4-1)</f>
        <v>0.80509058673054845</v>
      </c>
    </row>
    <row r="5" spans="1:10" ht="27" customHeight="1">
      <c r="A5" s="207">
        <v>2</v>
      </c>
      <c r="B5" s="192" t="s">
        <v>224</v>
      </c>
      <c r="C5" s="208">
        <v>1211550</v>
      </c>
      <c r="D5" s="193">
        <f>C5/$C$19</f>
        <v>0.28234960173220097</v>
      </c>
      <c r="E5" s="209">
        <v>4434262</v>
      </c>
      <c r="F5" s="208">
        <v>1297612</v>
      </c>
      <c r="G5" s="193">
        <f>F5/$F$19</f>
        <v>0.35469647299496254</v>
      </c>
      <c r="H5" s="209">
        <v>3638606</v>
      </c>
      <c r="I5" s="195">
        <f>SUM(C5/F5-1)</f>
        <v>-6.6323369389308939E-2</v>
      </c>
      <c r="J5" s="196">
        <f>SUM(E5/H5-1)</f>
        <v>0.21867055680114866</v>
      </c>
    </row>
    <row r="6" spans="1:10" ht="27" customHeight="1">
      <c r="A6" s="207">
        <v>3</v>
      </c>
      <c r="B6" s="192" t="s">
        <v>225</v>
      </c>
      <c r="C6" s="208">
        <v>117616</v>
      </c>
      <c r="D6" s="193">
        <f>C6/$C$19</f>
        <v>2.7410202432697414E-2</v>
      </c>
      <c r="E6" s="209">
        <v>779250</v>
      </c>
      <c r="F6" s="208">
        <v>35462</v>
      </c>
      <c r="G6" s="193">
        <f>F6/$F$19</f>
        <v>9.6933800900017575E-3</v>
      </c>
      <c r="H6" s="209">
        <v>92431</v>
      </c>
      <c r="I6" s="195">
        <f>SUM(C6/F6-1)</f>
        <v>2.3166770063730189</v>
      </c>
      <c r="J6" s="196">
        <f>SUM(E6/H6-1)</f>
        <v>7.4306131059925775</v>
      </c>
    </row>
    <row r="7" spans="1:10" ht="27" customHeight="1">
      <c r="A7" s="207">
        <v>4</v>
      </c>
      <c r="B7" s="192" t="s">
        <v>226</v>
      </c>
      <c r="C7" s="208">
        <v>105075</v>
      </c>
      <c r="D7" s="193">
        <f>C7/$C$19</f>
        <v>2.4487544386951443E-2</v>
      </c>
      <c r="E7" s="209">
        <v>485112</v>
      </c>
      <c r="F7" s="208">
        <v>154641</v>
      </c>
      <c r="G7" s="193">
        <f>F7/$F$19</f>
        <v>4.2270430051829053E-2</v>
      </c>
      <c r="H7" s="209">
        <v>430336</v>
      </c>
      <c r="I7" s="195">
        <f>SUM(C7/F7-1)</f>
        <v>-0.32052301782838966</v>
      </c>
      <c r="J7" s="196">
        <f>SUM(E7/H7-1)</f>
        <v>0.12728658536585358</v>
      </c>
    </row>
    <row r="8" spans="1:10" ht="27" customHeight="1">
      <c r="A8" s="207">
        <v>5</v>
      </c>
      <c r="B8" s="192" t="s">
        <v>227</v>
      </c>
      <c r="C8" s="208">
        <v>81648</v>
      </c>
      <c r="D8" s="193">
        <f>C8/$C$19</f>
        <v>1.9027923141620856E-2</v>
      </c>
      <c r="E8" s="209">
        <v>311579</v>
      </c>
      <c r="F8" s="208">
        <v>95709</v>
      </c>
      <c r="G8" s="193">
        <f>F8/$F$19</f>
        <v>2.6161629773672614E-2</v>
      </c>
      <c r="H8" s="209">
        <v>267240</v>
      </c>
      <c r="I8" s="195">
        <f>SUM(C8/F8-1)</f>
        <v>-0.14691408331504874</v>
      </c>
      <c r="J8" s="196">
        <f>SUM(E8/H8-1)</f>
        <v>0.16591453375243237</v>
      </c>
    </row>
    <row r="9" spans="1:10" ht="27" customHeight="1">
      <c r="A9" s="207">
        <v>6</v>
      </c>
      <c r="B9" s="192" t="s">
        <v>228</v>
      </c>
      <c r="C9" s="208">
        <v>43648</v>
      </c>
      <c r="D9" s="193">
        <f>C9/$C$19</f>
        <v>1.0172089815861591E-2</v>
      </c>
      <c r="E9" s="209">
        <v>228940</v>
      </c>
      <c r="F9" s="208">
        <v>86828</v>
      </c>
      <c r="G9" s="193">
        <f>F9/$F$19</f>
        <v>2.3734047895061547E-2</v>
      </c>
      <c r="H9" s="209">
        <v>252496</v>
      </c>
      <c r="I9" s="195">
        <f>SUM(C9/F9-1)</f>
        <v>-0.4973050168148524</v>
      </c>
      <c r="J9" s="196">
        <f>SUM(E9/H9-1)</f>
        <v>-9.3292567010962557E-2</v>
      </c>
    </row>
    <row r="10" spans="1:10" ht="27" customHeight="1">
      <c r="A10" s="207">
        <v>7</v>
      </c>
      <c r="B10" s="192" t="s">
        <v>229</v>
      </c>
      <c r="C10" s="208">
        <v>5625</v>
      </c>
      <c r="D10" s="193">
        <f>C10/$C$19</f>
        <v>1.3108963804577859E-3</v>
      </c>
      <c r="E10" s="209">
        <v>38487</v>
      </c>
      <c r="F10" s="208">
        <v>0</v>
      </c>
      <c r="G10" s="193">
        <f>F10/$F$19</f>
        <v>0</v>
      </c>
      <c r="H10" s="209">
        <v>0</v>
      </c>
      <c r="I10" s="214">
        <v>0</v>
      </c>
      <c r="J10" s="215">
        <v>0</v>
      </c>
    </row>
    <row r="11" spans="1:10" s="190" customFormat="1" ht="27" customHeight="1">
      <c r="A11" s="207">
        <v>8</v>
      </c>
      <c r="B11" s="192" t="s">
        <v>231</v>
      </c>
      <c r="C11" s="208">
        <v>1576</v>
      </c>
      <c r="D11" s="193">
        <f>C11/$C$19</f>
        <v>3.6728403477359481E-4</v>
      </c>
      <c r="E11" s="209">
        <v>10191</v>
      </c>
      <c r="F11" s="208">
        <v>113</v>
      </c>
      <c r="G11" s="193">
        <f>F11/$F$19</f>
        <v>3.0888047774242813E-5</v>
      </c>
      <c r="H11" s="209">
        <v>2326</v>
      </c>
      <c r="I11" s="195">
        <f>SUM(C11/F11-1)</f>
        <v>12.946902654867257</v>
      </c>
      <c r="J11" s="196">
        <f>SUM(E11/H11-1)</f>
        <v>3.3813413585554599</v>
      </c>
    </row>
    <row r="12" spans="1:10" ht="27" customHeight="1">
      <c r="A12" s="207">
        <v>9</v>
      </c>
      <c r="B12" s="192" t="s">
        <v>230</v>
      </c>
      <c r="C12" s="208">
        <v>263</v>
      </c>
      <c r="D12" s="193">
        <f>C12/$C$19</f>
        <v>6.1291688544070711E-5</v>
      </c>
      <c r="E12" s="209">
        <v>10836</v>
      </c>
      <c r="F12" s="208">
        <v>290</v>
      </c>
      <c r="G12" s="193">
        <f>F12/$F$19</f>
        <v>7.927021110203908E-5</v>
      </c>
      <c r="H12" s="209">
        <v>12630</v>
      </c>
      <c r="I12" s="195">
        <f>SUM(C12/F12-1)</f>
        <v>-9.3103448275862033E-2</v>
      </c>
      <c r="J12" s="196">
        <f>SUM(E12/H12-1)</f>
        <v>-0.14204275534441801</v>
      </c>
    </row>
    <row r="13" spans="1:10" s="191" customFormat="1" ht="27" customHeight="1">
      <c r="A13" s="207">
        <v>10</v>
      </c>
      <c r="B13" s="192" t="s">
        <v>248</v>
      </c>
      <c r="C13" s="208">
        <v>151</v>
      </c>
      <c r="D13" s="193">
        <f>C13/$C$19</f>
        <v>3.5190285057622343E-5</v>
      </c>
      <c r="E13" s="209">
        <v>3036</v>
      </c>
      <c r="F13" s="208">
        <v>0</v>
      </c>
      <c r="G13" s="193">
        <f>F13/$F$19</f>
        <v>0</v>
      </c>
      <c r="H13" s="209">
        <v>0</v>
      </c>
      <c r="I13" s="214">
        <v>0</v>
      </c>
      <c r="J13" s="215">
        <v>0</v>
      </c>
    </row>
    <row r="14" spans="1:10" ht="27" customHeight="1">
      <c r="A14" s="207">
        <v>11</v>
      </c>
      <c r="B14" s="192" t="s">
        <v>233</v>
      </c>
      <c r="C14" s="208">
        <v>14</v>
      </c>
      <c r="D14" s="193">
        <f>C14/$C$19</f>
        <v>3.2626754358060451E-6</v>
      </c>
      <c r="E14" s="209">
        <v>795</v>
      </c>
      <c r="F14" s="208">
        <v>15</v>
      </c>
      <c r="G14" s="193">
        <f>F14/$F$19</f>
        <v>4.1001833328640899E-6</v>
      </c>
      <c r="H14" s="209">
        <v>2505</v>
      </c>
      <c r="I14" s="195">
        <f>SUM(C14/F14-1)</f>
        <v>-6.6666666666666652E-2</v>
      </c>
      <c r="J14" s="196">
        <f>SUM(E14/H14-1)</f>
        <v>-0.68263473053892221</v>
      </c>
    </row>
    <row r="15" spans="1:10" ht="27" customHeight="1">
      <c r="A15" s="207">
        <v>12</v>
      </c>
      <c r="B15" s="192" t="s">
        <v>234</v>
      </c>
      <c r="C15" s="208">
        <v>4</v>
      </c>
      <c r="D15" s="193">
        <f>C15/$C$19</f>
        <v>9.3219298165887008E-7</v>
      </c>
      <c r="E15" s="209">
        <v>506</v>
      </c>
      <c r="F15" s="208">
        <v>535</v>
      </c>
      <c r="G15" s="193">
        <f>F15/$F$19</f>
        <v>1.4623987220548589E-4</v>
      </c>
      <c r="H15" s="209">
        <v>36707</v>
      </c>
      <c r="I15" s="195">
        <f>SUM(C15/F15-1)</f>
        <v>-0.99252336448598133</v>
      </c>
      <c r="J15" s="196">
        <f>SUM(E15/H15-1)</f>
        <v>-0.98621516332034764</v>
      </c>
    </row>
    <row r="16" spans="1:10" ht="27" customHeight="1">
      <c r="A16" s="207">
        <v>13</v>
      </c>
      <c r="B16" s="192" t="s">
        <v>232</v>
      </c>
      <c r="C16" s="208">
        <v>1</v>
      </c>
      <c r="D16" s="193">
        <f>C16/$C$19</f>
        <v>2.3304824541471752E-7</v>
      </c>
      <c r="E16" s="209">
        <v>2566</v>
      </c>
      <c r="F16" s="208">
        <v>0</v>
      </c>
      <c r="G16" s="193">
        <f>F16/$F$19</f>
        <v>0</v>
      </c>
      <c r="H16" s="209">
        <v>0</v>
      </c>
      <c r="I16" s="214">
        <v>0</v>
      </c>
      <c r="J16" s="215">
        <v>0</v>
      </c>
    </row>
    <row r="17" spans="1:10" ht="27" customHeight="1">
      <c r="A17" s="207">
        <v>14</v>
      </c>
      <c r="B17" s="192" t="s">
        <v>235</v>
      </c>
      <c r="C17" s="208">
        <v>0</v>
      </c>
      <c r="D17" s="193">
        <f>C17/$C$19</f>
        <v>0</v>
      </c>
      <c r="E17" s="209">
        <v>0</v>
      </c>
      <c r="F17" s="208">
        <v>76</v>
      </c>
      <c r="G17" s="193">
        <f>F17/$F$19</f>
        <v>2.0774262219844723E-5</v>
      </c>
      <c r="H17" s="209">
        <v>1143</v>
      </c>
      <c r="I17" s="195">
        <f>SUM(C17/F17-1)</f>
        <v>-1</v>
      </c>
      <c r="J17" s="196">
        <f>SUM(E17/H17-1)</f>
        <v>-1</v>
      </c>
    </row>
    <row r="18" spans="1:10" ht="27" customHeight="1">
      <c r="A18" s="207">
        <v>15</v>
      </c>
      <c r="B18" s="192" t="s">
        <v>236</v>
      </c>
      <c r="C18" s="208">
        <v>0</v>
      </c>
      <c r="D18" s="193">
        <f>C18/$C$19</f>
        <v>0</v>
      </c>
      <c r="E18" s="209">
        <v>0</v>
      </c>
      <c r="F18" s="208">
        <v>33</v>
      </c>
      <c r="G18" s="193">
        <f>F18/$F$19</f>
        <v>9.020403332300999E-6</v>
      </c>
      <c r="H18" s="209">
        <v>2392</v>
      </c>
      <c r="I18" s="195">
        <f>SUM(C18/F18-1)</f>
        <v>-1</v>
      </c>
      <c r="J18" s="196">
        <f>SUM(E18/H18-1)</f>
        <v>-1</v>
      </c>
    </row>
    <row r="19" spans="1:10" s="190" customFormat="1" ht="27" customHeight="1" thickBot="1">
      <c r="A19" s="210" t="s">
        <v>249</v>
      </c>
      <c r="B19" s="211"/>
      <c r="C19" s="212">
        <v>4290957</v>
      </c>
      <c r="D19" s="194">
        <f t="shared" ref="D5:D19" si="0">C19/$C$19</f>
        <v>1</v>
      </c>
      <c r="E19" s="213">
        <v>16380774</v>
      </c>
      <c r="F19" s="212">
        <v>3658373</v>
      </c>
      <c r="G19" s="194">
        <f t="shared" ref="G5:G19" si="1">F19/$F$19</f>
        <v>1</v>
      </c>
      <c r="H19" s="213">
        <v>10320371</v>
      </c>
      <c r="I19" s="197">
        <f t="shared" ref="I5:I19" si="2">SUM(C19/F19-1)</f>
        <v>0.17291402489576657</v>
      </c>
      <c r="J19" s="198">
        <f t="shared" ref="J5:J19" si="3">SUM(E19/H19-1)</f>
        <v>0.58722724212143151</v>
      </c>
    </row>
    <row r="20" spans="1:10" ht="27" customHeight="1"/>
  </sheetData>
  <sortState xmlns:xlrd2="http://schemas.microsoft.com/office/spreadsheetml/2017/richdata2" ref="A4:J18">
    <sortCondition descending="1" ref="C4:C18"/>
  </sortState>
  <mergeCells count="7">
    <mergeCell ref="A2:A3"/>
    <mergeCell ref="A19:B19"/>
    <mergeCell ref="C2:E2"/>
    <mergeCell ref="F2:H2"/>
    <mergeCell ref="I2:J2"/>
    <mergeCell ref="B1:J1"/>
    <mergeCell ref="B2:B3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K140"/>
  <sheetViews>
    <sheetView workbookViewId="0">
      <selection activeCell="M5" sqref="M5"/>
    </sheetView>
  </sheetViews>
  <sheetFormatPr defaultRowHeight="16.2"/>
  <cols>
    <col min="1" max="1" width="13.5546875" style="23" bestFit="1" customWidth="1"/>
    <col min="2" max="2" width="15.21875" style="1" bestFit="1" customWidth="1"/>
    <col min="3" max="3" width="9.44140625" style="1" bestFit="1" customWidth="1"/>
    <col min="4" max="4" width="16.33203125" style="1" bestFit="1" customWidth="1"/>
    <col min="5" max="5" width="15" style="1" bestFit="1" customWidth="1"/>
    <col min="6" max="6" width="9.44140625" style="1" bestFit="1" customWidth="1"/>
    <col min="7" max="7" width="16.33203125" style="1" bestFit="1" customWidth="1"/>
    <col min="8" max="8" width="9.5546875" style="1" bestFit="1" customWidth="1"/>
    <col min="9" max="9" width="9.88671875" style="1" bestFit="1" customWidth="1"/>
  </cols>
  <sheetData>
    <row r="1" spans="1:11" s="6" customFormat="1" ht="39" customHeight="1" thickBot="1">
      <c r="A1" s="152" t="s">
        <v>127</v>
      </c>
      <c r="B1" s="152"/>
      <c r="C1" s="152"/>
      <c r="D1" s="152"/>
      <c r="E1" s="152"/>
      <c r="F1" s="152"/>
      <c r="G1" s="152"/>
      <c r="H1" s="152"/>
      <c r="I1" s="152"/>
    </row>
    <row r="2" spans="1:11" s="2" customFormat="1" ht="27.75" customHeight="1">
      <c r="A2" s="160" t="s">
        <v>17</v>
      </c>
      <c r="B2" s="153" t="s">
        <v>128</v>
      </c>
      <c r="C2" s="158"/>
      <c r="D2" s="159"/>
      <c r="E2" s="153" t="s">
        <v>129</v>
      </c>
      <c r="F2" s="158"/>
      <c r="G2" s="159"/>
      <c r="H2" s="153" t="s">
        <v>7</v>
      </c>
      <c r="I2" s="159"/>
    </row>
    <row r="3" spans="1:11" s="2" customFormat="1" ht="33" customHeight="1">
      <c r="A3" s="161"/>
      <c r="B3" s="24" t="s">
        <v>8</v>
      </c>
      <c r="C3" s="25" t="s">
        <v>41</v>
      </c>
      <c r="D3" s="27" t="s">
        <v>9</v>
      </c>
      <c r="E3" s="24" t="s">
        <v>8</v>
      </c>
      <c r="F3" s="25" t="s">
        <v>27</v>
      </c>
      <c r="G3" s="27" t="s">
        <v>9</v>
      </c>
      <c r="H3" s="24" t="s">
        <v>10</v>
      </c>
      <c r="I3" s="27" t="s">
        <v>11</v>
      </c>
    </row>
    <row r="4" spans="1:11" s="2" customFormat="1" ht="26.25" customHeight="1">
      <c r="A4" s="64" t="s">
        <v>4</v>
      </c>
      <c r="B4" s="65">
        <v>3586822</v>
      </c>
      <c r="C4" s="111">
        <f t="shared" ref="C4:C17" si="0">B4/$B$24</f>
        <v>0.5601442360999408</v>
      </c>
      <c r="D4" s="66">
        <v>10266000</v>
      </c>
      <c r="E4" s="65">
        <v>3466441</v>
      </c>
      <c r="F4" s="111">
        <f t="shared" ref="F4:F24" si="1">E4/$E$24</f>
        <v>0.56412721289236112</v>
      </c>
      <c r="G4" s="66">
        <v>9029600</v>
      </c>
      <c r="H4" s="48">
        <f>SUM(B4/E4-1)</f>
        <v>3.4727549091416732E-2</v>
      </c>
      <c r="I4" s="49">
        <f>SUM(D4/G4-1)</f>
        <v>0.13692743864623025</v>
      </c>
    </row>
    <row r="5" spans="1:11" s="2" customFormat="1" ht="26.25" customHeight="1">
      <c r="A5" s="64" t="s">
        <v>18</v>
      </c>
      <c r="B5" s="65">
        <v>2190195</v>
      </c>
      <c r="C5" s="111">
        <f t="shared" si="0"/>
        <v>0.34203679613454746</v>
      </c>
      <c r="D5" s="66">
        <v>6171600</v>
      </c>
      <c r="E5" s="65">
        <v>2150734</v>
      </c>
      <c r="F5" s="111">
        <f t="shared" si="1"/>
        <v>0.35000958536228927</v>
      </c>
      <c r="G5" s="66">
        <v>5409700</v>
      </c>
      <c r="H5" s="48">
        <f t="shared" ref="H5:H23" si="2">SUM(B5/E5-1)</f>
        <v>1.8347689672455925E-2</v>
      </c>
      <c r="I5" s="49">
        <f t="shared" ref="I5:I23" si="3">SUM(D5/G5-1)</f>
        <v>0.14083960293546771</v>
      </c>
    </row>
    <row r="6" spans="1:11" s="2" customFormat="1" ht="26.25" customHeight="1">
      <c r="A6" s="64" t="s">
        <v>19</v>
      </c>
      <c r="B6" s="65">
        <v>261218</v>
      </c>
      <c r="C6" s="111">
        <f t="shared" si="0"/>
        <v>4.0793704584602845E-2</v>
      </c>
      <c r="D6" s="66">
        <v>744200</v>
      </c>
      <c r="E6" s="65">
        <v>360692</v>
      </c>
      <c r="F6" s="111">
        <f t="shared" si="1"/>
        <v>5.8698870880125036E-2</v>
      </c>
      <c r="G6" s="66">
        <v>899000</v>
      </c>
      <c r="H6" s="48">
        <f t="shared" si="2"/>
        <v>-0.27578654364388455</v>
      </c>
      <c r="I6" s="49">
        <f t="shared" si="3"/>
        <v>-0.17219132369299217</v>
      </c>
    </row>
    <row r="7" spans="1:11" s="2" customFormat="1" ht="26.25" customHeight="1">
      <c r="A7" s="64" t="s">
        <v>29</v>
      </c>
      <c r="B7" s="65">
        <v>174599</v>
      </c>
      <c r="C7" s="111">
        <f t="shared" si="0"/>
        <v>2.7266650945827132E-2</v>
      </c>
      <c r="D7" s="66">
        <v>474700</v>
      </c>
      <c r="E7" s="65">
        <v>95688</v>
      </c>
      <c r="F7" s="111">
        <f t="shared" si="1"/>
        <v>1.5572226599917393E-2</v>
      </c>
      <c r="G7" s="66">
        <v>281800</v>
      </c>
      <c r="H7" s="48">
        <f t="shared" si="2"/>
        <v>0.82466976005350734</v>
      </c>
      <c r="I7" s="49">
        <f t="shared" si="3"/>
        <v>0.68452803406671392</v>
      </c>
    </row>
    <row r="8" spans="1:11" s="2" customFormat="1" ht="26.25" customHeight="1">
      <c r="A8" s="64" t="s">
        <v>87</v>
      </c>
      <c r="B8" s="65">
        <v>86828</v>
      </c>
      <c r="C8" s="111">
        <f t="shared" si="0"/>
        <v>1.3559692600325765E-2</v>
      </c>
      <c r="D8" s="66">
        <v>248700</v>
      </c>
      <c r="E8" s="65">
        <v>20076</v>
      </c>
      <c r="F8" s="111">
        <f t="shared" si="1"/>
        <v>3.2671601582219463E-3</v>
      </c>
      <c r="G8" s="66">
        <v>15100</v>
      </c>
      <c r="H8" s="48">
        <f>SUM(B8/E8-1)</f>
        <v>3.324965132496513</v>
      </c>
      <c r="I8" s="49">
        <f>SUM(D8/G8-1)</f>
        <v>15.47019867549669</v>
      </c>
    </row>
    <row r="9" spans="1:11" s="2" customFormat="1" ht="26.25" customHeight="1">
      <c r="A9" s="64" t="s">
        <v>3</v>
      </c>
      <c r="B9" s="65">
        <v>56240</v>
      </c>
      <c r="C9" s="111">
        <f t="shared" si="0"/>
        <v>8.7828478352872455E-3</v>
      </c>
      <c r="D9" s="66">
        <v>222900</v>
      </c>
      <c r="E9" s="65">
        <v>22637</v>
      </c>
      <c r="F9" s="111">
        <f t="shared" si="1"/>
        <v>3.6839362672678919E-3</v>
      </c>
      <c r="G9" s="66">
        <v>142600</v>
      </c>
      <c r="H9" s="48">
        <f>SUM(B9/E9-1)</f>
        <v>1.484428148606264</v>
      </c>
      <c r="I9" s="49">
        <f>SUM(D9/G9-1)</f>
        <v>0.56311360448807846</v>
      </c>
    </row>
    <row r="10" spans="1:11" s="2" customFormat="1" ht="26.25" customHeight="1">
      <c r="A10" s="64" t="s">
        <v>130</v>
      </c>
      <c r="B10" s="65">
        <v>45144</v>
      </c>
      <c r="C10" s="111">
        <f t="shared" si="0"/>
        <v>7.0500156948116541E-3</v>
      </c>
      <c r="D10" s="66">
        <v>122000</v>
      </c>
      <c r="E10" s="65">
        <v>0</v>
      </c>
      <c r="F10" s="111">
        <f t="shared" si="1"/>
        <v>0</v>
      </c>
      <c r="G10" s="66">
        <v>0</v>
      </c>
      <c r="H10" s="110">
        <v>0</v>
      </c>
      <c r="I10" s="97">
        <v>0</v>
      </c>
    </row>
    <row r="11" spans="1:11" s="2" customFormat="1" ht="26.25" customHeight="1">
      <c r="A11" s="64" t="s">
        <v>1</v>
      </c>
      <c r="B11" s="65">
        <v>800</v>
      </c>
      <c r="C11" s="111">
        <f t="shared" si="0"/>
        <v>1.2493382411503907E-4</v>
      </c>
      <c r="D11" s="66">
        <v>41400</v>
      </c>
      <c r="E11" s="65">
        <v>684</v>
      </c>
      <c r="F11" s="111">
        <f t="shared" si="1"/>
        <v>1.1131388464952237E-4</v>
      </c>
      <c r="G11" s="66">
        <v>32700</v>
      </c>
      <c r="H11" s="48">
        <f t="shared" ref="H11:H19" si="4">SUM(B11/E11-1)</f>
        <v>0.16959064327485374</v>
      </c>
      <c r="I11" s="49">
        <f t="shared" ref="I11:I19" si="5">SUM(D11/G11-1)</f>
        <v>0.26605504587155959</v>
      </c>
    </row>
    <row r="12" spans="1:11" s="5" customFormat="1" ht="26.25" customHeight="1">
      <c r="A12" s="107" t="s">
        <v>39</v>
      </c>
      <c r="B12" s="65">
        <v>592</v>
      </c>
      <c r="C12" s="111">
        <f t="shared" si="0"/>
        <v>9.2451029845128904E-5</v>
      </c>
      <c r="D12" s="66">
        <v>5800</v>
      </c>
      <c r="E12" s="65">
        <v>0</v>
      </c>
      <c r="F12" s="111">
        <f t="shared" si="1"/>
        <v>0</v>
      </c>
      <c r="G12" s="66">
        <v>0</v>
      </c>
      <c r="H12" s="110">
        <v>0</v>
      </c>
      <c r="I12" s="97">
        <v>0</v>
      </c>
      <c r="K12" s="2"/>
    </row>
    <row r="13" spans="1:11" s="2" customFormat="1" ht="26.25" customHeight="1">
      <c r="A13" s="64" t="s">
        <v>21</v>
      </c>
      <c r="B13" s="65">
        <v>559</v>
      </c>
      <c r="C13" s="111">
        <f t="shared" si="0"/>
        <v>8.7297509600383553E-5</v>
      </c>
      <c r="D13" s="66">
        <v>38100</v>
      </c>
      <c r="E13" s="65">
        <v>158</v>
      </c>
      <c r="F13" s="111">
        <f t="shared" si="1"/>
        <v>2.5712856395649905E-5</v>
      </c>
      <c r="G13" s="66">
        <v>14400</v>
      </c>
      <c r="H13" s="48">
        <f t="shared" si="4"/>
        <v>2.537974683544304</v>
      </c>
      <c r="I13" s="49">
        <f t="shared" si="5"/>
        <v>1.6458333333333335</v>
      </c>
    </row>
    <row r="14" spans="1:11" s="2" customFormat="1" ht="26.25" customHeight="1">
      <c r="A14" s="64" t="s">
        <v>16</v>
      </c>
      <c r="B14" s="65">
        <v>160</v>
      </c>
      <c r="C14" s="111">
        <f t="shared" si="0"/>
        <v>2.4986764823007814E-5</v>
      </c>
      <c r="D14" s="66">
        <v>11800</v>
      </c>
      <c r="E14" s="65">
        <v>361</v>
      </c>
      <c r="F14" s="111">
        <f t="shared" si="1"/>
        <v>5.8748994676136806E-5</v>
      </c>
      <c r="G14" s="66">
        <v>9000</v>
      </c>
      <c r="H14" s="48">
        <f t="shared" si="4"/>
        <v>-0.55678670360110805</v>
      </c>
      <c r="I14" s="49">
        <f t="shared" si="5"/>
        <v>0.31111111111111112</v>
      </c>
    </row>
    <row r="15" spans="1:11" s="4" customFormat="1" ht="26.25" customHeight="1">
      <c r="A15" s="64" t="s">
        <v>20</v>
      </c>
      <c r="B15" s="65">
        <v>114</v>
      </c>
      <c r="C15" s="111">
        <f t="shared" si="0"/>
        <v>1.7803069936393067E-5</v>
      </c>
      <c r="D15" s="66">
        <v>2400</v>
      </c>
      <c r="E15" s="65">
        <v>0</v>
      </c>
      <c r="F15" s="111">
        <f t="shared" si="1"/>
        <v>0</v>
      </c>
      <c r="G15" s="66">
        <v>0</v>
      </c>
      <c r="H15" s="110">
        <v>0</v>
      </c>
      <c r="I15" s="97">
        <v>0</v>
      </c>
      <c r="K15" s="2"/>
    </row>
    <row r="16" spans="1:11" s="2" customFormat="1" ht="26.25" customHeight="1">
      <c r="A16" s="64" t="s">
        <v>26</v>
      </c>
      <c r="B16" s="65">
        <v>76</v>
      </c>
      <c r="C16" s="111">
        <f t="shared" si="0"/>
        <v>1.1868713290928712E-5</v>
      </c>
      <c r="D16" s="66">
        <v>1100</v>
      </c>
      <c r="E16" s="65">
        <v>53</v>
      </c>
      <c r="F16" s="111">
        <f t="shared" si="1"/>
        <v>8.6251986643635764E-6</v>
      </c>
      <c r="G16" s="66">
        <v>900</v>
      </c>
      <c r="H16" s="48">
        <f t="shared" si="4"/>
        <v>0.4339622641509433</v>
      </c>
      <c r="I16" s="49">
        <f t="shared" si="5"/>
        <v>0.22222222222222232</v>
      </c>
    </row>
    <row r="17" spans="1:11" s="2" customFormat="1" ht="26.25" customHeight="1">
      <c r="A17" s="64" t="s">
        <v>24</v>
      </c>
      <c r="B17" s="65">
        <v>43</v>
      </c>
      <c r="C17" s="111">
        <f t="shared" si="0"/>
        <v>6.7151930461833497E-6</v>
      </c>
      <c r="D17" s="66">
        <v>2700</v>
      </c>
      <c r="E17" s="65">
        <v>978</v>
      </c>
      <c r="F17" s="111">
        <f t="shared" si="1"/>
        <v>1.5915932629712411E-4</v>
      </c>
      <c r="G17" s="66">
        <v>9400</v>
      </c>
      <c r="H17" s="48">
        <f t="shared" si="4"/>
        <v>-0.95603271983640081</v>
      </c>
      <c r="I17" s="49">
        <f t="shared" si="5"/>
        <v>-0.71276595744680848</v>
      </c>
    </row>
    <row r="18" spans="1:11" s="2" customFormat="1" ht="26.25" customHeight="1">
      <c r="A18" s="64" t="s">
        <v>23</v>
      </c>
      <c r="B18" s="65">
        <v>0</v>
      </c>
      <c r="C18" s="111">
        <f t="shared" ref="C18:C23" si="6">B18/$B$24</f>
        <v>0</v>
      </c>
      <c r="D18" s="66">
        <v>0</v>
      </c>
      <c r="E18" s="65">
        <v>22240</v>
      </c>
      <c r="F18" s="111">
        <f t="shared" si="1"/>
        <v>3.6193286470838854E-3</v>
      </c>
      <c r="G18" s="66">
        <v>11200</v>
      </c>
      <c r="H18" s="48">
        <f t="shared" si="4"/>
        <v>-1</v>
      </c>
      <c r="I18" s="49">
        <f t="shared" si="5"/>
        <v>-1</v>
      </c>
      <c r="K18" s="4"/>
    </row>
    <row r="19" spans="1:11" s="2" customFormat="1" ht="26.25" customHeight="1">
      <c r="A19" s="64" t="s">
        <v>30</v>
      </c>
      <c r="B19" s="65">
        <v>0</v>
      </c>
      <c r="C19" s="111">
        <f t="shared" si="6"/>
        <v>0</v>
      </c>
      <c r="D19" s="66">
        <v>0</v>
      </c>
      <c r="E19" s="65">
        <v>3915</v>
      </c>
      <c r="F19" s="111">
        <f t="shared" si="1"/>
        <v>6.3712552398081891E-4</v>
      </c>
      <c r="G19" s="66">
        <v>23100</v>
      </c>
      <c r="H19" s="48">
        <f t="shared" si="4"/>
        <v>-1</v>
      </c>
      <c r="I19" s="49">
        <f t="shared" si="5"/>
        <v>-1</v>
      </c>
    </row>
    <row r="20" spans="1:11" s="2" customFormat="1" ht="26.25" customHeight="1">
      <c r="A20" s="64" t="s">
        <v>88</v>
      </c>
      <c r="B20" s="65">
        <v>0</v>
      </c>
      <c r="C20" s="111">
        <f t="shared" si="6"/>
        <v>0</v>
      </c>
      <c r="D20" s="66">
        <v>0</v>
      </c>
      <c r="E20" s="65">
        <v>85</v>
      </c>
      <c r="F20" s="111">
        <f t="shared" si="1"/>
        <v>1.3832865782469886E-5</v>
      </c>
      <c r="G20" s="66">
        <v>4400</v>
      </c>
      <c r="H20" s="48">
        <f t="shared" si="2"/>
        <v>-1</v>
      </c>
      <c r="I20" s="49">
        <f t="shared" si="3"/>
        <v>-1</v>
      </c>
    </row>
    <row r="21" spans="1:11" s="2" customFormat="1" ht="26.25" customHeight="1">
      <c r="A21" s="107" t="s">
        <v>31</v>
      </c>
      <c r="B21" s="65">
        <v>0</v>
      </c>
      <c r="C21" s="111">
        <f t="shared" si="6"/>
        <v>0</v>
      </c>
      <c r="D21" s="66">
        <v>0</v>
      </c>
      <c r="E21" s="65">
        <v>23</v>
      </c>
      <c r="F21" s="111">
        <f t="shared" si="1"/>
        <v>3.7430107411389103E-6</v>
      </c>
      <c r="G21" s="66">
        <v>1100</v>
      </c>
      <c r="H21" s="48">
        <f t="shared" si="2"/>
        <v>-1</v>
      </c>
      <c r="I21" s="49">
        <f t="shared" si="3"/>
        <v>-1</v>
      </c>
    </row>
    <row r="22" spans="1:11" s="2" customFormat="1" ht="26.25" customHeight="1">
      <c r="A22" s="64" t="s">
        <v>85</v>
      </c>
      <c r="B22" s="65">
        <v>0</v>
      </c>
      <c r="C22" s="111">
        <f t="shared" si="6"/>
        <v>0</v>
      </c>
      <c r="D22" s="66">
        <v>0</v>
      </c>
      <c r="E22" s="65">
        <v>11</v>
      </c>
      <c r="F22" s="111">
        <f t="shared" si="1"/>
        <v>1.790135571849044E-6</v>
      </c>
      <c r="G22" s="66">
        <v>100</v>
      </c>
      <c r="H22" s="48">
        <f t="shared" si="2"/>
        <v>-1</v>
      </c>
      <c r="I22" s="49">
        <f t="shared" si="3"/>
        <v>-1</v>
      </c>
    </row>
    <row r="23" spans="1:11" s="2" customFormat="1" ht="26.25" customHeight="1">
      <c r="A23" s="64" t="s">
        <v>86</v>
      </c>
      <c r="B23" s="65">
        <v>0</v>
      </c>
      <c r="C23" s="111">
        <f t="shared" si="6"/>
        <v>0</v>
      </c>
      <c r="D23" s="66">
        <v>0</v>
      </c>
      <c r="E23" s="65">
        <v>10</v>
      </c>
      <c r="F23" s="111">
        <f t="shared" si="1"/>
        <v>1.6273959744082219E-6</v>
      </c>
      <c r="G23" s="66">
        <v>100</v>
      </c>
      <c r="H23" s="48">
        <f t="shared" si="2"/>
        <v>-1</v>
      </c>
      <c r="I23" s="49">
        <f t="shared" si="3"/>
        <v>-1</v>
      </c>
      <c r="K23" s="5"/>
    </row>
    <row r="24" spans="1:11" s="2" customFormat="1" ht="26.25" customHeight="1" thickBot="1">
      <c r="A24" s="88" t="s">
        <v>12</v>
      </c>
      <c r="B24" s="119">
        <f>SUM(B4:B23)</f>
        <v>6403390</v>
      </c>
      <c r="C24" s="120">
        <f>B24/$B$24</f>
        <v>1</v>
      </c>
      <c r="D24" s="121">
        <f>SUM(D4:D23)</f>
        <v>18353400</v>
      </c>
      <c r="E24" s="119">
        <f>SUM(E4:E23)</f>
        <v>6144786</v>
      </c>
      <c r="F24" s="120">
        <f t="shared" si="1"/>
        <v>1</v>
      </c>
      <c r="G24" s="121">
        <f>SUM(G4:G23)</f>
        <v>15884200</v>
      </c>
      <c r="H24" s="53">
        <f>SUM(B24/E24-1)</f>
        <v>4.2085110856586283E-2</v>
      </c>
      <c r="I24" s="54">
        <f>SUM(D24/G24-1)</f>
        <v>0.15545006988076193</v>
      </c>
    </row>
    <row r="25" spans="1:11" s="2" customFormat="1" ht="15">
      <c r="A25" s="6"/>
      <c r="B25" s="3"/>
      <c r="C25" s="3"/>
      <c r="D25" s="3"/>
      <c r="E25" s="3"/>
      <c r="F25" s="3"/>
      <c r="G25" s="3"/>
      <c r="H25" s="3"/>
      <c r="I25" s="3"/>
    </row>
    <row r="26" spans="1:11" s="2" customFormat="1" ht="15">
      <c r="A26" s="6"/>
      <c r="B26" s="3"/>
      <c r="C26" s="3"/>
      <c r="D26" s="3"/>
      <c r="E26" s="3"/>
      <c r="F26" s="3"/>
      <c r="G26" s="3"/>
      <c r="H26" s="3"/>
      <c r="I26" s="3"/>
    </row>
    <row r="27" spans="1:11" s="2" customFormat="1" ht="15">
      <c r="A27" s="6"/>
      <c r="B27" s="3"/>
      <c r="C27" s="3"/>
      <c r="D27" s="3"/>
      <c r="E27" s="3"/>
      <c r="F27" s="3"/>
      <c r="G27" s="3"/>
      <c r="H27" s="3"/>
      <c r="I27" s="3"/>
    </row>
    <row r="28" spans="1:11" s="2" customFormat="1" ht="15">
      <c r="A28" s="6"/>
      <c r="B28" s="3"/>
      <c r="C28" s="3"/>
      <c r="D28" s="3"/>
      <c r="E28" s="3"/>
      <c r="F28" s="3"/>
      <c r="G28" s="3"/>
      <c r="H28" s="3"/>
      <c r="I28" s="3"/>
    </row>
    <row r="29" spans="1:11" s="2" customFormat="1" ht="15">
      <c r="A29" s="6"/>
      <c r="B29" s="3"/>
      <c r="C29" s="3"/>
      <c r="D29" s="3"/>
      <c r="E29" s="3"/>
      <c r="F29" s="3"/>
      <c r="G29" s="3"/>
      <c r="H29" s="3"/>
      <c r="I29" s="3"/>
    </row>
    <row r="30" spans="1:11" s="2" customFormat="1" ht="15">
      <c r="A30" s="6"/>
      <c r="B30" s="3"/>
      <c r="C30" s="3"/>
      <c r="D30" s="3"/>
      <c r="E30" s="3"/>
      <c r="F30" s="3"/>
      <c r="G30" s="3"/>
      <c r="H30" s="3"/>
      <c r="I30" s="3"/>
    </row>
    <row r="31" spans="1:11" s="2" customFormat="1" ht="15">
      <c r="A31" s="6"/>
      <c r="B31" s="3"/>
      <c r="C31" s="3"/>
      <c r="D31" s="3"/>
      <c r="E31" s="3"/>
      <c r="F31" s="3"/>
      <c r="G31" s="3"/>
      <c r="H31" s="3"/>
      <c r="I31" s="3"/>
    </row>
    <row r="32" spans="1:11" s="2" customFormat="1" ht="15">
      <c r="A32" s="6"/>
      <c r="B32" s="3"/>
      <c r="C32" s="3"/>
      <c r="D32" s="3"/>
      <c r="E32" s="3"/>
      <c r="F32" s="3"/>
      <c r="G32" s="3"/>
      <c r="H32" s="3"/>
      <c r="I32" s="3"/>
    </row>
    <row r="33" spans="1:9" s="2" customFormat="1" ht="15">
      <c r="A33" s="6"/>
      <c r="B33" s="3"/>
      <c r="C33" s="3"/>
      <c r="D33" s="3"/>
      <c r="E33" s="3"/>
      <c r="F33" s="3"/>
      <c r="G33" s="3"/>
      <c r="H33" s="3"/>
      <c r="I33" s="3"/>
    </row>
    <row r="34" spans="1:9" s="2" customFormat="1" ht="15">
      <c r="A34" s="6"/>
      <c r="B34" s="3"/>
      <c r="C34" s="3"/>
      <c r="D34" s="3"/>
      <c r="E34" s="3"/>
      <c r="F34" s="3"/>
      <c r="G34" s="3"/>
      <c r="H34" s="3"/>
      <c r="I34" s="3"/>
    </row>
    <row r="35" spans="1:9" s="2" customFormat="1" ht="15">
      <c r="A35" s="6"/>
      <c r="B35" s="3"/>
      <c r="C35" s="3"/>
      <c r="D35" s="3"/>
      <c r="E35" s="3"/>
      <c r="F35" s="3"/>
      <c r="G35" s="3"/>
      <c r="H35" s="3"/>
      <c r="I35" s="3"/>
    </row>
    <row r="36" spans="1:9" s="2" customFormat="1" ht="15">
      <c r="A36" s="6"/>
      <c r="B36" s="3"/>
      <c r="C36" s="3"/>
      <c r="D36" s="3"/>
      <c r="E36" s="3"/>
      <c r="F36" s="3"/>
      <c r="G36" s="3"/>
      <c r="H36" s="3"/>
      <c r="I36" s="3"/>
    </row>
    <row r="37" spans="1:9" s="2" customFormat="1" ht="15">
      <c r="A37" s="6"/>
      <c r="B37" s="3"/>
      <c r="C37" s="3"/>
      <c r="D37" s="3"/>
      <c r="E37" s="3"/>
      <c r="F37" s="3"/>
      <c r="G37" s="3"/>
      <c r="H37" s="3"/>
      <c r="I37" s="3"/>
    </row>
    <row r="38" spans="1:9" s="2" customFormat="1" ht="15">
      <c r="A38" s="6"/>
      <c r="B38" s="3"/>
      <c r="C38" s="3"/>
      <c r="D38" s="3"/>
      <c r="E38" s="3"/>
      <c r="F38" s="3"/>
      <c r="G38" s="3"/>
      <c r="H38" s="3"/>
      <c r="I38" s="3"/>
    </row>
    <row r="39" spans="1:9" s="2" customFormat="1" ht="15">
      <c r="A39" s="6"/>
      <c r="B39" s="3"/>
      <c r="C39" s="3"/>
      <c r="D39" s="3"/>
      <c r="E39" s="3"/>
      <c r="F39" s="3"/>
      <c r="G39" s="3"/>
      <c r="H39" s="3"/>
      <c r="I39" s="3"/>
    </row>
    <row r="40" spans="1:9" s="2" customFormat="1" ht="15">
      <c r="A40" s="6"/>
      <c r="B40" s="3"/>
      <c r="C40" s="3"/>
      <c r="D40" s="3"/>
      <c r="E40" s="3"/>
      <c r="F40" s="3"/>
      <c r="G40" s="3"/>
      <c r="H40" s="3"/>
      <c r="I40" s="3"/>
    </row>
    <row r="41" spans="1:9" s="2" customFormat="1" ht="15">
      <c r="A41" s="6"/>
      <c r="B41" s="3"/>
      <c r="C41" s="3"/>
      <c r="D41" s="3"/>
      <c r="E41" s="3"/>
      <c r="F41" s="3"/>
      <c r="G41" s="3"/>
      <c r="H41" s="3"/>
      <c r="I41" s="3"/>
    </row>
    <row r="42" spans="1:9" s="2" customFormat="1" ht="15">
      <c r="A42" s="6"/>
      <c r="B42" s="3"/>
      <c r="C42" s="3"/>
      <c r="D42" s="3"/>
      <c r="E42" s="3"/>
      <c r="F42" s="3"/>
      <c r="G42" s="3"/>
      <c r="H42" s="3"/>
      <c r="I42" s="3"/>
    </row>
    <row r="43" spans="1:9" s="2" customFormat="1" ht="15">
      <c r="A43" s="6"/>
      <c r="B43" s="3"/>
      <c r="C43" s="3"/>
      <c r="D43" s="3"/>
      <c r="E43" s="3"/>
      <c r="F43" s="3"/>
      <c r="G43" s="3"/>
      <c r="H43" s="3"/>
      <c r="I43" s="3"/>
    </row>
    <row r="44" spans="1:9" s="2" customFormat="1" ht="15">
      <c r="A44" s="6"/>
      <c r="B44" s="3"/>
      <c r="C44" s="3"/>
      <c r="D44" s="3"/>
      <c r="E44" s="3"/>
      <c r="F44" s="3"/>
      <c r="G44" s="3"/>
      <c r="H44" s="3"/>
      <c r="I44" s="3"/>
    </row>
    <row r="45" spans="1:9" s="2" customFormat="1" ht="15">
      <c r="A45" s="6"/>
      <c r="B45" s="3"/>
      <c r="C45" s="3"/>
      <c r="D45" s="3"/>
      <c r="E45" s="3"/>
      <c r="F45" s="3"/>
      <c r="G45" s="3"/>
      <c r="H45" s="3"/>
      <c r="I45" s="3"/>
    </row>
    <row r="46" spans="1:9" s="2" customFormat="1" ht="15">
      <c r="A46" s="6"/>
      <c r="B46" s="3"/>
      <c r="C46" s="3"/>
      <c r="D46" s="3"/>
      <c r="E46" s="3"/>
      <c r="F46" s="3"/>
      <c r="G46" s="3"/>
      <c r="H46" s="3"/>
      <c r="I46" s="3"/>
    </row>
    <row r="47" spans="1:9" s="2" customFormat="1" ht="15">
      <c r="A47" s="6"/>
      <c r="B47" s="3"/>
      <c r="C47" s="3"/>
      <c r="D47" s="3"/>
      <c r="E47" s="3"/>
      <c r="F47" s="3"/>
      <c r="G47" s="3"/>
      <c r="H47" s="3"/>
      <c r="I47" s="3"/>
    </row>
    <row r="48" spans="1:9" s="2" customFormat="1" ht="15">
      <c r="A48" s="6"/>
      <c r="B48" s="3"/>
      <c r="C48" s="3"/>
      <c r="D48" s="3"/>
      <c r="E48" s="3"/>
      <c r="F48" s="3"/>
      <c r="G48" s="3"/>
      <c r="H48" s="3"/>
      <c r="I48" s="3"/>
    </row>
    <row r="49" spans="1:9" s="2" customFormat="1" ht="15">
      <c r="A49" s="6"/>
      <c r="B49" s="3"/>
      <c r="C49" s="3"/>
      <c r="D49" s="3"/>
      <c r="E49" s="3"/>
      <c r="F49" s="3"/>
      <c r="G49" s="3"/>
      <c r="H49" s="3"/>
      <c r="I49" s="3"/>
    </row>
    <row r="50" spans="1:9" s="2" customFormat="1" ht="15">
      <c r="A50" s="6"/>
      <c r="B50" s="3"/>
      <c r="C50" s="3"/>
      <c r="D50" s="3"/>
      <c r="E50" s="3"/>
      <c r="F50" s="3"/>
      <c r="G50" s="3"/>
      <c r="H50" s="3"/>
      <c r="I50" s="3"/>
    </row>
    <row r="51" spans="1:9" s="2" customFormat="1" ht="15">
      <c r="A51" s="6"/>
      <c r="B51" s="3"/>
      <c r="C51" s="3"/>
      <c r="D51" s="3"/>
      <c r="E51" s="3"/>
      <c r="F51" s="3"/>
      <c r="G51" s="3"/>
      <c r="H51" s="3"/>
      <c r="I51" s="3"/>
    </row>
    <row r="52" spans="1:9" s="2" customFormat="1" ht="15">
      <c r="A52" s="6"/>
      <c r="B52" s="3"/>
      <c r="C52" s="3"/>
      <c r="D52" s="3"/>
      <c r="E52" s="3"/>
      <c r="F52" s="3"/>
      <c r="G52" s="3"/>
      <c r="H52" s="3"/>
      <c r="I52" s="3"/>
    </row>
    <row r="53" spans="1:9" s="2" customFormat="1" ht="15">
      <c r="A53" s="6"/>
      <c r="B53" s="3"/>
      <c r="C53" s="3"/>
      <c r="D53" s="3"/>
      <c r="E53" s="3"/>
      <c r="F53" s="3"/>
      <c r="G53" s="3"/>
      <c r="H53" s="3"/>
      <c r="I53" s="3"/>
    </row>
    <row r="54" spans="1:9" s="2" customFormat="1" ht="15">
      <c r="A54" s="6"/>
      <c r="B54" s="3"/>
      <c r="C54" s="3"/>
      <c r="D54" s="3"/>
      <c r="E54" s="3"/>
      <c r="F54" s="3"/>
      <c r="G54" s="3"/>
      <c r="H54" s="3"/>
      <c r="I54" s="3"/>
    </row>
    <row r="55" spans="1:9" s="2" customFormat="1" ht="15">
      <c r="A55" s="6"/>
      <c r="B55" s="3"/>
      <c r="C55" s="3"/>
      <c r="D55" s="3"/>
      <c r="E55" s="3"/>
      <c r="F55" s="3"/>
      <c r="G55" s="3"/>
      <c r="H55" s="3"/>
      <c r="I55" s="3"/>
    </row>
    <row r="56" spans="1:9" s="2" customFormat="1" ht="15">
      <c r="A56" s="6"/>
      <c r="B56" s="3"/>
      <c r="C56" s="3"/>
      <c r="D56" s="3"/>
      <c r="E56" s="3"/>
      <c r="F56" s="3"/>
      <c r="G56" s="3"/>
      <c r="H56" s="3"/>
      <c r="I56" s="3"/>
    </row>
    <row r="57" spans="1:9" s="2" customFormat="1" ht="15">
      <c r="A57" s="6"/>
      <c r="B57" s="3"/>
      <c r="C57" s="3"/>
      <c r="D57" s="3"/>
      <c r="E57" s="3"/>
      <c r="F57" s="3"/>
      <c r="G57" s="3"/>
      <c r="H57" s="3"/>
      <c r="I57" s="3"/>
    </row>
    <row r="58" spans="1:9" s="2" customFormat="1" ht="15">
      <c r="A58" s="6"/>
      <c r="B58" s="3"/>
      <c r="C58" s="3"/>
      <c r="D58" s="3"/>
      <c r="E58" s="3"/>
      <c r="F58" s="3"/>
      <c r="G58" s="3"/>
      <c r="H58" s="3"/>
      <c r="I58" s="3"/>
    </row>
    <row r="59" spans="1:9" s="2" customFormat="1" ht="15">
      <c r="A59" s="6"/>
      <c r="B59" s="3"/>
      <c r="C59" s="3"/>
      <c r="D59" s="3"/>
      <c r="E59" s="3"/>
      <c r="F59" s="3"/>
      <c r="G59" s="3"/>
      <c r="H59" s="3"/>
      <c r="I59" s="3"/>
    </row>
    <row r="60" spans="1:9" s="2" customFormat="1" ht="15">
      <c r="A60" s="6"/>
      <c r="B60" s="3"/>
      <c r="C60" s="3"/>
      <c r="D60" s="3"/>
      <c r="E60" s="3"/>
      <c r="F60" s="3"/>
      <c r="G60" s="3"/>
      <c r="H60" s="3"/>
      <c r="I60" s="3"/>
    </row>
    <row r="61" spans="1:9" s="2" customFormat="1" ht="15">
      <c r="A61" s="6"/>
      <c r="B61" s="3"/>
      <c r="C61" s="3"/>
      <c r="D61" s="3"/>
      <c r="E61" s="3"/>
      <c r="F61" s="3"/>
      <c r="G61" s="3"/>
      <c r="H61" s="3"/>
      <c r="I61" s="3"/>
    </row>
    <row r="62" spans="1:9" s="2" customFormat="1" ht="15">
      <c r="A62" s="6"/>
      <c r="B62" s="3"/>
      <c r="C62" s="3"/>
      <c r="D62" s="3"/>
      <c r="E62" s="3"/>
      <c r="F62" s="3"/>
      <c r="G62" s="3"/>
      <c r="H62" s="3"/>
      <c r="I62" s="3"/>
    </row>
    <row r="63" spans="1:9" s="2" customFormat="1" ht="15">
      <c r="A63" s="6"/>
      <c r="B63" s="3"/>
      <c r="C63" s="3"/>
      <c r="D63" s="3"/>
      <c r="E63" s="3"/>
      <c r="F63" s="3"/>
      <c r="G63" s="3"/>
      <c r="H63" s="3"/>
      <c r="I63" s="3"/>
    </row>
    <row r="64" spans="1:9" s="2" customFormat="1" ht="15">
      <c r="A64" s="6"/>
      <c r="B64" s="3"/>
      <c r="C64" s="3"/>
      <c r="D64" s="3"/>
      <c r="E64" s="3"/>
      <c r="F64" s="3"/>
      <c r="G64" s="3"/>
      <c r="H64" s="3"/>
      <c r="I64" s="3"/>
    </row>
    <row r="65" spans="1:9" s="2" customFormat="1" ht="15">
      <c r="A65" s="6"/>
      <c r="B65" s="3"/>
      <c r="C65" s="3"/>
      <c r="D65" s="3"/>
      <c r="E65" s="3"/>
      <c r="F65" s="3"/>
      <c r="G65" s="3"/>
      <c r="H65" s="3"/>
      <c r="I65" s="3"/>
    </row>
    <row r="66" spans="1:9" s="2" customFormat="1" ht="15">
      <c r="A66" s="6"/>
      <c r="B66" s="3"/>
      <c r="C66" s="3"/>
      <c r="D66" s="3"/>
      <c r="E66" s="3"/>
      <c r="F66" s="3"/>
      <c r="G66" s="3"/>
      <c r="H66" s="3"/>
      <c r="I66" s="3"/>
    </row>
    <row r="67" spans="1:9" s="2" customFormat="1" ht="15">
      <c r="A67" s="6"/>
      <c r="B67" s="3"/>
      <c r="C67" s="3"/>
      <c r="D67" s="3"/>
      <c r="E67" s="3"/>
      <c r="F67" s="3"/>
      <c r="G67" s="3"/>
      <c r="H67" s="3"/>
      <c r="I67" s="3"/>
    </row>
    <row r="68" spans="1:9" s="2" customFormat="1" ht="15">
      <c r="A68" s="6"/>
      <c r="B68" s="3"/>
      <c r="C68" s="3"/>
      <c r="D68" s="3"/>
      <c r="E68" s="3"/>
      <c r="F68" s="3"/>
      <c r="G68" s="3"/>
      <c r="H68" s="3"/>
      <c r="I68" s="3"/>
    </row>
    <row r="69" spans="1:9" s="2" customFormat="1" ht="15">
      <c r="A69" s="6"/>
      <c r="B69" s="3"/>
      <c r="C69" s="3"/>
      <c r="D69" s="3"/>
      <c r="E69" s="3"/>
      <c r="F69" s="3"/>
      <c r="G69" s="3"/>
      <c r="H69" s="3"/>
      <c r="I69" s="3"/>
    </row>
    <row r="70" spans="1:9" s="2" customFormat="1" ht="15">
      <c r="A70" s="6"/>
      <c r="B70" s="3"/>
      <c r="C70" s="3"/>
      <c r="D70" s="3"/>
      <c r="E70" s="3"/>
      <c r="F70" s="3"/>
      <c r="G70" s="3"/>
      <c r="H70" s="3"/>
      <c r="I70" s="3"/>
    </row>
    <row r="71" spans="1:9" s="2" customFormat="1" ht="15">
      <c r="A71" s="6"/>
      <c r="B71" s="3"/>
      <c r="C71" s="3"/>
      <c r="D71" s="3"/>
      <c r="E71" s="3"/>
      <c r="F71" s="3"/>
      <c r="G71" s="3"/>
      <c r="H71" s="3"/>
      <c r="I71" s="3"/>
    </row>
    <row r="72" spans="1:9" s="2" customFormat="1" ht="15">
      <c r="A72" s="6"/>
      <c r="B72" s="3"/>
      <c r="C72" s="3"/>
      <c r="D72" s="3"/>
      <c r="E72" s="3"/>
      <c r="F72" s="3"/>
      <c r="G72" s="3"/>
      <c r="H72" s="3"/>
      <c r="I72" s="3"/>
    </row>
    <row r="73" spans="1:9" s="2" customFormat="1" ht="15">
      <c r="A73" s="6"/>
      <c r="B73" s="3"/>
      <c r="C73" s="3"/>
      <c r="D73" s="3"/>
      <c r="E73" s="3"/>
      <c r="F73" s="3"/>
      <c r="G73" s="3"/>
      <c r="H73" s="3"/>
      <c r="I73" s="3"/>
    </row>
    <row r="74" spans="1:9" s="2" customFormat="1" ht="15">
      <c r="A74" s="6"/>
      <c r="B74" s="3"/>
      <c r="C74" s="3"/>
      <c r="D74" s="3"/>
      <c r="E74" s="3"/>
      <c r="F74" s="3"/>
      <c r="G74" s="3"/>
      <c r="H74" s="3"/>
      <c r="I74" s="3"/>
    </row>
    <row r="75" spans="1:9" s="2" customFormat="1" ht="15">
      <c r="A75" s="6"/>
      <c r="B75" s="3"/>
      <c r="C75" s="3"/>
      <c r="D75" s="3"/>
      <c r="E75" s="3"/>
      <c r="F75" s="3"/>
      <c r="G75" s="3"/>
      <c r="H75" s="3"/>
      <c r="I75" s="3"/>
    </row>
    <row r="76" spans="1:9" s="2" customFormat="1" ht="15">
      <c r="A76" s="6"/>
      <c r="B76" s="3"/>
      <c r="C76" s="3"/>
      <c r="D76" s="3"/>
      <c r="E76" s="3"/>
      <c r="F76" s="3"/>
      <c r="G76" s="3"/>
      <c r="H76" s="3"/>
      <c r="I76" s="3"/>
    </row>
    <row r="77" spans="1:9" s="2" customFormat="1" ht="15">
      <c r="A77" s="6"/>
      <c r="B77" s="3"/>
      <c r="C77" s="3"/>
      <c r="D77" s="3"/>
      <c r="E77" s="3"/>
      <c r="F77" s="3"/>
      <c r="G77" s="3"/>
      <c r="H77" s="3"/>
      <c r="I77" s="3"/>
    </row>
    <row r="78" spans="1:9" s="2" customFormat="1" ht="15">
      <c r="A78" s="6"/>
      <c r="B78" s="3"/>
      <c r="C78" s="3"/>
      <c r="D78" s="3"/>
      <c r="E78" s="3"/>
      <c r="F78" s="3"/>
      <c r="G78" s="3"/>
      <c r="H78" s="3"/>
      <c r="I78" s="3"/>
    </row>
    <row r="79" spans="1:9" s="2" customFormat="1" ht="15">
      <c r="A79" s="6"/>
      <c r="B79" s="3"/>
      <c r="C79" s="3"/>
      <c r="D79" s="3"/>
      <c r="E79" s="3"/>
      <c r="F79" s="3"/>
      <c r="G79" s="3"/>
      <c r="H79" s="3"/>
      <c r="I79" s="3"/>
    </row>
    <row r="80" spans="1:9" s="2" customFormat="1" ht="15">
      <c r="A80" s="6"/>
      <c r="B80" s="3"/>
      <c r="C80" s="3"/>
      <c r="D80" s="3"/>
      <c r="E80" s="3"/>
      <c r="F80" s="3"/>
      <c r="G80" s="3"/>
      <c r="H80" s="3"/>
      <c r="I80" s="3"/>
    </row>
    <row r="81" spans="1:9" s="2" customFormat="1" ht="15">
      <c r="A81" s="6"/>
      <c r="B81" s="3"/>
      <c r="C81" s="3"/>
      <c r="D81" s="3"/>
      <c r="E81" s="3"/>
      <c r="F81" s="3"/>
      <c r="G81" s="3"/>
      <c r="H81" s="3"/>
      <c r="I81" s="3"/>
    </row>
    <row r="82" spans="1:9" s="2" customFormat="1" ht="15">
      <c r="A82" s="6"/>
      <c r="B82" s="3"/>
      <c r="C82" s="3"/>
      <c r="D82" s="3"/>
      <c r="E82" s="3"/>
      <c r="F82" s="3"/>
      <c r="G82" s="3"/>
      <c r="H82" s="3"/>
      <c r="I82" s="3"/>
    </row>
    <row r="83" spans="1:9" s="2" customFormat="1" ht="15">
      <c r="A83" s="6"/>
      <c r="B83" s="3"/>
      <c r="C83" s="3"/>
      <c r="D83" s="3"/>
      <c r="E83" s="3"/>
      <c r="F83" s="3"/>
      <c r="G83" s="3"/>
      <c r="H83" s="3"/>
      <c r="I83" s="3"/>
    </row>
    <row r="84" spans="1:9" s="2" customFormat="1" ht="15">
      <c r="A84" s="6"/>
      <c r="B84" s="3"/>
      <c r="C84" s="3"/>
      <c r="D84" s="3"/>
      <c r="E84" s="3"/>
      <c r="F84" s="3"/>
      <c r="G84" s="3"/>
      <c r="H84" s="3"/>
      <c r="I84" s="3"/>
    </row>
    <row r="85" spans="1:9" s="2" customFormat="1" ht="15">
      <c r="A85" s="6"/>
      <c r="B85" s="3"/>
      <c r="C85" s="3"/>
      <c r="D85" s="3"/>
      <c r="E85" s="3"/>
      <c r="F85" s="3"/>
      <c r="G85" s="3"/>
      <c r="H85" s="3"/>
      <c r="I85" s="3"/>
    </row>
    <row r="86" spans="1:9" s="2" customFormat="1" ht="15">
      <c r="A86" s="6"/>
      <c r="B86" s="3"/>
      <c r="C86" s="3"/>
      <c r="D86" s="3"/>
      <c r="E86" s="3"/>
      <c r="F86" s="3"/>
      <c r="G86" s="3"/>
      <c r="H86" s="3"/>
      <c r="I86" s="3"/>
    </row>
    <row r="87" spans="1:9" s="2" customFormat="1" ht="15">
      <c r="A87" s="6"/>
      <c r="B87" s="3"/>
      <c r="C87" s="3"/>
      <c r="D87" s="3"/>
      <c r="E87" s="3"/>
      <c r="F87" s="3"/>
      <c r="G87" s="3"/>
      <c r="H87" s="3"/>
      <c r="I87" s="3"/>
    </row>
    <row r="88" spans="1:9" s="2" customFormat="1" ht="15">
      <c r="A88" s="6"/>
      <c r="B88" s="3"/>
      <c r="C88" s="3"/>
      <c r="D88" s="3"/>
      <c r="E88" s="3"/>
      <c r="F88" s="3"/>
      <c r="G88" s="3"/>
      <c r="H88" s="3"/>
      <c r="I88" s="3"/>
    </row>
    <row r="89" spans="1:9" s="2" customFormat="1" ht="15">
      <c r="A89" s="6"/>
      <c r="B89" s="3"/>
      <c r="C89" s="3"/>
      <c r="D89" s="3"/>
      <c r="E89" s="3"/>
      <c r="F89" s="3"/>
      <c r="G89" s="3"/>
      <c r="H89" s="3"/>
      <c r="I89" s="3"/>
    </row>
    <row r="90" spans="1:9" s="2" customFormat="1" ht="15">
      <c r="A90" s="6"/>
      <c r="B90" s="3"/>
      <c r="C90" s="3"/>
      <c r="D90" s="3"/>
      <c r="E90" s="3"/>
      <c r="F90" s="3"/>
      <c r="G90" s="3"/>
      <c r="H90" s="3"/>
      <c r="I90" s="3"/>
    </row>
    <row r="91" spans="1:9" s="2" customFormat="1" ht="15">
      <c r="A91" s="6"/>
      <c r="B91" s="3"/>
      <c r="C91" s="3"/>
      <c r="D91" s="3"/>
      <c r="E91" s="3"/>
      <c r="F91" s="3"/>
      <c r="G91" s="3"/>
      <c r="H91" s="3"/>
      <c r="I91" s="3"/>
    </row>
    <row r="92" spans="1:9" s="2" customFormat="1" ht="15">
      <c r="A92" s="6"/>
      <c r="B92" s="3"/>
      <c r="C92" s="3"/>
      <c r="D92" s="3"/>
      <c r="E92" s="3"/>
      <c r="F92" s="3"/>
      <c r="G92" s="3"/>
      <c r="H92" s="3"/>
      <c r="I92" s="3"/>
    </row>
    <row r="93" spans="1:9" s="2" customFormat="1" ht="15">
      <c r="A93" s="6"/>
      <c r="B93" s="3"/>
      <c r="C93" s="3"/>
      <c r="D93" s="3"/>
      <c r="E93" s="3"/>
      <c r="F93" s="3"/>
      <c r="G93" s="3"/>
      <c r="H93" s="3"/>
      <c r="I93" s="3"/>
    </row>
    <row r="94" spans="1:9" s="2" customFormat="1" ht="15">
      <c r="A94" s="6"/>
      <c r="B94" s="3"/>
      <c r="C94" s="3"/>
      <c r="D94" s="3"/>
      <c r="E94" s="3"/>
      <c r="F94" s="3"/>
      <c r="G94" s="3"/>
      <c r="H94" s="3"/>
      <c r="I94" s="3"/>
    </row>
    <row r="95" spans="1:9" s="2" customFormat="1" ht="15">
      <c r="A95" s="6"/>
      <c r="B95" s="3"/>
      <c r="C95" s="3"/>
      <c r="D95" s="3"/>
      <c r="E95" s="3"/>
      <c r="F95" s="3"/>
      <c r="G95" s="3"/>
      <c r="H95" s="3"/>
      <c r="I95" s="3"/>
    </row>
    <row r="96" spans="1:9" s="2" customFormat="1" ht="15">
      <c r="A96" s="6"/>
      <c r="B96" s="3"/>
      <c r="C96" s="3"/>
      <c r="D96" s="3"/>
      <c r="E96" s="3"/>
      <c r="F96" s="3"/>
      <c r="G96" s="3"/>
      <c r="H96" s="3"/>
      <c r="I96" s="3"/>
    </row>
    <row r="97" spans="1:9" s="2" customFormat="1" ht="15">
      <c r="A97" s="6"/>
      <c r="B97" s="3"/>
      <c r="C97" s="3"/>
      <c r="D97" s="3"/>
      <c r="E97" s="3"/>
      <c r="F97" s="3"/>
      <c r="G97" s="3"/>
      <c r="H97" s="3"/>
      <c r="I97" s="3"/>
    </row>
    <row r="98" spans="1:9" s="2" customFormat="1" ht="15">
      <c r="A98" s="6"/>
      <c r="B98" s="3"/>
      <c r="C98" s="3"/>
      <c r="D98" s="3"/>
      <c r="E98" s="3"/>
      <c r="F98" s="3"/>
      <c r="G98" s="3"/>
      <c r="H98" s="3"/>
      <c r="I98" s="3"/>
    </row>
    <row r="99" spans="1:9" s="2" customFormat="1" ht="15">
      <c r="A99" s="6"/>
      <c r="B99" s="3"/>
      <c r="C99" s="3"/>
      <c r="D99" s="3"/>
      <c r="E99" s="3"/>
      <c r="F99" s="3"/>
      <c r="G99" s="3"/>
      <c r="H99" s="3"/>
      <c r="I99" s="3"/>
    </row>
    <row r="100" spans="1:9" s="2" customFormat="1" ht="15">
      <c r="A100" s="6"/>
      <c r="B100" s="3"/>
      <c r="C100" s="3"/>
      <c r="D100" s="3"/>
      <c r="E100" s="3"/>
      <c r="F100" s="3"/>
      <c r="G100" s="3"/>
      <c r="H100" s="3"/>
      <c r="I100" s="3"/>
    </row>
    <row r="101" spans="1:9" s="2" customFormat="1" ht="15">
      <c r="A101" s="6"/>
      <c r="B101" s="3"/>
      <c r="C101" s="3"/>
      <c r="D101" s="3"/>
      <c r="E101" s="3"/>
      <c r="F101" s="3"/>
      <c r="G101" s="3"/>
      <c r="H101" s="3"/>
      <c r="I101" s="3"/>
    </row>
    <row r="102" spans="1:9" s="2" customFormat="1" ht="15">
      <c r="A102" s="6"/>
      <c r="B102" s="3"/>
      <c r="C102" s="3"/>
      <c r="D102" s="3"/>
      <c r="E102" s="3"/>
      <c r="F102" s="3"/>
      <c r="G102" s="3"/>
      <c r="H102" s="3"/>
      <c r="I102" s="3"/>
    </row>
    <row r="103" spans="1:9" s="2" customFormat="1" ht="15">
      <c r="A103" s="6"/>
      <c r="B103" s="3"/>
      <c r="C103" s="3"/>
      <c r="D103" s="3"/>
      <c r="E103" s="3"/>
      <c r="F103" s="3"/>
      <c r="G103" s="3"/>
      <c r="H103" s="3"/>
      <c r="I103" s="3"/>
    </row>
    <row r="104" spans="1:9" s="2" customFormat="1" ht="15">
      <c r="A104" s="6"/>
      <c r="B104" s="3"/>
      <c r="C104" s="3"/>
      <c r="D104" s="3"/>
      <c r="E104" s="3"/>
      <c r="F104" s="3"/>
      <c r="G104" s="3"/>
      <c r="H104" s="3"/>
      <c r="I104" s="3"/>
    </row>
    <row r="105" spans="1:9" s="2" customFormat="1" ht="15">
      <c r="A105" s="6"/>
      <c r="B105" s="3"/>
      <c r="C105" s="3"/>
      <c r="D105" s="3"/>
      <c r="E105" s="3"/>
      <c r="F105" s="3"/>
      <c r="G105" s="3"/>
      <c r="H105" s="3"/>
      <c r="I105" s="3"/>
    </row>
    <row r="106" spans="1:9" s="2" customFormat="1" ht="15">
      <c r="A106" s="6"/>
      <c r="B106" s="3"/>
      <c r="C106" s="3"/>
      <c r="D106" s="3"/>
      <c r="E106" s="3"/>
      <c r="F106" s="3"/>
      <c r="G106" s="3"/>
      <c r="H106" s="3"/>
      <c r="I106" s="3"/>
    </row>
    <row r="107" spans="1:9" s="2" customFormat="1" ht="15">
      <c r="A107" s="6"/>
      <c r="B107" s="3"/>
      <c r="C107" s="3"/>
      <c r="D107" s="3"/>
      <c r="E107" s="3"/>
      <c r="F107" s="3"/>
      <c r="G107" s="3"/>
      <c r="H107" s="3"/>
      <c r="I107" s="3"/>
    </row>
    <row r="108" spans="1:9" s="2" customFormat="1" ht="15">
      <c r="A108" s="6"/>
      <c r="B108" s="3"/>
      <c r="C108" s="3"/>
      <c r="D108" s="3"/>
      <c r="E108" s="3"/>
      <c r="F108" s="3"/>
      <c r="G108" s="3"/>
      <c r="H108" s="3"/>
      <c r="I108" s="3"/>
    </row>
    <row r="109" spans="1:9" s="2" customFormat="1" ht="15">
      <c r="A109" s="6"/>
      <c r="B109" s="3"/>
      <c r="C109" s="3"/>
      <c r="D109" s="3"/>
      <c r="E109" s="3"/>
      <c r="F109" s="3"/>
      <c r="G109" s="3"/>
      <c r="H109" s="3"/>
      <c r="I109" s="3"/>
    </row>
    <row r="110" spans="1:9" s="2" customFormat="1" ht="15">
      <c r="A110" s="6"/>
      <c r="B110" s="3"/>
      <c r="C110" s="3"/>
      <c r="D110" s="3"/>
      <c r="E110" s="3"/>
      <c r="F110" s="3"/>
      <c r="G110" s="3"/>
      <c r="H110" s="3"/>
      <c r="I110" s="3"/>
    </row>
    <row r="111" spans="1:9" s="2" customFormat="1" ht="15">
      <c r="A111" s="6"/>
      <c r="B111" s="3"/>
      <c r="C111" s="3"/>
      <c r="D111" s="3"/>
      <c r="E111" s="3"/>
      <c r="F111" s="3"/>
      <c r="G111" s="3"/>
      <c r="H111" s="3"/>
      <c r="I111" s="3"/>
    </row>
    <row r="112" spans="1:9" s="2" customFormat="1" ht="15">
      <c r="A112" s="6"/>
      <c r="B112" s="3"/>
      <c r="C112" s="3"/>
      <c r="D112" s="3"/>
      <c r="E112" s="3"/>
      <c r="F112" s="3"/>
      <c r="G112" s="3"/>
      <c r="H112" s="3"/>
      <c r="I112" s="3"/>
    </row>
    <row r="113" spans="1:9" s="2" customFormat="1" ht="15">
      <c r="A113" s="6"/>
      <c r="B113" s="3"/>
      <c r="C113" s="3"/>
      <c r="D113" s="3"/>
      <c r="E113" s="3"/>
      <c r="F113" s="3"/>
      <c r="G113" s="3"/>
      <c r="H113" s="3"/>
      <c r="I113" s="3"/>
    </row>
    <row r="114" spans="1:9" s="2" customFormat="1" ht="15">
      <c r="A114" s="6"/>
      <c r="B114" s="3"/>
      <c r="C114" s="3"/>
      <c r="D114" s="3"/>
      <c r="E114" s="3"/>
      <c r="F114" s="3"/>
      <c r="G114" s="3"/>
      <c r="H114" s="3"/>
      <c r="I114" s="3"/>
    </row>
    <row r="115" spans="1:9" s="2" customFormat="1" ht="15">
      <c r="A115" s="6"/>
      <c r="B115" s="3"/>
      <c r="C115" s="3"/>
      <c r="D115" s="3"/>
      <c r="E115" s="3"/>
      <c r="F115" s="3"/>
      <c r="G115" s="3"/>
      <c r="H115" s="3"/>
      <c r="I115" s="3"/>
    </row>
    <row r="116" spans="1:9" s="2" customFormat="1" ht="15">
      <c r="A116" s="6"/>
      <c r="B116" s="3"/>
      <c r="C116" s="3"/>
      <c r="D116" s="3"/>
      <c r="E116" s="3"/>
      <c r="F116" s="3"/>
      <c r="G116" s="3"/>
      <c r="H116" s="3"/>
      <c r="I116" s="3"/>
    </row>
    <row r="117" spans="1:9" s="2" customFormat="1" ht="15">
      <c r="A117" s="6"/>
      <c r="B117" s="3"/>
      <c r="C117" s="3"/>
      <c r="D117" s="3"/>
      <c r="E117" s="3"/>
      <c r="F117" s="3"/>
      <c r="G117" s="3"/>
      <c r="H117" s="3"/>
      <c r="I117" s="3"/>
    </row>
    <row r="118" spans="1:9" s="2" customFormat="1" ht="15">
      <c r="A118" s="6"/>
      <c r="B118" s="3"/>
      <c r="C118" s="3"/>
      <c r="D118" s="3"/>
      <c r="E118" s="3"/>
      <c r="F118" s="3"/>
      <c r="G118" s="3"/>
      <c r="H118" s="3"/>
      <c r="I118" s="3"/>
    </row>
    <row r="119" spans="1:9" s="2" customFormat="1" ht="15">
      <c r="A119" s="6"/>
      <c r="B119" s="3"/>
      <c r="C119" s="3"/>
      <c r="D119" s="3"/>
      <c r="E119" s="3"/>
      <c r="F119" s="3"/>
      <c r="G119" s="3"/>
      <c r="H119" s="3"/>
      <c r="I119" s="3"/>
    </row>
    <row r="120" spans="1:9" s="2" customFormat="1" ht="15">
      <c r="A120" s="6"/>
      <c r="B120" s="3"/>
      <c r="C120" s="3"/>
      <c r="D120" s="3"/>
      <c r="E120" s="3"/>
      <c r="F120" s="3"/>
      <c r="G120" s="3"/>
      <c r="H120" s="3"/>
      <c r="I120" s="3"/>
    </row>
    <row r="121" spans="1:9" s="2" customFormat="1" ht="15">
      <c r="A121" s="6"/>
      <c r="B121" s="3"/>
      <c r="C121" s="3"/>
      <c r="D121" s="3"/>
      <c r="E121" s="3"/>
      <c r="F121" s="3"/>
      <c r="G121" s="3"/>
      <c r="H121" s="3"/>
      <c r="I121" s="3"/>
    </row>
    <row r="122" spans="1:9" s="2" customFormat="1" ht="15">
      <c r="A122" s="6"/>
      <c r="B122" s="3"/>
      <c r="C122" s="3"/>
      <c r="D122" s="3"/>
      <c r="E122" s="3"/>
      <c r="F122" s="3"/>
      <c r="G122" s="3"/>
      <c r="H122" s="3"/>
      <c r="I122" s="3"/>
    </row>
    <row r="123" spans="1:9" s="2" customFormat="1" ht="15">
      <c r="A123" s="6"/>
      <c r="B123" s="3"/>
      <c r="C123" s="3"/>
      <c r="D123" s="3"/>
      <c r="E123" s="3"/>
      <c r="F123" s="3"/>
      <c r="G123" s="3"/>
      <c r="H123" s="3"/>
      <c r="I123" s="3"/>
    </row>
    <row r="124" spans="1:9" s="2" customFormat="1" ht="15">
      <c r="A124" s="6"/>
      <c r="B124" s="3"/>
      <c r="C124" s="3"/>
      <c r="D124" s="3"/>
      <c r="E124" s="3"/>
      <c r="F124" s="3"/>
      <c r="G124" s="3"/>
      <c r="H124" s="3"/>
      <c r="I124" s="3"/>
    </row>
    <row r="125" spans="1:9" s="2" customFormat="1" ht="15">
      <c r="A125" s="6"/>
      <c r="B125" s="3"/>
      <c r="C125" s="3"/>
      <c r="D125" s="3"/>
      <c r="E125" s="3"/>
      <c r="F125" s="3"/>
      <c r="G125" s="3"/>
      <c r="H125" s="3"/>
      <c r="I125" s="3"/>
    </row>
    <row r="126" spans="1:9" s="2" customFormat="1" ht="15">
      <c r="A126" s="6"/>
      <c r="B126" s="3"/>
      <c r="C126" s="3"/>
      <c r="D126" s="3"/>
      <c r="E126" s="3"/>
      <c r="F126" s="3"/>
      <c r="G126" s="3"/>
      <c r="H126" s="3"/>
      <c r="I126" s="3"/>
    </row>
    <row r="127" spans="1:9" s="2" customFormat="1" ht="15">
      <c r="A127" s="6"/>
      <c r="B127" s="3"/>
      <c r="C127" s="3"/>
      <c r="D127" s="3"/>
      <c r="E127" s="3"/>
      <c r="F127" s="3"/>
      <c r="G127" s="3"/>
      <c r="H127" s="3"/>
      <c r="I127" s="3"/>
    </row>
    <row r="128" spans="1:9" s="2" customFormat="1" ht="15">
      <c r="A128" s="6"/>
      <c r="B128" s="3"/>
      <c r="C128" s="3"/>
      <c r="D128" s="3"/>
      <c r="E128" s="3"/>
      <c r="F128" s="3"/>
      <c r="G128" s="3"/>
      <c r="H128" s="3"/>
      <c r="I128" s="3"/>
    </row>
    <row r="129" spans="1:11" s="2" customFormat="1" ht="15">
      <c r="A129" s="6"/>
      <c r="B129" s="3"/>
      <c r="C129" s="3"/>
      <c r="D129" s="3"/>
      <c r="E129" s="3"/>
      <c r="F129" s="3"/>
      <c r="G129" s="3"/>
      <c r="H129" s="3"/>
      <c r="I129" s="3"/>
    </row>
    <row r="130" spans="1:11" s="2" customFormat="1" ht="15">
      <c r="A130" s="6"/>
      <c r="B130" s="3"/>
      <c r="C130" s="3"/>
      <c r="D130" s="3"/>
      <c r="E130" s="3"/>
      <c r="F130" s="3"/>
      <c r="G130" s="3"/>
      <c r="H130" s="3"/>
      <c r="I130" s="3"/>
    </row>
    <row r="131" spans="1:11" s="2" customFormat="1" ht="15">
      <c r="A131" s="6"/>
      <c r="B131" s="3"/>
      <c r="C131" s="3"/>
      <c r="D131" s="3"/>
      <c r="E131" s="3"/>
      <c r="F131" s="3"/>
      <c r="G131" s="3"/>
      <c r="H131" s="3"/>
      <c r="I131" s="3"/>
    </row>
    <row r="132" spans="1:11" s="2" customFormat="1" ht="15">
      <c r="A132" s="6"/>
      <c r="B132" s="3"/>
      <c r="C132" s="3"/>
      <c r="D132" s="3"/>
      <c r="E132" s="3"/>
      <c r="F132" s="3"/>
      <c r="G132" s="3"/>
      <c r="H132" s="3"/>
      <c r="I132" s="3"/>
    </row>
    <row r="133" spans="1:11" s="2" customFormat="1" ht="15">
      <c r="A133" s="6"/>
      <c r="B133" s="3"/>
      <c r="C133" s="3"/>
      <c r="D133" s="3"/>
      <c r="E133" s="3"/>
      <c r="F133" s="3"/>
      <c r="G133" s="3"/>
      <c r="H133" s="3"/>
      <c r="I133" s="3"/>
    </row>
    <row r="134" spans="1:11" s="2" customFormat="1">
      <c r="A134" s="6"/>
      <c r="B134" s="3"/>
      <c r="C134" s="3"/>
      <c r="D134" s="3"/>
      <c r="E134" s="3"/>
      <c r="F134" s="3"/>
      <c r="G134" s="3"/>
      <c r="H134" s="3"/>
      <c r="I134" s="3"/>
      <c r="K134"/>
    </row>
    <row r="135" spans="1:11" s="2" customFormat="1">
      <c r="A135" s="6"/>
      <c r="B135" s="3"/>
      <c r="C135" s="3"/>
      <c r="D135" s="3"/>
      <c r="E135" s="3"/>
      <c r="F135" s="3"/>
      <c r="G135" s="3"/>
      <c r="H135" s="3"/>
      <c r="I135" s="3"/>
      <c r="K135"/>
    </row>
    <row r="136" spans="1:11" s="2" customFormat="1">
      <c r="A136" s="6"/>
      <c r="B136" s="3"/>
      <c r="C136" s="3"/>
      <c r="D136" s="3"/>
      <c r="E136" s="3"/>
      <c r="F136" s="3"/>
      <c r="G136" s="3"/>
      <c r="H136" s="3"/>
      <c r="I136" s="3"/>
      <c r="K136"/>
    </row>
    <row r="137" spans="1:11">
      <c r="A137" s="6"/>
      <c r="B137" s="3"/>
      <c r="C137" s="3"/>
      <c r="D137" s="3"/>
      <c r="E137" s="3"/>
      <c r="F137" s="3"/>
      <c r="G137" s="3"/>
      <c r="H137" s="3"/>
      <c r="I137" s="3"/>
    </row>
    <row r="138" spans="1:11">
      <c r="A138" s="6"/>
      <c r="B138" s="3"/>
      <c r="C138" s="3"/>
      <c r="D138" s="3"/>
      <c r="E138" s="3"/>
      <c r="F138" s="3"/>
      <c r="G138" s="3"/>
      <c r="H138" s="3"/>
      <c r="I138" s="3"/>
    </row>
    <row r="139" spans="1:11">
      <c r="A139" s="6"/>
      <c r="B139" s="3"/>
      <c r="C139" s="3"/>
      <c r="D139" s="3"/>
      <c r="E139" s="3"/>
      <c r="F139" s="3"/>
      <c r="G139" s="3"/>
      <c r="H139" s="3"/>
      <c r="I139" s="3"/>
    </row>
    <row r="140" spans="1:11">
      <c r="A140" s="6"/>
      <c r="B140" s="3"/>
      <c r="C140" s="3"/>
      <c r="D140" s="3"/>
      <c r="E140" s="3"/>
      <c r="F140" s="3"/>
      <c r="G140" s="3"/>
      <c r="H140" s="3"/>
      <c r="I140" s="3"/>
    </row>
  </sheetData>
  <sortState xmlns:xlrd2="http://schemas.microsoft.com/office/spreadsheetml/2017/richdata2" ref="A5:I24">
    <sortCondition descending="1" ref="B5:B24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55118110236220474" right="0.55118110236220474" top="0.39370078740157483" bottom="0.39370078740157483" header="0.51181102362204722" footer="0.51181102362204722"/>
  <pageSetup paperSize="9" orientation="portrait" r:id="rId1"/>
  <headerFooter alignWithMargins="0"/>
  <ignoredErrors>
    <ignoredError sqref="C24:F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J26"/>
  <sheetViews>
    <sheetView workbookViewId="0">
      <selection activeCell="E11" sqref="E11"/>
    </sheetView>
  </sheetViews>
  <sheetFormatPr defaultColWidth="9" defaultRowHeight="15.6"/>
  <cols>
    <col min="1" max="1" width="11" style="15" bestFit="1" customWidth="1"/>
    <col min="2" max="2" width="14.88671875" style="17" bestFit="1" customWidth="1"/>
    <col min="3" max="3" width="9.44140625" style="17" bestFit="1" customWidth="1"/>
    <col min="4" max="4" width="16.5546875" style="17" bestFit="1" customWidth="1"/>
    <col min="5" max="5" width="15.21875" style="17" bestFit="1" customWidth="1"/>
    <col min="6" max="6" width="9.44140625" style="17" bestFit="1" customWidth="1"/>
    <col min="7" max="7" width="16.33203125" style="17" bestFit="1" customWidth="1"/>
    <col min="8" max="9" width="9.5546875" style="17" bestFit="1" customWidth="1"/>
    <col min="10" max="16384" width="9" style="15"/>
  </cols>
  <sheetData>
    <row r="1" spans="1:10" ht="36" customHeight="1" thickBot="1">
      <c r="A1" s="152" t="s">
        <v>131</v>
      </c>
      <c r="B1" s="152"/>
      <c r="C1" s="152"/>
      <c r="D1" s="152"/>
      <c r="E1" s="152"/>
      <c r="F1" s="152"/>
      <c r="G1" s="152"/>
      <c r="H1" s="152"/>
      <c r="I1" s="152"/>
    </row>
    <row r="2" spans="1:10" ht="25.5" customHeight="1">
      <c r="A2" s="153" t="s">
        <v>72</v>
      </c>
      <c r="B2" s="153" t="s">
        <v>133</v>
      </c>
      <c r="C2" s="158"/>
      <c r="D2" s="159"/>
      <c r="E2" s="153" t="s">
        <v>89</v>
      </c>
      <c r="F2" s="158"/>
      <c r="G2" s="159"/>
      <c r="H2" s="155" t="s">
        <v>7</v>
      </c>
      <c r="I2" s="157"/>
    </row>
    <row r="3" spans="1:10" ht="32.1" customHeight="1">
      <c r="A3" s="154"/>
      <c r="B3" s="24" t="s">
        <v>66</v>
      </c>
      <c r="C3" s="25" t="s">
        <v>61</v>
      </c>
      <c r="D3" s="27" t="s">
        <v>73</v>
      </c>
      <c r="E3" s="118" t="s">
        <v>66</v>
      </c>
      <c r="F3" s="25" t="s">
        <v>56</v>
      </c>
      <c r="G3" s="26" t="s">
        <v>74</v>
      </c>
      <c r="H3" s="24" t="s">
        <v>67</v>
      </c>
      <c r="I3" s="27" t="s">
        <v>69</v>
      </c>
    </row>
    <row r="4" spans="1:10" ht="24.9" customHeight="1">
      <c r="A4" s="64" t="s">
        <v>4</v>
      </c>
      <c r="B4" s="65">
        <v>5179577</v>
      </c>
      <c r="C4" s="111">
        <f t="shared" ref="C4:C17" si="0">B4/$B$25</f>
        <v>0.61100264993908349</v>
      </c>
      <c r="D4" s="66">
        <v>15582400</v>
      </c>
      <c r="E4" s="65">
        <v>4371834</v>
      </c>
      <c r="F4" s="111">
        <f t="shared" ref="F4:F25" si="1">E4/$E$25</f>
        <v>0.52043232759816238</v>
      </c>
      <c r="G4" s="66">
        <v>11549500</v>
      </c>
      <c r="H4" s="48">
        <f>SUM(B4/E4-1)</f>
        <v>0.1847606748106172</v>
      </c>
      <c r="I4" s="49">
        <f>SUM(D4/G4-1)</f>
        <v>0.3491839473570284</v>
      </c>
      <c r="J4" s="19"/>
    </row>
    <row r="5" spans="1:10" ht="24.9" customHeight="1">
      <c r="A5" s="64" t="s">
        <v>71</v>
      </c>
      <c r="B5" s="65">
        <v>2574681</v>
      </c>
      <c r="C5" s="111">
        <f t="shared" si="0"/>
        <v>0.30371918667254283</v>
      </c>
      <c r="D5" s="66">
        <v>7403800</v>
      </c>
      <c r="E5" s="65">
        <v>2996909</v>
      </c>
      <c r="F5" s="111">
        <f t="shared" si="1"/>
        <v>0.35675835964263086</v>
      </c>
      <c r="G5" s="66">
        <v>7501800</v>
      </c>
      <c r="H5" s="48">
        <f>SUM(B5/E5-1)</f>
        <v>-0.14088782809221101</v>
      </c>
      <c r="I5" s="49">
        <f>SUM(D5/G5-1)</f>
        <v>-1.3063531419126084E-2</v>
      </c>
      <c r="J5" s="19"/>
    </row>
    <row r="6" spans="1:10" ht="24.9" customHeight="1">
      <c r="A6" s="64" t="s">
        <v>70</v>
      </c>
      <c r="B6" s="65">
        <v>302405</v>
      </c>
      <c r="C6" s="111">
        <f t="shared" si="0"/>
        <v>3.5672846712159804E-2</v>
      </c>
      <c r="D6" s="66">
        <v>865900</v>
      </c>
      <c r="E6" s="65">
        <v>742750</v>
      </c>
      <c r="F6" s="111">
        <f t="shared" si="1"/>
        <v>8.8418524427856859E-2</v>
      </c>
      <c r="G6" s="66">
        <v>1871300</v>
      </c>
      <c r="H6" s="48">
        <f t="shared" ref="H6:H19" si="2">SUM(B6/E6-1)</f>
        <v>-0.59285762369572537</v>
      </c>
      <c r="I6" s="49">
        <f t="shared" ref="I6:I25" si="3">SUM(D6/G6-1)</f>
        <v>-0.53727355314487257</v>
      </c>
      <c r="J6" s="19"/>
    </row>
    <row r="7" spans="1:10" ht="24.9" customHeight="1">
      <c r="A7" s="64" t="s">
        <v>2</v>
      </c>
      <c r="B7" s="65">
        <v>174599</v>
      </c>
      <c r="C7" s="111">
        <f t="shared" si="0"/>
        <v>2.0596363694702104E-2</v>
      </c>
      <c r="D7" s="66">
        <v>474700</v>
      </c>
      <c r="E7" s="65">
        <v>154046</v>
      </c>
      <c r="F7" s="111">
        <f t="shared" si="1"/>
        <v>1.8337960301600318E-2</v>
      </c>
      <c r="G7" s="66">
        <v>402900</v>
      </c>
      <c r="H7" s="48">
        <f t="shared" si="2"/>
        <v>0.13342118587954244</v>
      </c>
      <c r="I7" s="49">
        <f t="shared" si="3"/>
        <v>0.17820799205758253</v>
      </c>
      <c r="J7" s="19"/>
    </row>
    <row r="8" spans="1:10" ht="24.9" customHeight="1">
      <c r="A8" s="64" t="s">
        <v>0</v>
      </c>
      <c r="B8" s="65">
        <v>95446</v>
      </c>
      <c r="C8" s="111">
        <f t="shared" si="0"/>
        <v>1.125917404569635E-2</v>
      </c>
      <c r="D8" s="66">
        <v>281800</v>
      </c>
      <c r="E8" s="65">
        <v>74309</v>
      </c>
      <c r="F8" s="111">
        <f t="shared" si="1"/>
        <v>8.8458998743986741E-3</v>
      </c>
      <c r="G8" s="66">
        <v>60200</v>
      </c>
      <c r="H8" s="48">
        <f t="shared" si="2"/>
        <v>0.28444737514971274</v>
      </c>
      <c r="I8" s="49">
        <f t="shared" si="3"/>
        <v>3.6810631229235877</v>
      </c>
      <c r="J8" s="19"/>
    </row>
    <row r="9" spans="1:10" ht="24.9" customHeight="1">
      <c r="A9" s="64" t="s">
        <v>3</v>
      </c>
      <c r="B9" s="65">
        <v>78483</v>
      </c>
      <c r="C9" s="111">
        <f t="shared" si="0"/>
        <v>9.2581538946460481E-3</v>
      </c>
      <c r="D9" s="66">
        <v>317400</v>
      </c>
      <c r="E9" s="65">
        <v>28497</v>
      </c>
      <c r="F9" s="111">
        <f t="shared" si="1"/>
        <v>3.3923429022156E-3</v>
      </c>
      <c r="G9" s="66">
        <v>175000</v>
      </c>
      <c r="H9" s="48">
        <f t="shared" si="2"/>
        <v>1.7540793767765028</v>
      </c>
      <c r="I9" s="49">
        <f t="shared" si="3"/>
        <v>0.81371428571428561</v>
      </c>
      <c r="J9" s="19"/>
    </row>
    <row r="10" spans="1:10" ht="24.9" customHeight="1">
      <c r="A10" s="69" t="s">
        <v>132</v>
      </c>
      <c r="B10" s="70">
        <v>67074</v>
      </c>
      <c r="C10" s="111">
        <f t="shared" si="0"/>
        <v>7.9123047580939698E-3</v>
      </c>
      <c r="D10" s="71">
        <v>216400</v>
      </c>
      <c r="E10" s="70">
        <v>0</v>
      </c>
      <c r="F10" s="111">
        <f t="shared" si="1"/>
        <v>0</v>
      </c>
      <c r="G10" s="71">
        <v>0</v>
      </c>
      <c r="H10" s="110">
        <v>0</v>
      </c>
      <c r="I10" s="97">
        <v>0</v>
      </c>
    </row>
    <row r="11" spans="1:10" ht="24.9" customHeight="1">
      <c r="A11" s="64" t="s">
        <v>68</v>
      </c>
      <c r="B11" s="65">
        <v>2904</v>
      </c>
      <c r="C11" s="111">
        <f t="shared" si="0"/>
        <v>3.4256691143371332E-4</v>
      </c>
      <c r="D11" s="66">
        <v>24000</v>
      </c>
      <c r="E11" s="65">
        <v>0</v>
      </c>
      <c r="F11" s="111">
        <f t="shared" si="1"/>
        <v>0</v>
      </c>
      <c r="G11" s="66">
        <v>0</v>
      </c>
      <c r="H11" s="110">
        <v>0</v>
      </c>
      <c r="I11" s="97">
        <v>0</v>
      </c>
    </row>
    <row r="12" spans="1:10" ht="24.9" customHeight="1">
      <c r="A12" s="64" t="s">
        <v>1</v>
      </c>
      <c r="B12" s="65">
        <v>992</v>
      </c>
      <c r="C12" s="111">
        <f t="shared" si="0"/>
        <v>1.1702010197735661E-4</v>
      </c>
      <c r="D12" s="66">
        <v>54400</v>
      </c>
      <c r="E12" s="65">
        <v>2209</v>
      </c>
      <c r="F12" s="111">
        <f t="shared" si="1"/>
        <v>2.6296401273798154E-4</v>
      </c>
      <c r="G12" s="66">
        <v>86600</v>
      </c>
      <c r="H12" s="48">
        <f>SUM(B12/E12-1)</f>
        <v>-0.55092802172928934</v>
      </c>
      <c r="I12" s="49">
        <f>SUM(D12/G12-1)</f>
        <v>-0.37182448036951499</v>
      </c>
      <c r="J12" s="19"/>
    </row>
    <row r="13" spans="1:10" ht="24.9" customHeight="1">
      <c r="A13" s="64" t="s">
        <v>15</v>
      </c>
      <c r="B13" s="65">
        <v>561</v>
      </c>
      <c r="C13" s="111">
        <f t="shared" si="0"/>
        <v>6.617769879969461E-5</v>
      </c>
      <c r="D13" s="66">
        <v>38400</v>
      </c>
      <c r="E13" s="65">
        <v>158</v>
      </c>
      <c r="F13" s="111">
        <f t="shared" si="1"/>
        <v>1.8808652789769617E-5</v>
      </c>
      <c r="G13" s="66">
        <v>14400</v>
      </c>
      <c r="H13" s="48">
        <f>SUM(B13/E13-1)</f>
        <v>2.5506329113924049</v>
      </c>
      <c r="I13" s="49">
        <f>SUM(D13/G13-1)</f>
        <v>1.6666666666666665</v>
      </c>
      <c r="J13" s="19"/>
    </row>
    <row r="14" spans="1:10" ht="24.9" customHeight="1">
      <c r="A14" s="64" t="s">
        <v>59</v>
      </c>
      <c r="B14" s="65">
        <v>220</v>
      </c>
      <c r="C14" s="111">
        <f t="shared" si="0"/>
        <v>2.595203874497828E-5</v>
      </c>
      <c r="D14" s="66">
        <v>16500</v>
      </c>
      <c r="E14" s="65">
        <v>633</v>
      </c>
      <c r="F14" s="111">
        <f t="shared" si="1"/>
        <v>7.535365326534283E-5</v>
      </c>
      <c r="G14" s="66">
        <v>18900</v>
      </c>
      <c r="H14" s="48">
        <f>SUM(B14/E14-1)</f>
        <v>-0.65244865718799372</v>
      </c>
      <c r="I14" s="49">
        <f>SUM(D14/G14-1)</f>
        <v>-0.12698412698412698</v>
      </c>
      <c r="J14" s="19"/>
    </row>
    <row r="15" spans="1:10" ht="24.9" customHeight="1">
      <c r="A15" s="64" t="s">
        <v>5</v>
      </c>
      <c r="B15" s="65">
        <v>115</v>
      </c>
      <c r="C15" s="111">
        <f t="shared" si="0"/>
        <v>1.356583843487501E-5</v>
      </c>
      <c r="D15" s="66">
        <v>2500</v>
      </c>
      <c r="E15" s="65">
        <v>0</v>
      </c>
      <c r="F15" s="111">
        <f t="shared" si="1"/>
        <v>0</v>
      </c>
      <c r="G15" s="66">
        <v>0</v>
      </c>
      <c r="H15" s="110">
        <v>0</v>
      </c>
      <c r="I15" s="97">
        <v>0</v>
      </c>
      <c r="J15" s="19"/>
    </row>
    <row r="16" spans="1:10" ht="24.75" customHeight="1">
      <c r="A16" s="64" t="s">
        <v>77</v>
      </c>
      <c r="B16" s="65">
        <v>76</v>
      </c>
      <c r="C16" s="111">
        <f t="shared" si="0"/>
        <v>8.9652497482652236E-6</v>
      </c>
      <c r="D16" s="66">
        <v>1100</v>
      </c>
      <c r="E16" s="65">
        <v>53</v>
      </c>
      <c r="F16" s="111">
        <f t="shared" si="1"/>
        <v>6.3092316320113274E-6</v>
      </c>
      <c r="G16" s="66">
        <v>900</v>
      </c>
      <c r="H16" s="48">
        <f>SUM(B16/E16-1)</f>
        <v>0.4339622641509433</v>
      </c>
      <c r="I16" s="49">
        <f>SUM(D16/G16-1)</f>
        <v>0.22222222222222232</v>
      </c>
    </row>
    <row r="17" spans="1:10" ht="24.9" customHeight="1">
      <c r="A17" s="64" t="s">
        <v>76</v>
      </c>
      <c r="B17" s="65">
        <v>43</v>
      </c>
      <c r="C17" s="111">
        <f t="shared" si="0"/>
        <v>5.0724439365184825E-6</v>
      </c>
      <c r="D17" s="66">
        <v>2700</v>
      </c>
      <c r="E17" s="65">
        <v>2705</v>
      </c>
      <c r="F17" s="111">
        <f t="shared" si="1"/>
        <v>3.2200889744510639E-4</v>
      </c>
      <c r="G17" s="66">
        <v>19100</v>
      </c>
      <c r="H17" s="48">
        <f>SUM(B17/E17-1)</f>
        <v>-0.98410351201478741</v>
      </c>
      <c r="I17" s="49">
        <f>SUM(D17/G17-1)</f>
        <v>-0.8586387434554974</v>
      </c>
      <c r="J17" s="19"/>
    </row>
    <row r="18" spans="1:10" ht="24.9" customHeight="1">
      <c r="A18" s="64" t="s">
        <v>23</v>
      </c>
      <c r="B18" s="65">
        <v>0</v>
      </c>
      <c r="C18" s="111">
        <f>B18/$B$25</f>
        <v>0</v>
      </c>
      <c r="D18" s="66">
        <v>0</v>
      </c>
      <c r="E18" s="65">
        <v>22240</v>
      </c>
      <c r="F18" s="111">
        <f t="shared" si="1"/>
        <v>2.6474964433194702E-3</v>
      </c>
      <c r="G18" s="66">
        <v>11200</v>
      </c>
      <c r="H18" s="48">
        <f t="shared" si="2"/>
        <v>-1</v>
      </c>
      <c r="I18" s="49">
        <f t="shared" si="3"/>
        <v>-1</v>
      </c>
      <c r="J18" s="19"/>
    </row>
    <row r="19" spans="1:10" ht="24.9" customHeight="1">
      <c r="A19" s="64" t="s">
        <v>75</v>
      </c>
      <c r="B19" s="65">
        <v>0</v>
      </c>
      <c r="C19" s="111">
        <f t="shared" ref="C19:C24" si="4">B19/$B$25</f>
        <v>0</v>
      </c>
      <c r="D19" s="66">
        <v>0</v>
      </c>
      <c r="E19" s="65">
        <v>3915</v>
      </c>
      <c r="F19" s="111">
        <f t="shared" si="1"/>
        <v>4.6604984602498765E-4</v>
      </c>
      <c r="G19" s="66">
        <v>23100</v>
      </c>
      <c r="H19" s="48">
        <f t="shared" si="2"/>
        <v>-1</v>
      </c>
      <c r="I19" s="49">
        <f t="shared" si="3"/>
        <v>-1</v>
      </c>
      <c r="J19" s="19"/>
    </row>
    <row r="20" spans="1:10" ht="24.75" customHeight="1">
      <c r="A20" s="64" t="s">
        <v>92</v>
      </c>
      <c r="B20" s="65">
        <v>0</v>
      </c>
      <c r="C20" s="111">
        <f t="shared" si="4"/>
        <v>0</v>
      </c>
      <c r="D20" s="66">
        <v>0</v>
      </c>
      <c r="E20" s="65">
        <v>85</v>
      </c>
      <c r="F20" s="111">
        <f t="shared" si="1"/>
        <v>1.0118579032470997E-5</v>
      </c>
      <c r="G20" s="66">
        <v>4400</v>
      </c>
      <c r="H20" s="48">
        <f t="shared" ref="H20:H24" si="5">SUM(B20/E20-1)</f>
        <v>-1</v>
      </c>
      <c r="I20" s="49">
        <f t="shared" ref="I20:I24" si="6">SUM(D20/G20-1)</f>
        <v>-1</v>
      </c>
      <c r="J20" s="19"/>
    </row>
    <row r="21" spans="1:10" ht="24.75" customHeight="1">
      <c r="A21" s="64" t="s">
        <v>93</v>
      </c>
      <c r="B21" s="65">
        <v>0</v>
      </c>
      <c r="C21" s="111">
        <f t="shared" si="4"/>
        <v>0</v>
      </c>
      <c r="D21" s="66">
        <v>0</v>
      </c>
      <c r="E21" s="65">
        <v>23</v>
      </c>
      <c r="F21" s="111">
        <f t="shared" si="1"/>
        <v>2.7379684440803874E-6</v>
      </c>
      <c r="G21" s="66">
        <v>1100</v>
      </c>
      <c r="H21" s="48">
        <f t="shared" si="5"/>
        <v>-1</v>
      </c>
      <c r="I21" s="49">
        <f t="shared" si="6"/>
        <v>-1</v>
      </c>
      <c r="J21" s="19"/>
    </row>
    <row r="22" spans="1:10" ht="24.9" customHeight="1">
      <c r="A22" s="64" t="s">
        <v>90</v>
      </c>
      <c r="B22" s="65">
        <v>0</v>
      </c>
      <c r="C22" s="111">
        <f t="shared" si="4"/>
        <v>0</v>
      </c>
      <c r="D22" s="66">
        <v>0</v>
      </c>
      <c r="E22" s="65">
        <v>11</v>
      </c>
      <c r="F22" s="111">
        <f t="shared" si="1"/>
        <v>1.3094631689080112E-6</v>
      </c>
      <c r="G22" s="66">
        <v>100</v>
      </c>
      <c r="H22" s="48">
        <f t="shared" si="5"/>
        <v>-1</v>
      </c>
      <c r="I22" s="49">
        <f t="shared" si="6"/>
        <v>-1</v>
      </c>
      <c r="J22" s="19"/>
    </row>
    <row r="23" spans="1:10" ht="24.75" customHeight="1">
      <c r="A23" s="64" t="s">
        <v>91</v>
      </c>
      <c r="B23" s="65">
        <v>0</v>
      </c>
      <c r="C23" s="111">
        <f t="shared" si="4"/>
        <v>0</v>
      </c>
      <c r="D23" s="66">
        <v>0</v>
      </c>
      <c r="E23" s="65">
        <v>10</v>
      </c>
      <c r="F23" s="111">
        <f t="shared" si="1"/>
        <v>1.1904210626436466E-6</v>
      </c>
      <c r="G23" s="66">
        <v>100</v>
      </c>
      <c r="H23" s="48">
        <f t="shared" si="5"/>
        <v>-1</v>
      </c>
      <c r="I23" s="49">
        <f t="shared" si="6"/>
        <v>-1</v>
      </c>
      <c r="J23" s="19"/>
    </row>
    <row r="24" spans="1:10" ht="24.75" customHeight="1" thickBot="1">
      <c r="A24" s="64" t="s">
        <v>94</v>
      </c>
      <c r="B24" s="65">
        <v>0</v>
      </c>
      <c r="C24" s="111">
        <f t="shared" si="4"/>
        <v>0</v>
      </c>
      <c r="D24" s="66">
        <v>0</v>
      </c>
      <c r="E24" s="65">
        <v>2</v>
      </c>
      <c r="F24" s="111">
        <f t="shared" si="1"/>
        <v>2.3808421252872933E-7</v>
      </c>
      <c r="G24" s="66">
        <v>100</v>
      </c>
      <c r="H24" s="48">
        <f t="shared" si="5"/>
        <v>-1</v>
      </c>
      <c r="I24" s="49">
        <f t="shared" si="6"/>
        <v>-1</v>
      </c>
    </row>
    <row r="25" spans="1:10" ht="27.75" customHeight="1" thickBot="1">
      <c r="A25" s="112" t="s">
        <v>60</v>
      </c>
      <c r="B25" s="113">
        <f>SUM(B4:B24)</f>
        <v>8477176</v>
      </c>
      <c r="C25" s="114">
        <f>B25/$B$25</f>
        <v>1</v>
      </c>
      <c r="D25" s="115">
        <f>SUM(D4:D24)</f>
        <v>25282000</v>
      </c>
      <c r="E25" s="113">
        <f>SUM(E4:E24)</f>
        <v>8400389</v>
      </c>
      <c r="F25" s="114">
        <f t="shared" si="1"/>
        <v>1</v>
      </c>
      <c r="G25" s="115">
        <f>SUM(G4:G24)</f>
        <v>21740700</v>
      </c>
      <c r="H25" s="116">
        <f>SUM(B25/E25-1)</f>
        <v>9.1408862137216662E-3</v>
      </c>
      <c r="I25" s="117">
        <f t="shared" si="3"/>
        <v>0.16288803948354924</v>
      </c>
    </row>
    <row r="26" spans="1:10">
      <c r="B26" s="20"/>
      <c r="C26" s="21"/>
      <c r="D26" s="20"/>
    </row>
  </sheetData>
  <sortState xmlns:xlrd2="http://schemas.microsoft.com/office/spreadsheetml/2017/richdata2" ref="A5:I24">
    <sortCondition descending="1" ref="B5:B24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scale="95" orientation="portrait" r:id="rId1"/>
  <headerFooter alignWithMargins="0"/>
  <ignoredErrors>
    <ignoredError sqref="C25:F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I26"/>
  <sheetViews>
    <sheetView workbookViewId="0">
      <selection activeCell="H6" sqref="H6"/>
    </sheetView>
  </sheetViews>
  <sheetFormatPr defaultColWidth="9" defaultRowHeight="15.6"/>
  <cols>
    <col min="1" max="1" width="13.5546875" style="15" bestFit="1" customWidth="1"/>
    <col min="2" max="2" width="16.33203125" style="17" bestFit="1" customWidth="1"/>
    <col min="3" max="3" width="9.44140625" style="17" bestFit="1" customWidth="1"/>
    <col min="4" max="4" width="16.5546875" style="17" bestFit="1" customWidth="1"/>
    <col min="5" max="5" width="15.5546875" style="17" bestFit="1" customWidth="1"/>
    <col min="6" max="6" width="9.44140625" style="17" bestFit="1" customWidth="1"/>
    <col min="7" max="7" width="16.33203125" style="17" bestFit="1" customWidth="1"/>
    <col min="8" max="9" width="9.5546875" style="17" bestFit="1" customWidth="1"/>
    <col min="10" max="16384" width="9" style="15"/>
  </cols>
  <sheetData>
    <row r="1" spans="1:9" ht="34.5" customHeight="1" thickBot="1">
      <c r="A1" s="152" t="s">
        <v>134</v>
      </c>
      <c r="B1" s="152"/>
      <c r="C1" s="152"/>
      <c r="D1" s="152"/>
      <c r="E1" s="152"/>
      <c r="F1" s="152"/>
      <c r="G1" s="152"/>
      <c r="H1" s="152"/>
      <c r="I1" s="152"/>
    </row>
    <row r="2" spans="1:9" s="18" customFormat="1" ht="24.75" customHeight="1">
      <c r="A2" s="162" t="s">
        <v>43</v>
      </c>
      <c r="B2" s="164" t="s">
        <v>135</v>
      </c>
      <c r="C2" s="165"/>
      <c r="D2" s="166"/>
      <c r="E2" s="164" t="s">
        <v>95</v>
      </c>
      <c r="F2" s="165"/>
      <c r="G2" s="166"/>
      <c r="H2" s="164" t="s">
        <v>79</v>
      </c>
      <c r="I2" s="166"/>
    </row>
    <row r="3" spans="1:9" ht="30" customHeight="1">
      <c r="A3" s="163"/>
      <c r="B3" s="9" t="s">
        <v>8</v>
      </c>
      <c r="C3" s="7" t="s">
        <v>64</v>
      </c>
      <c r="D3" s="10" t="s">
        <v>54</v>
      </c>
      <c r="E3" s="9" t="s">
        <v>8</v>
      </c>
      <c r="F3" s="7" t="s">
        <v>27</v>
      </c>
      <c r="G3" s="10" t="s">
        <v>54</v>
      </c>
      <c r="H3" s="9" t="s">
        <v>58</v>
      </c>
      <c r="I3" s="10" t="s">
        <v>11</v>
      </c>
    </row>
    <row r="4" spans="1:9" ht="24.9" customHeight="1">
      <c r="A4" s="64" t="s">
        <v>4</v>
      </c>
      <c r="B4" s="65">
        <v>6766837</v>
      </c>
      <c r="C4" s="83">
        <f>B4/$B$26</f>
        <v>0.6332293490859362</v>
      </c>
      <c r="D4" s="66">
        <v>21012800</v>
      </c>
      <c r="E4" s="65">
        <v>5601030</v>
      </c>
      <c r="F4" s="83">
        <f>E4/$E$26</f>
        <v>0.54729006393908375</v>
      </c>
      <c r="G4" s="66">
        <v>14428100</v>
      </c>
      <c r="H4" s="98">
        <f t="shared" ref="H4" si="0">SUM(B4/E4-1)</f>
        <v>0.20814153825278559</v>
      </c>
      <c r="I4" s="99">
        <f t="shared" ref="I4" si="1">SUM(D4/G4-1)</f>
        <v>0.45638025796882475</v>
      </c>
    </row>
    <row r="5" spans="1:9" ht="24.9" customHeight="1">
      <c r="A5" s="64" t="s">
        <v>62</v>
      </c>
      <c r="B5" s="65">
        <v>3004178</v>
      </c>
      <c r="C5" s="83">
        <f t="shared" ref="C5:C18" si="2">B5/$B$26</f>
        <v>0.28112597946105239</v>
      </c>
      <c r="D5" s="66">
        <v>8830800</v>
      </c>
      <c r="E5" s="65">
        <v>3347001</v>
      </c>
      <c r="F5" s="83">
        <f t="shared" ref="F5:F25" si="3">E5/$E$26</f>
        <v>0.32704348866086724</v>
      </c>
      <c r="G5" s="66">
        <v>8372700</v>
      </c>
      <c r="H5" s="98">
        <f>SUM(B5/E5-1)</f>
        <v>-0.10242691890441624</v>
      </c>
      <c r="I5" s="99">
        <f>SUM(D5/G5-1)</f>
        <v>5.4713533268837988E-2</v>
      </c>
    </row>
    <row r="6" spans="1:9" ht="24.9" customHeight="1">
      <c r="A6" s="64" t="s">
        <v>14</v>
      </c>
      <c r="B6" s="65">
        <v>380334</v>
      </c>
      <c r="C6" s="83">
        <f t="shared" si="2"/>
        <v>3.5591022992758722E-2</v>
      </c>
      <c r="D6" s="66">
        <v>1152600</v>
      </c>
      <c r="E6" s="65">
        <v>927771</v>
      </c>
      <c r="F6" s="83">
        <f t="shared" si="3"/>
        <v>9.0654727775217714E-2</v>
      </c>
      <c r="G6" s="66">
        <v>2336800</v>
      </c>
      <c r="H6" s="98">
        <f t="shared" ref="H6" si="4">SUM(B6/E6-1)</f>
        <v>-0.59005616687738671</v>
      </c>
      <c r="I6" s="99">
        <f t="shared" ref="I6" si="5">SUM(D6/G6-1)</f>
        <v>-0.50676138308798357</v>
      </c>
    </row>
    <row r="7" spans="1:9" ht="24.9" customHeight="1">
      <c r="A7" s="64" t="s">
        <v>3</v>
      </c>
      <c r="B7" s="65">
        <v>187561</v>
      </c>
      <c r="C7" s="83">
        <f t="shared" si="2"/>
        <v>1.7551646351745619E-2</v>
      </c>
      <c r="D7" s="66">
        <v>771800</v>
      </c>
      <c r="E7" s="65">
        <v>35927</v>
      </c>
      <c r="F7" s="83">
        <f t="shared" si="3"/>
        <v>3.5105132675846162E-3</v>
      </c>
      <c r="G7" s="66">
        <v>226100</v>
      </c>
      <c r="H7" s="98">
        <f>SUM(B7/E7-1)</f>
        <v>4.2206140228797286</v>
      </c>
      <c r="I7" s="99">
        <f>SUM(D7/G7-1)</f>
        <v>2.4135338345864663</v>
      </c>
    </row>
    <row r="8" spans="1:9" ht="24.9" customHeight="1">
      <c r="A8" s="64" t="s">
        <v>2</v>
      </c>
      <c r="B8" s="65">
        <v>174599</v>
      </c>
      <c r="C8" s="83">
        <f t="shared" si="2"/>
        <v>1.6338683955451471E-2</v>
      </c>
      <c r="D8" s="66">
        <v>474700</v>
      </c>
      <c r="E8" s="65">
        <v>193962</v>
      </c>
      <c r="F8" s="83">
        <f t="shared" si="3"/>
        <v>1.895249184199202E-2</v>
      </c>
      <c r="G8" s="66">
        <v>504300</v>
      </c>
      <c r="H8" s="98">
        <f>SUM(B8/E8-1)</f>
        <v>-9.9828832451717364E-2</v>
      </c>
      <c r="I8" s="99">
        <f>SUM(D8/G8-1)</f>
        <v>-5.8695221098552408E-2</v>
      </c>
    </row>
    <row r="9" spans="1:9" ht="24.9" customHeight="1">
      <c r="A9" s="64" t="s">
        <v>100</v>
      </c>
      <c r="B9" s="65">
        <v>95446</v>
      </c>
      <c r="C9" s="83">
        <f t="shared" si="2"/>
        <v>8.9316778951312494E-3</v>
      </c>
      <c r="D9" s="66">
        <v>281800</v>
      </c>
      <c r="E9" s="65">
        <v>94993</v>
      </c>
      <c r="F9" s="83">
        <f t="shared" si="3"/>
        <v>9.2819936768354008E-3</v>
      </c>
      <c r="G9" s="66">
        <v>109900</v>
      </c>
      <c r="H9" s="98">
        <f>SUM(B9/E9-1)</f>
        <v>4.7687724358635997E-3</v>
      </c>
      <c r="I9" s="99">
        <f>SUM(D9/G9-1)</f>
        <v>1.5641492265696089</v>
      </c>
    </row>
    <row r="10" spans="1:9" ht="24.9" customHeight="1">
      <c r="A10" s="64" t="s">
        <v>136</v>
      </c>
      <c r="B10" s="65">
        <v>67074</v>
      </c>
      <c r="C10" s="83">
        <f t="shared" si="2"/>
        <v>6.2766733350589181E-3</v>
      </c>
      <c r="D10" s="66">
        <v>216400</v>
      </c>
      <c r="E10" s="65">
        <v>0</v>
      </c>
      <c r="F10" s="83">
        <f t="shared" si="3"/>
        <v>0</v>
      </c>
      <c r="G10" s="66">
        <v>0</v>
      </c>
      <c r="H10" s="110">
        <v>0</v>
      </c>
      <c r="I10" s="97">
        <v>0</v>
      </c>
    </row>
    <row r="11" spans="1:9" ht="24.9" customHeight="1">
      <c r="A11" s="64" t="s">
        <v>102</v>
      </c>
      <c r="B11" s="65">
        <v>4717</v>
      </c>
      <c r="C11" s="83">
        <f t="shared" si="2"/>
        <v>4.4140901275416575E-4</v>
      </c>
      <c r="D11" s="66">
        <v>28300</v>
      </c>
      <c r="E11" s="65">
        <v>4174</v>
      </c>
      <c r="F11" s="83">
        <f t="shared" si="3"/>
        <v>4.0785154282011263E-4</v>
      </c>
      <c r="G11" s="66">
        <v>25100</v>
      </c>
      <c r="H11" s="98">
        <f>SUM(B11/E11-1)</f>
        <v>0.1300910397700048</v>
      </c>
      <c r="I11" s="99">
        <f>SUM(D11/G11-1)</f>
        <v>0.12749003984063756</v>
      </c>
    </row>
    <row r="12" spans="1:9" ht="24.9" customHeight="1">
      <c r="A12" s="64" t="s">
        <v>35</v>
      </c>
      <c r="B12" s="65">
        <v>2980</v>
      </c>
      <c r="C12" s="83">
        <f t="shared" si="2"/>
        <v>2.7886344244380199E-4</v>
      </c>
      <c r="D12" s="66">
        <v>27300</v>
      </c>
      <c r="E12" s="65">
        <v>0</v>
      </c>
      <c r="F12" s="83">
        <f t="shared" si="3"/>
        <v>0</v>
      </c>
      <c r="G12" s="66">
        <v>0</v>
      </c>
      <c r="H12" s="110">
        <v>0</v>
      </c>
      <c r="I12" s="97">
        <v>0</v>
      </c>
    </row>
    <row r="13" spans="1:9" ht="24.9" customHeight="1">
      <c r="A13" s="64" t="s">
        <v>103</v>
      </c>
      <c r="B13" s="65">
        <v>1429</v>
      </c>
      <c r="C13" s="83">
        <f t="shared" si="2"/>
        <v>1.3372344270207821E-4</v>
      </c>
      <c r="D13" s="66">
        <v>75300</v>
      </c>
      <c r="E13" s="65">
        <v>3004</v>
      </c>
      <c r="F13" s="83">
        <f t="shared" si="3"/>
        <v>2.9352803896301352E-4</v>
      </c>
      <c r="G13" s="66">
        <v>132700</v>
      </c>
      <c r="H13" s="98">
        <f>SUM(B13/E13-1)</f>
        <v>-0.52430093209054596</v>
      </c>
      <c r="I13" s="99">
        <f>SUM(D13/G13-1)</f>
        <v>-0.43255463451394127</v>
      </c>
    </row>
    <row r="14" spans="1:9" ht="24.9" customHeight="1">
      <c r="A14" s="64" t="s">
        <v>106</v>
      </c>
      <c r="B14" s="65">
        <v>565</v>
      </c>
      <c r="C14" s="83">
        <f t="shared" si="2"/>
        <v>5.2871760060653734E-5</v>
      </c>
      <c r="D14" s="66">
        <v>39100</v>
      </c>
      <c r="E14" s="65">
        <v>158</v>
      </c>
      <c r="F14" s="83">
        <f t="shared" si="3"/>
        <v>1.5438558640531336E-5</v>
      </c>
      <c r="G14" s="66">
        <v>14400</v>
      </c>
      <c r="H14" s="98">
        <f>SUM(B14/E14-1)</f>
        <v>2.5759493670886076</v>
      </c>
      <c r="I14" s="99">
        <f>SUM(D14/G14-1)</f>
        <v>1.7152777777777777</v>
      </c>
    </row>
    <row r="15" spans="1:9" ht="24.9" customHeight="1">
      <c r="A15" s="64" t="s">
        <v>104</v>
      </c>
      <c r="B15" s="65">
        <v>255</v>
      </c>
      <c r="C15" s="83">
        <f t="shared" si="2"/>
        <v>2.3862475779587084E-5</v>
      </c>
      <c r="D15" s="66">
        <v>19300</v>
      </c>
      <c r="E15" s="65">
        <v>771</v>
      </c>
      <c r="F15" s="83">
        <f t="shared" si="3"/>
        <v>7.5336257669934555E-5</v>
      </c>
      <c r="G15" s="66">
        <v>24500</v>
      </c>
      <c r="H15" s="98">
        <f t="shared" ref="H15:H20" si="6">SUM(B15/E15-1)</f>
        <v>-0.66926070038910512</v>
      </c>
      <c r="I15" s="99">
        <f t="shared" ref="I15:I20" si="7">SUM(D15/G15-1)</f>
        <v>-0.21224489795918366</v>
      </c>
    </row>
    <row r="16" spans="1:9" ht="24.9" customHeight="1">
      <c r="A16" s="64" t="s">
        <v>99</v>
      </c>
      <c r="B16" s="65">
        <v>122</v>
      </c>
      <c r="C16" s="83">
        <f t="shared" si="2"/>
        <v>1.1416557039645585E-5</v>
      </c>
      <c r="D16" s="66">
        <v>2800</v>
      </c>
      <c r="E16" s="65">
        <v>16</v>
      </c>
      <c r="F16" s="83">
        <f t="shared" si="3"/>
        <v>1.5633983433449454E-6</v>
      </c>
      <c r="G16" s="66">
        <v>400</v>
      </c>
      <c r="H16" s="98">
        <f>SUM(B16/E16-1)</f>
        <v>6.625</v>
      </c>
      <c r="I16" s="99">
        <f>SUM(D16/G16-1)</f>
        <v>6</v>
      </c>
    </row>
    <row r="17" spans="1:9" ht="24.9" customHeight="1">
      <c r="A17" s="64" t="s">
        <v>109</v>
      </c>
      <c r="B17" s="65">
        <v>94</v>
      </c>
      <c r="C17" s="83">
        <f t="shared" si="2"/>
        <v>8.7963636207105327E-6</v>
      </c>
      <c r="D17" s="66">
        <v>1500</v>
      </c>
      <c r="E17" s="65">
        <v>53</v>
      </c>
      <c r="F17" s="83">
        <f t="shared" si="3"/>
        <v>5.1787570123301317E-6</v>
      </c>
      <c r="G17" s="66">
        <v>900</v>
      </c>
      <c r="H17" s="98">
        <f>SUM(B17/E17-1)</f>
        <v>0.77358490566037741</v>
      </c>
      <c r="I17" s="99">
        <f>SUM(D17/G17-1)</f>
        <v>0.66666666666666674</v>
      </c>
    </row>
    <row r="18" spans="1:9" ht="24.9" customHeight="1">
      <c r="A18" s="64" t="s">
        <v>105</v>
      </c>
      <c r="B18" s="65">
        <v>43</v>
      </c>
      <c r="C18" s="83">
        <f t="shared" si="2"/>
        <v>4.0238684647931164E-6</v>
      </c>
      <c r="D18" s="66">
        <v>2700</v>
      </c>
      <c r="E18" s="65">
        <v>2735</v>
      </c>
      <c r="F18" s="83">
        <f t="shared" si="3"/>
        <v>2.672434043155266E-4</v>
      </c>
      <c r="G18" s="66">
        <v>19800</v>
      </c>
      <c r="H18" s="98">
        <f>SUM(B18/E18-1)</f>
        <v>-0.98427787934186473</v>
      </c>
      <c r="I18" s="99">
        <f>SUM(D18/G18-1)</f>
        <v>-0.86363636363636365</v>
      </c>
    </row>
    <row r="19" spans="1:9" ht="24.9" customHeight="1">
      <c r="A19" s="64" t="s">
        <v>101</v>
      </c>
      <c r="B19" s="65">
        <v>0</v>
      </c>
      <c r="C19" s="83">
        <f t="shared" ref="C19:C25" si="8">B19/$E$26</f>
        <v>0</v>
      </c>
      <c r="D19" s="66">
        <v>0</v>
      </c>
      <c r="E19" s="65">
        <v>22240</v>
      </c>
      <c r="F19" s="83">
        <f t="shared" si="3"/>
        <v>2.1731236972494742E-3</v>
      </c>
      <c r="G19" s="66">
        <v>11200</v>
      </c>
      <c r="H19" s="98">
        <f>SUM(B19/E19-1)</f>
        <v>-1</v>
      </c>
      <c r="I19" s="99">
        <f>SUM(D19/G19-1)</f>
        <v>-1</v>
      </c>
    </row>
    <row r="20" spans="1:9" ht="24.9" customHeight="1">
      <c r="A20" s="64" t="s">
        <v>107</v>
      </c>
      <c r="B20" s="65">
        <v>0</v>
      </c>
      <c r="C20" s="83">
        <f t="shared" si="8"/>
        <v>0</v>
      </c>
      <c r="D20" s="66">
        <v>0</v>
      </c>
      <c r="E20" s="65">
        <v>150</v>
      </c>
      <c r="F20" s="83">
        <f t="shared" si="3"/>
        <v>1.4656859468858864E-5</v>
      </c>
      <c r="G20" s="66">
        <v>1800</v>
      </c>
      <c r="H20" s="98">
        <f t="shared" si="6"/>
        <v>-1</v>
      </c>
      <c r="I20" s="99">
        <f t="shared" si="7"/>
        <v>-1</v>
      </c>
    </row>
    <row r="21" spans="1:9" ht="24.9" customHeight="1">
      <c r="A21" s="64" t="s">
        <v>110</v>
      </c>
      <c r="B21" s="65">
        <v>0</v>
      </c>
      <c r="C21" s="83">
        <f t="shared" si="8"/>
        <v>0</v>
      </c>
      <c r="D21" s="66">
        <v>0</v>
      </c>
      <c r="E21" s="65">
        <v>85</v>
      </c>
      <c r="F21" s="83">
        <f t="shared" si="3"/>
        <v>8.3055536990200234E-6</v>
      </c>
      <c r="G21" s="66">
        <v>4400</v>
      </c>
      <c r="H21" s="98">
        <f t="shared" ref="H21:H24" si="9">SUM(B21/E21-1)</f>
        <v>-1</v>
      </c>
      <c r="I21" s="99">
        <f t="shared" ref="I21:I24" si="10">SUM(D21/G21-1)</f>
        <v>-1</v>
      </c>
    </row>
    <row r="22" spans="1:9" ht="24.9" customHeight="1">
      <c r="A22" s="64" t="s">
        <v>112</v>
      </c>
      <c r="B22" s="65">
        <v>0</v>
      </c>
      <c r="C22" s="83">
        <f t="shared" si="8"/>
        <v>0</v>
      </c>
      <c r="D22" s="66">
        <v>0</v>
      </c>
      <c r="E22" s="65">
        <v>23</v>
      </c>
      <c r="F22" s="83">
        <f t="shared" si="3"/>
        <v>2.2473851185583589E-6</v>
      </c>
      <c r="G22" s="66">
        <v>1100</v>
      </c>
      <c r="H22" s="98">
        <f t="shared" si="9"/>
        <v>-1</v>
      </c>
      <c r="I22" s="99">
        <f t="shared" si="10"/>
        <v>-1</v>
      </c>
    </row>
    <row r="23" spans="1:9" ht="24.9" customHeight="1">
      <c r="A23" s="64" t="s">
        <v>111</v>
      </c>
      <c r="B23" s="65">
        <v>0</v>
      </c>
      <c r="C23" s="83">
        <f t="shared" si="8"/>
        <v>0</v>
      </c>
      <c r="D23" s="66">
        <v>0</v>
      </c>
      <c r="E23" s="65">
        <v>11</v>
      </c>
      <c r="F23" s="83">
        <f t="shared" si="3"/>
        <v>1.07483636104965E-6</v>
      </c>
      <c r="G23" s="66">
        <v>100</v>
      </c>
      <c r="H23" s="98">
        <f t="shared" si="9"/>
        <v>-1</v>
      </c>
      <c r="I23" s="99">
        <f t="shared" si="10"/>
        <v>-1</v>
      </c>
    </row>
    <row r="24" spans="1:9" ht="24.9" customHeight="1">
      <c r="A24" s="64" t="s">
        <v>108</v>
      </c>
      <c r="B24" s="65">
        <v>0</v>
      </c>
      <c r="C24" s="83">
        <f t="shared" si="8"/>
        <v>0</v>
      </c>
      <c r="D24" s="66">
        <v>0</v>
      </c>
      <c r="E24" s="65">
        <v>10</v>
      </c>
      <c r="F24" s="83">
        <f t="shared" si="3"/>
        <v>9.7712396459059101E-7</v>
      </c>
      <c r="G24" s="66">
        <v>100</v>
      </c>
      <c r="H24" s="98">
        <f t="shared" si="9"/>
        <v>-1</v>
      </c>
      <c r="I24" s="99">
        <f t="shared" si="10"/>
        <v>-1</v>
      </c>
    </row>
    <row r="25" spans="1:9" ht="24.9" customHeight="1">
      <c r="A25" s="64" t="s">
        <v>97</v>
      </c>
      <c r="B25" s="65">
        <v>0</v>
      </c>
      <c r="C25" s="83">
        <f t="shared" si="8"/>
        <v>0</v>
      </c>
      <c r="D25" s="66">
        <v>0</v>
      </c>
      <c r="E25" s="65">
        <v>2</v>
      </c>
      <c r="F25" s="83">
        <f t="shared" si="3"/>
        <v>1.9542479291811818E-7</v>
      </c>
      <c r="G25" s="66">
        <v>100</v>
      </c>
      <c r="H25" s="98">
        <f t="shared" ref="H25" si="11">SUM(B25/E25-1)</f>
        <v>-1</v>
      </c>
      <c r="I25" s="99">
        <f t="shared" ref="I25" si="12">SUM(D25/G25-1)</f>
        <v>-1</v>
      </c>
    </row>
    <row r="26" spans="1:9" s="22" customFormat="1" ht="24.9" customHeight="1" thickBot="1">
      <c r="A26" s="88" t="s">
        <v>48</v>
      </c>
      <c r="B26" s="100">
        <f>SUM(B4:B25)</f>
        <v>10686234</v>
      </c>
      <c r="C26" s="90">
        <f>B26/$B$26</f>
        <v>1</v>
      </c>
      <c r="D26" s="101">
        <f>SUM(D4:D25)</f>
        <v>32937200</v>
      </c>
      <c r="E26" s="100">
        <f>SUM(E4:E25)</f>
        <v>10234116</v>
      </c>
      <c r="F26" s="90">
        <f>E26/$E$26</f>
        <v>1</v>
      </c>
      <c r="G26" s="101">
        <f>SUM(G4:G25)</f>
        <v>26214500</v>
      </c>
      <c r="H26" s="102">
        <f t="shared" ref="H26" si="13">SUM(B26/E26-1)</f>
        <v>4.4177533262276913E-2</v>
      </c>
      <c r="I26" s="103">
        <f t="shared" ref="I26" si="14">SUM(D26/G26-1)</f>
        <v>0.25644967479829872</v>
      </c>
    </row>
  </sheetData>
  <sortState xmlns:xlrd2="http://schemas.microsoft.com/office/spreadsheetml/2017/richdata2" ref="A5:G25">
    <sortCondition descending="1" ref="B5:B25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I26"/>
  <sheetViews>
    <sheetView workbookViewId="0">
      <selection activeCell="B4" sqref="B4"/>
    </sheetView>
  </sheetViews>
  <sheetFormatPr defaultColWidth="9" defaultRowHeight="19.2"/>
  <cols>
    <col min="1" max="1" width="13.5546875" style="56" bestFit="1" customWidth="1"/>
    <col min="2" max="2" width="15.44140625" style="78" bestFit="1" customWidth="1"/>
    <col min="3" max="3" width="9.44140625" style="78" bestFit="1" customWidth="1"/>
    <col min="4" max="4" width="16.5546875" style="78" bestFit="1" customWidth="1"/>
    <col min="5" max="5" width="15.88671875" style="78" bestFit="1" customWidth="1"/>
    <col min="6" max="6" width="9.44140625" style="78" bestFit="1" customWidth="1"/>
    <col min="7" max="7" width="15.77734375" style="78" bestFit="1" customWidth="1"/>
    <col min="8" max="9" width="9.5546875" style="78" bestFit="1" customWidth="1"/>
    <col min="10" max="10" width="8.88671875" style="56" customWidth="1"/>
    <col min="11" max="16384" width="9" style="56"/>
  </cols>
  <sheetData>
    <row r="1" spans="1:9" s="30" customFormat="1" ht="37.5" customHeight="1" thickBot="1">
      <c r="A1" s="167" t="s">
        <v>137</v>
      </c>
      <c r="B1" s="167"/>
      <c r="C1" s="167"/>
      <c r="D1" s="167"/>
      <c r="E1" s="167"/>
      <c r="F1" s="167"/>
      <c r="G1" s="167"/>
      <c r="H1" s="167"/>
      <c r="I1" s="167"/>
    </row>
    <row r="2" spans="1:9" ht="27" customHeight="1">
      <c r="A2" s="168" t="s">
        <v>45</v>
      </c>
      <c r="B2" s="170" t="s">
        <v>138</v>
      </c>
      <c r="C2" s="171"/>
      <c r="D2" s="172"/>
      <c r="E2" s="170" t="s">
        <v>113</v>
      </c>
      <c r="F2" s="171"/>
      <c r="G2" s="172"/>
      <c r="H2" s="173" t="s">
        <v>7</v>
      </c>
      <c r="I2" s="172"/>
    </row>
    <row r="3" spans="1:9" ht="34.65" customHeight="1">
      <c r="A3" s="169"/>
      <c r="B3" s="79" t="s">
        <v>78</v>
      </c>
      <c r="C3" s="80" t="s">
        <v>56</v>
      </c>
      <c r="D3" s="82" t="s">
        <v>74</v>
      </c>
      <c r="E3" s="79" t="s">
        <v>8</v>
      </c>
      <c r="F3" s="80" t="s">
        <v>27</v>
      </c>
      <c r="G3" s="82" t="s">
        <v>54</v>
      </c>
      <c r="H3" s="105" t="s">
        <v>65</v>
      </c>
      <c r="I3" s="82" t="s">
        <v>69</v>
      </c>
    </row>
    <row r="4" spans="1:9" ht="24.9" customHeight="1">
      <c r="A4" s="64" t="s">
        <v>4</v>
      </c>
      <c r="B4" s="65">
        <v>8275024</v>
      </c>
      <c r="C4" s="83">
        <f t="shared" ref="C4:C19" si="0">B4/$B$26</f>
        <v>0.61200534303151288</v>
      </c>
      <c r="D4" s="66">
        <v>26255800</v>
      </c>
      <c r="E4" s="65">
        <v>6508330</v>
      </c>
      <c r="F4" s="83">
        <f t="shared" ref="F4:F26" si="1">E4/$E$26</f>
        <v>0.54927534018024737</v>
      </c>
      <c r="G4" s="66">
        <v>16655900</v>
      </c>
      <c r="H4" s="106">
        <f>SUM(B4/E4-1)</f>
        <v>0.27145120176758097</v>
      </c>
      <c r="I4" s="99">
        <f>SUM(D4/G4-1)</f>
        <v>0.57636633265089254</v>
      </c>
    </row>
    <row r="5" spans="1:9" ht="24.9" customHeight="1">
      <c r="A5" s="64" t="s">
        <v>13</v>
      </c>
      <c r="B5" s="65">
        <v>4067595</v>
      </c>
      <c r="C5" s="83">
        <f t="shared" si="0"/>
        <v>0.30083174058326195</v>
      </c>
      <c r="D5" s="66">
        <v>12244700</v>
      </c>
      <c r="E5" s="65">
        <v>3974021</v>
      </c>
      <c r="F5" s="83">
        <f t="shared" si="1"/>
        <v>0.33539045141510138</v>
      </c>
      <c r="G5" s="66">
        <v>9961700</v>
      </c>
      <c r="H5" s="106">
        <f t="shared" ref="H5:H26" si="2">SUM(B5/E5-1)</f>
        <v>2.3546428164320288E-2</v>
      </c>
      <c r="I5" s="99">
        <f t="shared" ref="I5:I26" si="3">SUM(D5/G5-1)</f>
        <v>0.22917775078550839</v>
      </c>
    </row>
    <row r="6" spans="1:9" ht="24.9" customHeight="1">
      <c r="A6" s="64" t="s">
        <v>14</v>
      </c>
      <c r="B6" s="65">
        <v>380334</v>
      </c>
      <c r="C6" s="83">
        <f t="shared" si="0"/>
        <v>2.8128793358973631E-2</v>
      </c>
      <c r="D6" s="66">
        <v>1152600</v>
      </c>
      <c r="E6" s="65">
        <v>947956</v>
      </c>
      <c r="F6" s="83">
        <f t="shared" si="1"/>
        <v>8.0003450097937037E-2</v>
      </c>
      <c r="G6" s="66">
        <v>2380600</v>
      </c>
      <c r="H6" s="106">
        <f t="shared" si="2"/>
        <v>-0.59878517568325962</v>
      </c>
      <c r="I6" s="99">
        <f t="shared" si="3"/>
        <v>-0.51583634377887932</v>
      </c>
    </row>
    <row r="7" spans="1:9" ht="24.9" customHeight="1">
      <c r="A7" s="64" t="s">
        <v>3</v>
      </c>
      <c r="B7" s="65">
        <v>234861</v>
      </c>
      <c r="C7" s="83">
        <f t="shared" si="0"/>
        <v>1.7369881570098666E-2</v>
      </c>
      <c r="D7" s="66">
        <v>985400</v>
      </c>
      <c r="E7" s="65">
        <v>61456</v>
      </c>
      <c r="F7" s="83">
        <f t="shared" si="1"/>
        <v>5.1866247264839493E-3</v>
      </c>
      <c r="G7" s="66">
        <v>329000</v>
      </c>
      <c r="H7" s="106">
        <f>SUM(B7/E7-1)</f>
        <v>2.8216122103618848</v>
      </c>
      <c r="I7" s="99">
        <f>SUM(D7/G7-1)</f>
        <v>1.9951367781155014</v>
      </c>
    </row>
    <row r="8" spans="1:9" ht="24.9" customHeight="1">
      <c r="A8" s="64" t="s">
        <v>2</v>
      </c>
      <c r="B8" s="65">
        <v>214516</v>
      </c>
      <c r="C8" s="83">
        <f t="shared" si="0"/>
        <v>1.5865203311283209E-2</v>
      </c>
      <c r="D8" s="66">
        <v>624800</v>
      </c>
      <c r="E8" s="65">
        <v>193962</v>
      </c>
      <c r="F8" s="83">
        <f t="shared" si="1"/>
        <v>1.6369566929157118E-2</v>
      </c>
      <c r="G8" s="66">
        <v>504300</v>
      </c>
      <c r="H8" s="106">
        <f>SUM(B8/E8-1)</f>
        <v>0.10596921046390539</v>
      </c>
      <c r="I8" s="99">
        <f>SUM(D8/G8-1)</f>
        <v>0.23894507237755302</v>
      </c>
    </row>
    <row r="9" spans="1:9" ht="24.9" customHeight="1">
      <c r="A9" s="64" t="s">
        <v>139</v>
      </c>
      <c r="B9" s="65">
        <v>157948</v>
      </c>
      <c r="C9" s="83">
        <f t="shared" si="0"/>
        <v>1.1681539524373754E-2</v>
      </c>
      <c r="D9" s="66">
        <v>562400</v>
      </c>
      <c r="E9" s="65">
        <v>0</v>
      </c>
      <c r="F9" s="83">
        <f t="shared" si="1"/>
        <v>0</v>
      </c>
      <c r="G9" s="66">
        <v>0</v>
      </c>
      <c r="H9" s="65">
        <v>0</v>
      </c>
      <c r="I9" s="66">
        <v>0</v>
      </c>
    </row>
    <row r="10" spans="1:9" ht="24.9" customHeight="1">
      <c r="A10" s="64" t="s">
        <v>0</v>
      </c>
      <c r="B10" s="65">
        <v>157907</v>
      </c>
      <c r="C10" s="83">
        <f t="shared" si="0"/>
        <v>1.1678507240834239E-2</v>
      </c>
      <c r="D10" s="66">
        <v>557600</v>
      </c>
      <c r="E10" s="65">
        <v>124490</v>
      </c>
      <c r="F10" s="83">
        <f t="shared" si="1"/>
        <v>1.0506425934001348E-2</v>
      </c>
      <c r="G10" s="66">
        <v>179700</v>
      </c>
      <c r="H10" s="106">
        <f>SUM(B10/E10-1)</f>
        <v>0.26843119929311587</v>
      </c>
      <c r="I10" s="99">
        <f>SUM(D10/G10-1)</f>
        <v>2.1029493600445188</v>
      </c>
    </row>
    <row r="11" spans="1:9" ht="24.9" customHeight="1">
      <c r="A11" s="64" t="s">
        <v>46</v>
      </c>
      <c r="B11" s="65">
        <v>21871</v>
      </c>
      <c r="C11" s="83">
        <f t="shared" si="0"/>
        <v>1.6175383729935065E-3</v>
      </c>
      <c r="D11" s="66">
        <v>11500</v>
      </c>
      <c r="E11" s="65">
        <v>22240</v>
      </c>
      <c r="F11" s="83">
        <f t="shared" si="1"/>
        <v>1.87696130429906E-3</v>
      </c>
      <c r="G11" s="66">
        <v>11200</v>
      </c>
      <c r="H11" s="106">
        <f>SUM(B11/E11-1)</f>
        <v>-1.6591726618705005E-2</v>
      </c>
      <c r="I11" s="99">
        <f>SUM(D11/G11-1)</f>
        <v>2.6785714285714191E-2</v>
      </c>
    </row>
    <row r="12" spans="1:9" ht="24.9" customHeight="1">
      <c r="A12" s="64" t="s">
        <v>38</v>
      </c>
      <c r="B12" s="65">
        <v>4717</v>
      </c>
      <c r="C12" s="83">
        <f t="shared" si="0"/>
        <v>3.4886052331445155E-4</v>
      </c>
      <c r="D12" s="66">
        <v>28300</v>
      </c>
      <c r="E12" s="65">
        <v>8295</v>
      </c>
      <c r="F12" s="83">
        <f t="shared" si="1"/>
        <v>7.0006268071765747E-4</v>
      </c>
      <c r="G12" s="66">
        <v>47400</v>
      </c>
      <c r="H12" s="106">
        <f>SUM(B12/E12-1)</f>
        <v>-0.43134418324291746</v>
      </c>
      <c r="I12" s="99">
        <f>SUM(D12/G12-1)</f>
        <v>-0.40295358649789026</v>
      </c>
    </row>
    <row r="13" spans="1:9" ht="24.9" customHeight="1">
      <c r="A13" s="64" t="s">
        <v>47</v>
      </c>
      <c r="B13" s="65">
        <v>2984</v>
      </c>
      <c r="C13" s="83">
        <f t="shared" si="0"/>
        <v>2.206910751686079E-4</v>
      </c>
      <c r="D13" s="66">
        <v>27500</v>
      </c>
      <c r="E13" s="65">
        <v>0</v>
      </c>
      <c r="F13" s="83">
        <f t="shared" si="1"/>
        <v>0</v>
      </c>
      <c r="G13" s="66">
        <v>0</v>
      </c>
      <c r="H13" s="65">
        <v>0</v>
      </c>
      <c r="I13" s="66">
        <v>0</v>
      </c>
    </row>
    <row r="14" spans="1:9" ht="24.9" customHeight="1">
      <c r="A14" s="64" t="s">
        <v>1</v>
      </c>
      <c r="B14" s="65">
        <v>1595</v>
      </c>
      <c r="C14" s="83">
        <f t="shared" si="0"/>
        <v>1.1796322550064665E-4</v>
      </c>
      <c r="D14" s="66">
        <v>84700</v>
      </c>
      <c r="E14" s="65">
        <v>3378</v>
      </c>
      <c r="F14" s="83">
        <f t="shared" si="1"/>
        <v>2.8508881681304967E-4</v>
      </c>
      <c r="G14" s="66">
        <v>151900</v>
      </c>
      <c r="H14" s="106">
        <f>SUM(B14/E14-1)</f>
        <v>-0.52782711663706339</v>
      </c>
      <c r="I14" s="99">
        <f>SUM(D14/G14-1)</f>
        <v>-0.44239631336405527</v>
      </c>
    </row>
    <row r="15" spans="1:9" ht="24.9" customHeight="1">
      <c r="A15" s="64" t="s">
        <v>15</v>
      </c>
      <c r="B15" s="65">
        <v>991</v>
      </c>
      <c r="C15" s="83">
        <f t="shared" si="0"/>
        <v>7.3292511894132187E-5</v>
      </c>
      <c r="D15" s="66">
        <v>73700</v>
      </c>
      <c r="E15" s="65">
        <v>355</v>
      </c>
      <c r="F15" s="83">
        <f t="shared" si="1"/>
        <v>2.9960488445421148E-5</v>
      </c>
      <c r="G15" s="66">
        <v>32700</v>
      </c>
      <c r="H15" s="106">
        <f>SUM(B15/E15-1)</f>
        <v>1.7915492957746477</v>
      </c>
      <c r="I15" s="99">
        <f>SUM(D15/G15-1)</f>
        <v>1.2538226299694188</v>
      </c>
    </row>
    <row r="16" spans="1:9" ht="24.9" customHeight="1">
      <c r="A16" s="64" t="s">
        <v>25</v>
      </c>
      <c r="B16" s="65">
        <v>375</v>
      </c>
      <c r="C16" s="83">
        <f t="shared" si="0"/>
        <v>2.7734300666296235E-5</v>
      </c>
      <c r="D16" s="66">
        <v>22300</v>
      </c>
      <c r="E16" s="65">
        <v>806</v>
      </c>
      <c r="F16" s="83">
        <f t="shared" si="1"/>
        <v>6.8022968132420972E-5</v>
      </c>
      <c r="G16" s="66">
        <v>26400</v>
      </c>
      <c r="H16" s="106">
        <f t="shared" ref="H16:H25" si="4">SUM(B16/E16-1)</f>
        <v>-0.5347394540942928</v>
      </c>
      <c r="I16" s="99">
        <f t="shared" ref="I16:I25" si="5">SUM(D16/G16-1)</f>
        <v>-0.15530303030303028</v>
      </c>
    </row>
    <row r="17" spans="1:9" ht="24.9" customHeight="1">
      <c r="A17" s="64" t="s">
        <v>5</v>
      </c>
      <c r="B17" s="65">
        <v>300</v>
      </c>
      <c r="C17" s="83">
        <f t="shared" si="0"/>
        <v>2.2187440533036986E-5</v>
      </c>
      <c r="D17" s="66">
        <v>5600</v>
      </c>
      <c r="E17" s="65">
        <v>28</v>
      </c>
      <c r="F17" s="83">
        <f t="shared" si="1"/>
        <v>2.3630807787937806E-6</v>
      </c>
      <c r="G17" s="66">
        <v>700</v>
      </c>
      <c r="H17" s="106">
        <f t="shared" si="4"/>
        <v>9.7142857142857135</v>
      </c>
      <c r="I17" s="99">
        <f t="shared" si="5"/>
        <v>7</v>
      </c>
    </row>
    <row r="18" spans="1:9" ht="24.9" customHeight="1">
      <c r="A18" s="64" t="s">
        <v>26</v>
      </c>
      <c r="B18" s="65">
        <v>102</v>
      </c>
      <c r="C18" s="83">
        <f t="shared" si="0"/>
        <v>7.5437297812325756E-6</v>
      </c>
      <c r="D18" s="66">
        <v>1800</v>
      </c>
      <c r="E18" s="65">
        <v>53</v>
      </c>
      <c r="F18" s="83">
        <f t="shared" si="1"/>
        <v>4.4729743312882279E-6</v>
      </c>
      <c r="G18" s="66">
        <v>900</v>
      </c>
      <c r="H18" s="106">
        <f t="shared" si="4"/>
        <v>0.92452830188679247</v>
      </c>
      <c r="I18" s="99">
        <f t="shared" si="5"/>
        <v>1</v>
      </c>
    </row>
    <row r="19" spans="1:9" ht="24.9" customHeight="1">
      <c r="A19" s="64" t="s">
        <v>22</v>
      </c>
      <c r="B19" s="65">
        <v>43</v>
      </c>
      <c r="C19" s="83">
        <f t="shared" si="0"/>
        <v>3.1801998097353018E-6</v>
      </c>
      <c r="D19" s="66">
        <v>2700</v>
      </c>
      <c r="E19" s="65">
        <v>2735</v>
      </c>
      <c r="F19" s="83">
        <f t="shared" si="1"/>
        <v>2.3082235464289249E-4</v>
      </c>
      <c r="G19" s="66">
        <v>19800</v>
      </c>
      <c r="H19" s="106">
        <f t="shared" si="4"/>
        <v>-0.98427787934186473</v>
      </c>
      <c r="I19" s="99">
        <f t="shared" si="5"/>
        <v>-0.86363636363636365</v>
      </c>
    </row>
    <row r="20" spans="1:9" ht="24.9" customHeight="1">
      <c r="A20" s="64" t="s">
        <v>40</v>
      </c>
      <c r="B20" s="65">
        <v>0</v>
      </c>
      <c r="C20" s="83">
        <f t="shared" ref="C20:C25" si="6">B20/$B$26</f>
        <v>0</v>
      </c>
      <c r="D20" s="66">
        <v>0</v>
      </c>
      <c r="E20" s="65">
        <v>703</v>
      </c>
      <c r="F20" s="83">
        <f t="shared" si="1"/>
        <v>5.9330206696143846E-5</v>
      </c>
      <c r="G20" s="66">
        <v>3900</v>
      </c>
      <c r="H20" s="106">
        <f t="shared" si="4"/>
        <v>-1</v>
      </c>
      <c r="I20" s="99">
        <f t="shared" si="5"/>
        <v>-1</v>
      </c>
    </row>
    <row r="21" spans="1:9" ht="24.9" customHeight="1">
      <c r="A21" s="107" t="s">
        <v>98</v>
      </c>
      <c r="B21" s="65">
        <v>0</v>
      </c>
      <c r="C21" s="83">
        <f t="shared" si="6"/>
        <v>0</v>
      </c>
      <c r="D21" s="66">
        <v>0</v>
      </c>
      <c r="E21" s="65">
        <v>85</v>
      </c>
      <c r="F21" s="83">
        <f t="shared" si="1"/>
        <v>7.1736380784811195E-6</v>
      </c>
      <c r="G21" s="66">
        <v>4400</v>
      </c>
      <c r="H21" s="106">
        <f t="shared" si="4"/>
        <v>-1</v>
      </c>
      <c r="I21" s="99">
        <f t="shared" si="5"/>
        <v>-1</v>
      </c>
    </row>
    <row r="22" spans="1:9" ht="24.9" customHeight="1">
      <c r="A22" s="64" t="s">
        <v>28</v>
      </c>
      <c r="B22" s="65">
        <v>0</v>
      </c>
      <c r="C22" s="83">
        <f t="shared" si="6"/>
        <v>0</v>
      </c>
      <c r="D22" s="66">
        <v>0</v>
      </c>
      <c r="E22" s="65">
        <v>23</v>
      </c>
      <c r="F22" s="83">
        <f t="shared" si="1"/>
        <v>1.9411020682948914E-6</v>
      </c>
      <c r="G22" s="66">
        <v>1100</v>
      </c>
      <c r="H22" s="106">
        <f t="shared" si="4"/>
        <v>-1</v>
      </c>
      <c r="I22" s="99">
        <f t="shared" si="5"/>
        <v>-1</v>
      </c>
    </row>
    <row r="23" spans="1:9" ht="24.9" customHeight="1">
      <c r="A23" s="64" t="s">
        <v>96</v>
      </c>
      <c r="B23" s="65">
        <v>0</v>
      </c>
      <c r="C23" s="83">
        <f t="shared" si="6"/>
        <v>0</v>
      </c>
      <c r="D23" s="66">
        <v>0</v>
      </c>
      <c r="E23" s="65">
        <v>11</v>
      </c>
      <c r="F23" s="83">
        <f t="shared" si="1"/>
        <v>9.2835316309755671E-7</v>
      </c>
      <c r="G23" s="66">
        <v>100</v>
      </c>
      <c r="H23" s="106">
        <f t="shared" si="4"/>
        <v>-1</v>
      </c>
      <c r="I23" s="99">
        <f t="shared" si="5"/>
        <v>-1</v>
      </c>
    </row>
    <row r="24" spans="1:9" ht="24.9" customHeight="1">
      <c r="A24" s="64" t="s">
        <v>37</v>
      </c>
      <c r="B24" s="65">
        <v>0</v>
      </c>
      <c r="C24" s="83">
        <f t="shared" si="6"/>
        <v>0</v>
      </c>
      <c r="D24" s="66">
        <v>0</v>
      </c>
      <c r="E24" s="65">
        <v>10</v>
      </c>
      <c r="F24" s="83">
        <f t="shared" si="1"/>
        <v>8.4395742099777877E-7</v>
      </c>
      <c r="G24" s="66">
        <v>100</v>
      </c>
      <c r="H24" s="106">
        <f t="shared" si="4"/>
        <v>-1</v>
      </c>
      <c r="I24" s="99">
        <f t="shared" si="5"/>
        <v>-1</v>
      </c>
    </row>
    <row r="25" spans="1:9" ht="24.9" customHeight="1">
      <c r="A25" s="107" t="s">
        <v>34</v>
      </c>
      <c r="B25" s="65">
        <v>0</v>
      </c>
      <c r="C25" s="83">
        <f t="shared" si="6"/>
        <v>0</v>
      </c>
      <c r="D25" s="66">
        <v>0</v>
      </c>
      <c r="E25" s="65">
        <v>2</v>
      </c>
      <c r="F25" s="83">
        <f t="shared" si="1"/>
        <v>1.6879148419955575E-7</v>
      </c>
      <c r="G25" s="66">
        <v>100</v>
      </c>
      <c r="H25" s="106">
        <f t="shared" si="4"/>
        <v>-1</v>
      </c>
      <c r="I25" s="99">
        <f t="shared" si="5"/>
        <v>-1</v>
      </c>
    </row>
    <row r="26" spans="1:9" s="104" customFormat="1" ht="31.5" customHeight="1" thickBot="1">
      <c r="A26" s="88" t="s">
        <v>44</v>
      </c>
      <c r="B26" s="89">
        <f>SUM(B4:B25)</f>
        <v>13521163</v>
      </c>
      <c r="C26" s="90">
        <f>B26/$B$26</f>
        <v>1</v>
      </c>
      <c r="D26" s="108">
        <f>SUM(D4:D25)</f>
        <v>42641400</v>
      </c>
      <c r="E26" s="89">
        <f>SUM(E4:E25)</f>
        <v>11848939</v>
      </c>
      <c r="F26" s="90">
        <f t="shared" si="1"/>
        <v>1</v>
      </c>
      <c r="G26" s="108">
        <f>SUM(G4:G25)</f>
        <v>30311900</v>
      </c>
      <c r="H26" s="109">
        <f t="shared" si="2"/>
        <v>0.14112858543705897</v>
      </c>
      <c r="I26" s="103">
        <f t="shared" si="3"/>
        <v>0.40675444297454133</v>
      </c>
    </row>
  </sheetData>
  <sortState xmlns:xlrd2="http://schemas.microsoft.com/office/spreadsheetml/2017/richdata2" ref="A5:G27">
    <sortCondition descending="1" ref="B5:B27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I26"/>
  <sheetViews>
    <sheetView workbookViewId="0">
      <selection activeCell="E9" sqref="E9"/>
    </sheetView>
  </sheetViews>
  <sheetFormatPr defaultColWidth="8.88671875" defaultRowHeight="19.2"/>
  <cols>
    <col min="1" max="1" width="13.5546875" style="56" bestFit="1" customWidth="1"/>
    <col min="2" max="2" width="15.77734375" style="78" bestFit="1" customWidth="1"/>
    <col min="3" max="3" width="9.44140625" style="78" bestFit="1" customWidth="1"/>
    <col min="4" max="4" width="15.88671875" style="78" bestFit="1" customWidth="1"/>
    <col min="5" max="5" width="16.21875" style="78" bestFit="1" customWidth="1"/>
    <col min="6" max="6" width="9.44140625" style="78" bestFit="1" customWidth="1"/>
    <col min="7" max="7" width="16.77734375" style="78" bestFit="1" customWidth="1"/>
    <col min="8" max="8" width="10.109375" style="55" bestFit="1" customWidth="1"/>
    <col min="9" max="9" width="9.77734375" style="55" bestFit="1" customWidth="1"/>
    <col min="10" max="16384" width="8.88671875" style="56"/>
  </cols>
  <sheetData>
    <row r="1" spans="1:9" ht="41.25" customHeight="1" thickBot="1">
      <c r="A1" s="167" t="s">
        <v>140</v>
      </c>
      <c r="B1" s="167"/>
      <c r="C1" s="167"/>
      <c r="D1" s="167"/>
      <c r="E1" s="167"/>
      <c r="F1" s="167"/>
      <c r="G1" s="167"/>
      <c r="H1" s="167"/>
      <c r="I1" s="167"/>
    </row>
    <row r="2" spans="1:9" ht="24" customHeight="1">
      <c r="A2" s="174" t="s">
        <v>72</v>
      </c>
      <c r="B2" s="170" t="s">
        <v>142</v>
      </c>
      <c r="C2" s="171"/>
      <c r="D2" s="172"/>
      <c r="E2" s="170" t="s">
        <v>118</v>
      </c>
      <c r="F2" s="171"/>
      <c r="G2" s="172"/>
      <c r="H2" s="168" t="s">
        <v>7</v>
      </c>
      <c r="I2" s="176"/>
    </row>
    <row r="3" spans="1:9" ht="33.75" customHeight="1">
      <c r="A3" s="175"/>
      <c r="B3" s="79" t="s">
        <v>66</v>
      </c>
      <c r="C3" s="80" t="s">
        <v>56</v>
      </c>
      <c r="D3" s="82" t="s">
        <v>73</v>
      </c>
      <c r="E3" s="79" t="s">
        <v>66</v>
      </c>
      <c r="F3" s="80" t="s">
        <v>27</v>
      </c>
      <c r="G3" s="82" t="s">
        <v>54</v>
      </c>
      <c r="H3" s="79" t="s">
        <v>58</v>
      </c>
      <c r="I3" s="82" t="s">
        <v>82</v>
      </c>
    </row>
    <row r="4" spans="1:9" ht="24.9" customHeight="1">
      <c r="A4" s="64" t="s">
        <v>4</v>
      </c>
      <c r="B4" s="96">
        <v>9285110</v>
      </c>
      <c r="C4" s="83">
        <f t="shared" ref="C4:C19" si="0">B4/$B$26</f>
        <v>0.60337124898903205</v>
      </c>
      <c r="D4" s="97">
        <v>29895600</v>
      </c>
      <c r="E4" s="96">
        <v>7340960</v>
      </c>
      <c r="F4" s="83">
        <f>E4/$E$26</f>
        <v>0.53354784869515193</v>
      </c>
      <c r="G4" s="97">
        <v>18753300</v>
      </c>
      <c r="H4" s="98">
        <f>SUM(B4/E4-1)</f>
        <v>0.2648359342647284</v>
      </c>
      <c r="I4" s="99">
        <f>SUM(D4/G4-1)</f>
        <v>0.59415142934843468</v>
      </c>
    </row>
    <row r="5" spans="1:9" ht="24.9" customHeight="1">
      <c r="A5" s="64" t="s">
        <v>13</v>
      </c>
      <c r="B5" s="96">
        <v>4765963</v>
      </c>
      <c r="C5" s="83">
        <f t="shared" si="0"/>
        <v>0.30970500596605904</v>
      </c>
      <c r="D5" s="97">
        <v>14391700</v>
      </c>
      <c r="E5" s="96">
        <v>4901236</v>
      </c>
      <c r="F5" s="83">
        <f t="shared" ref="F5:F25" si="1">E5/$E$26</f>
        <v>0.35622642321266312</v>
      </c>
      <c r="G5" s="97">
        <v>12062900</v>
      </c>
      <c r="H5" s="98">
        <f t="shared" ref="H5:H6" si="2">SUM(B5/E5-1)</f>
        <v>-2.7599772792005983E-2</v>
      </c>
      <c r="I5" s="99">
        <f t="shared" ref="I5:I6" si="3">SUM(D5/G5-1)</f>
        <v>0.1930547380812242</v>
      </c>
    </row>
    <row r="6" spans="1:9" ht="24.9" customHeight="1">
      <c r="A6" s="64" t="s">
        <v>14</v>
      </c>
      <c r="B6" s="96">
        <v>454724</v>
      </c>
      <c r="C6" s="83">
        <f t="shared" si="0"/>
        <v>2.9549180120137363E-2</v>
      </c>
      <c r="D6" s="97">
        <v>1421700</v>
      </c>
      <c r="E6" s="96">
        <v>988236</v>
      </c>
      <c r="F6" s="83">
        <f t="shared" si="1"/>
        <v>7.1825918109225784E-2</v>
      </c>
      <c r="G6" s="97">
        <v>2469000</v>
      </c>
      <c r="H6" s="98">
        <f t="shared" si="2"/>
        <v>-0.5398629477169421</v>
      </c>
      <c r="I6" s="99">
        <f t="shared" si="3"/>
        <v>-0.42417982989064396</v>
      </c>
    </row>
    <row r="7" spans="1:9" ht="24.9" customHeight="1">
      <c r="A7" s="64" t="s">
        <v>3</v>
      </c>
      <c r="B7" s="96">
        <v>264413</v>
      </c>
      <c r="C7" s="83">
        <f t="shared" si="0"/>
        <v>1.7182263005924209E-2</v>
      </c>
      <c r="D7" s="97">
        <v>1140500</v>
      </c>
      <c r="E7" s="96">
        <v>79304</v>
      </c>
      <c r="F7" s="83">
        <f t="shared" si="1"/>
        <v>5.7638889999292089E-3</v>
      </c>
      <c r="G7" s="97">
        <v>377000</v>
      </c>
      <c r="H7" s="98">
        <f>SUM(B7/E7-1)</f>
        <v>2.3341697770604255</v>
      </c>
      <c r="I7" s="99">
        <f>SUM(D7/G7-1)</f>
        <v>2.0251989389920424</v>
      </c>
    </row>
    <row r="8" spans="1:9" ht="24.9" customHeight="1">
      <c r="A8" s="64" t="s">
        <v>2</v>
      </c>
      <c r="B8" s="96">
        <v>245210</v>
      </c>
      <c r="C8" s="83">
        <f t="shared" si="0"/>
        <v>1.5934400773345771E-2</v>
      </c>
      <c r="D8" s="97">
        <v>757400</v>
      </c>
      <c r="E8" s="96">
        <v>213162</v>
      </c>
      <c r="F8" s="83">
        <f t="shared" si="1"/>
        <v>1.5492813817750807E-2</v>
      </c>
      <c r="G8" s="97">
        <v>530300</v>
      </c>
      <c r="H8" s="98">
        <f>SUM(B8/E8-1)</f>
        <v>0.15034574642759968</v>
      </c>
      <c r="I8" s="99">
        <f>SUM(D8/G8-1)</f>
        <v>0.42824816141806532</v>
      </c>
    </row>
    <row r="9" spans="1:9" ht="24.9" customHeight="1">
      <c r="A9" s="64" t="s">
        <v>0</v>
      </c>
      <c r="B9" s="96">
        <v>180218</v>
      </c>
      <c r="C9" s="83">
        <f t="shared" si="0"/>
        <v>1.1711047015092485E-2</v>
      </c>
      <c r="D9" s="97">
        <v>660900</v>
      </c>
      <c r="E9" s="96">
        <v>196933</v>
      </c>
      <c r="F9" s="83">
        <f t="shared" si="1"/>
        <v>1.4313274896891189E-2</v>
      </c>
      <c r="G9" s="97">
        <v>335800</v>
      </c>
      <c r="H9" s="98">
        <f>SUM(B9/E9-1)</f>
        <v>-8.4876582390965405E-2</v>
      </c>
      <c r="I9" s="99">
        <f>SUM(D9/G9-1)</f>
        <v>0.96813579511614045</v>
      </c>
    </row>
    <row r="10" spans="1:9" ht="24.9" customHeight="1">
      <c r="A10" s="64" t="s">
        <v>141</v>
      </c>
      <c r="B10" s="65">
        <v>157948</v>
      </c>
      <c r="C10" s="83">
        <f t="shared" si="0"/>
        <v>1.0263882930338966E-2</v>
      </c>
      <c r="D10" s="66">
        <v>562400</v>
      </c>
      <c r="E10" s="65">
        <v>0</v>
      </c>
      <c r="F10" s="83">
        <f t="shared" si="1"/>
        <v>0</v>
      </c>
      <c r="G10" s="66">
        <v>0</v>
      </c>
      <c r="H10" s="65">
        <v>0</v>
      </c>
      <c r="I10" s="66">
        <v>0</v>
      </c>
    </row>
    <row r="11" spans="1:9" ht="24.9" customHeight="1">
      <c r="A11" s="64" t="s">
        <v>63</v>
      </c>
      <c r="B11" s="96">
        <v>21871</v>
      </c>
      <c r="C11" s="83">
        <f t="shared" si="0"/>
        <v>1.4212359989961476E-3</v>
      </c>
      <c r="D11" s="97">
        <v>11500</v>
      </c>
      <c r="E11" s="96">
        <v>22240</v>
      </c>
      <c r="F11" s="83">
        <f t="shared" si="1"/>
        <v>1.6164240310504591E-3</v>
      </c>
      <c r="G11" s="97">
        <v>11200</v>
      </c>
      <c r="H11" s="98">
        <f>SUM(B11/E11-1)</f>
        <v>-1.6591726618705005E-2</v>
      </c>
      <c r="I11" s="99">
        <f>SUM(D11/G11-1)</f>
        <v>2.6785714285714191E-2</v>
      </c>
    </row>
    <row r="12" spans="1:9" ht="24.9" customHeight="1">
      <c r="A12" s="64" t="s">
        <v>38</v>
      </c>
      <c r="B12" s="96">
        <v>4717</v>
      </c>
      <c r="C12" s="83">
        <f t="shared" si="0"/>
        <v>3.0652325944240447E-4</v>
      </c>
      <c r="D12" s="97">
        <v>28300</v>
      </c>
      <c r="E12" s="96">
        <v>8295</v>
      </c>
      <c r="F12" s="83">
        <f t="shared" si="1"/>
        <v>6.0288836949476431E-4</v>
      </c>
      <c r="G12" s="97">
        <v>47400</v>
      </c>
      <c r="H12" s="98">
        <f>SUM(B12/E12-1)</f>
        <v>-0.43134418324291746</v>
      </c>
      <c r="I12" s="99">
        <f>SUM(D12/G12-1)</f>
        <v>-0.40295358649789026</v>
      </c>
    </row>
    <row r="13" spans="1:9" ht="24.9" customHeight="1">
      <c r="A13" s="64" t="s">
        <v>35</v>
      </c>
      <c r="B13" s="65">
        <v>2991</v>
      </c>
      <c r="C13" s="83">
        <f t="shared" si="0"/>
        <v>1.9436316917367645E-4</v>
      </c>
      <c r="D13" s="66">
        <v>27800</v>
      </c>
      <c r="E13" s="65">
        <v>0</v>
      </c>
      <c r="F13" s="83">
        <f t="shared" si="1"/>
        <v>0</v>
      </c>
      <c r="G13" s="66">
        <v>0</v>
      </c>
      <c r="H13" s="65">
        <v>0</v>
      </c>
      <c r="I13" s="66">
        <v>0</v>
      </c>
    </row>
    <row r="14" spans="1:9" ht="24.9" customHeight="1">
      <c r="A14" s="64" t="s">
        <v>1</v>
      </c>
      <c r="B14" s="96">
        <v>1695</v>
      </c>
      <c r="C14" s="83">
        <f t="shared" si="0"/>
        <v>1.1014562746552376E-4</v>
      </c>
      <c r="D14" s="97">
        <v>86300</v>
      </c>
      <c r="E14" s="96">
        <v>3479</v>
      </c>
      <c r="F14" s="83">
        <f t="shared" si="1"/>
        <v>2.5285697859822603E-4</v>
      </c>
      <c r="G14" s="97">
        <v>156000</v>
      </c>
      <c r="H14" s="98">
        <f t="shared" ref="H14:H20" si="4">SUM(B14/E14-1)</f>
        <v>-0.51279103190572006</v>
      </c>
      <c r="I14" s="99">
        <f t="shared" ref="I14:I20" si="5">SUM(D14/G14-1)</f>
        <v>-0.44679487179487176</v>
      </c>
    </row>
    <row r="15" spans="1:9" ht="24.9" customHeight="1">
      <c r="A15" s="64" t="s">
        <v>22</v>
      </c>
      <c r="B15" s="96">
        <v>1378</v>
      </c>
      <c r="C15" s="83">
        <f t="shared" si="0"/>
        <v>8.9546120735983331E-5</v>
      </c>
      <c r="D15" s="97">
        <v>13600</v>
      </c>
      <c r="E15" s="96">
        <v>2735</v>
      </c>
      <c r="F15" s="83">
        <f t="shared" si="1"/>
        <v>1.9878236173214952E-4</v>
      </c>
      <c r="G15" s="97">
        <v>19800</v>
      </c>
      <c r="H15" s="98">
        <f t="shared" si="4"/>
        <v>-0.49616087751371118</v>
      </c>
      <c r="I15" s="99">
        <f t="shared" si="5"/>
        <v>-0.31313131313131315</v>
      </c>
    </row>
    <row r="16" spans="1:9" ht="24.9" customHeight="1">
      <c r="A16" s="64" t="s">
        <v>15</v>
      </c>
      <c r="B16" s="96">
        <v>1028</v>
      </c>
      <c r="C16" s="83">
        <f t="shared" si="0"/>
        <v>6.6802185861096426E-5</v>
      </c>
      <c r="D16" s="97">
        <v>78700</v>
      </c>
      <c r="E16" s="96">
        <v>355</v>
      </c>
      <c r="F16" s="83">
        <f t="shared" si="1"/>
        <v>2.5801732510023066E-5</v>
      </c>
      <c r="G16" s="97">
        <v>32700</v>
      </c>
      <c r="H16" s="98">
        <f t="shared" si="4"/>
        <v>1.8957746478873241</v>
      </c>
      <c r="I16" s="99">
        <f t="shared" si="5"/>
        <v>1.4067278287461775</v>
      </c>
    </row>
    <row r="17" spans="1:9" ht="24.9" customHeight="1">
      <c r="A17" s="64" t="s">
        <v>5</v>
      </c>
      <c r="B17" s="96">
        <v>974</v>
      </c>
      <c r="C17" s="83">
        <f t="shared" si="0"/>
        <v>6.3293121623256732E-5</v>
      </c>
      <c r="D17" s="97">
        <v>16500</v>
      </c>
      <c r="E17" s="96">
        <v>28</v>
      </c>
      <c r="F17" s="83">
        <f t="shared" si="1"/>
        <v>2.0350662261426644E-6</v>
      </c>
      <c r="G17" s="97">
        <v>700</v>
      </c>
      <c r="H17" s="98">
        <f t="shared" si="4"/>
        <v>33.785714285714285</v>
      </c>
      <c r="I17" s="99">
        <f t="shared" si="5"/>
        <v>22.571428571428573</v>
      </c>
    </row>
    <row r="18" spans="1:9" ht="24.9" customHeight="1">
      <c r="A18" s="64" t="s">
        <v>25</v>
      </c>
      <c r="B18" s="96">
        <v>376</v>
      </c>
      <c r="C18" s="83">
        <f t="shared" si="0"/>
        <v>2.4433484322735655E-5</v>
      </c>
      <c r="D18" s="97">
        <v>22300</v>
      </c>
      <c r="E18" s="96">
        <v>916</v>
      </c>
      <c r="F18" s="83">
        <f t="shared" si="1"/>
        <v>6.6575737969524308E-5</v>
      </c>
      <c r="G18" s="97">
        <v>28100</v>
      </c>
      <c r="H18" s="98">
        <f t="shared" si="4"/>
        <v>-0.58951965065502177</v>
      </c>
      <c r="I18" s="99">
        <f t="shared" si="5"/>
        <v>-0.20640569395017794</v>
      </c>
    </row>
    <row r="19" spans="1:9" ht="24.9" customHeight="1">
      <c r="A19" s="64" t="s">
        <v>6</v>
      </c>
      <c r="B19" s="96">
        <v>102</v>
      </c>
      <c r="C19" s="83">
        <f t="shared" si="0"/>
        <v>6.6282324492527578E-6</v>
      </c>
      <c r="D19" s="97">
        <v>1800</v>
      </c>
      <c r="E19" s="96">
        <v>53</v>
      </c>
      <c r="F19" s="83">
        <f t="shared" si="1"/>
        <v>3.8520896423414714E-6</v>
      </c>
      <c r="G19" s="97">
        <v>900</v>
      </c>
      <c r="H19" s="98">
        <f t="shared" si="4"/>
        <v>0.92452830188679247</v>
      </c>
      <c r="I19" s="99">
        <f t="shared" si="5"/>
        <v>1</v>
      </c>
    </row>
    <row r="20" spans="1:9" ht="24.9" customHeight="1">
      <c r="A20" s="64" t="s">
        <v>40</v>
      </c>
      <c r="B20" s="65">
        <v>0</v>
      </c>
      <c r="C20" s="83">
        <f t="shared" ref="C20:C25" si="6">B20/$E$26</f>
        <v>0</v>
      </c>
      <c r="D20" s="66">
        <v>0</v>
      </c>
      <c r="E20" s="96">
        <v>703</v>
      </c>
      <c r="F20" s="83">
        <f t="shared" si="1"/>
        <v>5.1094698463510461E-5</v>
      </c>
      <c r="G20" s="97">
        <v>3900</v>
      </c>
      <c r="H20" s="98">
        <f t="shared" si="4"/>
        <v>-1</v>
      </c>
      <c r="I20" s="99">
        <f t="shared" si="5"/>
        <v>-1</v>
      </c>
    </row>
    <row r="21" spans="1:9" ht="24.9" customHeight="1">
      <c r="A21" s="64" t="s">
        <v>115</v>
      </c>
      <c r="B21" s="65">
        <v>0</v>
      </c>
      <c r="C21" s="83">
        <f t="shared" si="6"/>
        <v>0</v>
      </c>
      <c r="D21" s="66">
        <v>0</v>
      </c>
      <c r="E21" s="96">
        <v>85</v>
      </c>
      <c r="F21" s="83">
        <f t="shared" si="1"/>
        <v>6.177879615075945E-6</v>
      </c>
      <c r="G21" s="97">
        <v>4400</v>
      </c>
      <c r="H21" s="98">
        <f t="shared" ref="H21:H23" si="7">SUM(B21/E21-1)</f>
        <v>-1</v>
      </c>
      <c r="I21" s="99">
        <f t="shared" ref="I21:I23" si="8">SUM(D21/G21-1)</f>
        <v>-1</v>
      </c>
    </row>
    <row r="22" spans="1:9" ht="24.9" customHeight="1">
      <c r="A22" s="64" t="s">
        <v>116</v>
      </c>
      <c r="B22" s="65">
        <v>0</v>
      </c>
      <c r="C22" s="83">
        <f t="shared" si="6"/>
        <v>0</v>
      </c>
      <c r="D22" s="66">
        <v>0</v>
      </c>
      <c r="E22" s="96">
        <v>23</v>
      </c>
      <c r="F22" s="83">
        <f t="shared" si="1"/>
        <v>1.6716615429029029E-6</v>
      </c>
      <c r="G22" s="97">
        <v>1100</v>
      </c>
      <c r="H22" s="98">
        <f t="shared" si="7"/>
        <v>-1</v>
      </c>
      <c r="I22" s="99">
        <f t="shared" si="8"/>
        <v>-1</v>
      </c>
    </row>
    <row r="23" spans="1:9" ht="24.9" customHeight="1">
      <c r="A23" s="64" t="s">
        <v>114</v>
      </c>
      <c r="B23" s="65">
        <v>0</v>
      </c>
      <c r="C23" s="83">
        <f t="shared" si="6"/>
        <v>0</v>
      </c>
      <c r="D23" s="66">
        <v>0</v>
      </c>
      <c r="E23" s="96">
        <v>11</v>
      </c>
      <c r="F23" s="83">
        <f t="shared" si="1"/>
        <v>7.9949030312747529E-7</v>
      </c>
      <c r="G23" s="97">
        <v>100</v>
      </c>
      <c r="H23" s="98">
        <f t="shared" si="7"/>
        <v>-1</v>
      </c>
      <c r="I23" s="99">
        <f t="shared" si="8"/>
        <v>-1</v>
      </c>
    </row>
    <row r="24" spans="1:9" ht="24.9" customHeight="1">
      <c r="A24" s="64" t="s">
        <v>80</v>
      </c>
      <c r="B24" s="65">
        <v>0</v>
      </c>
      <c r="C24" s="83">
        <f t="shared" si="6"/>
        <v>0</v>
      </c>
      <c r="D24" s="66">
        <v>0</v>
      </c>
      <c r="E24" s="96">
        <v>10</v>
      </c>
      <c r="F24" s="83">
        <f t="shared" si="1"/>
        <v>7.2680936647952299E-7</v>
      </c>
      <c r="G24" s="97">
        <v>100</v>
      </c>
      <c r="H24" s="98">
        <f t="shared" ref="H24" si="9">SUM(B24/E24-1)</f>
        <v>-1</v>
      </c>
      <c r="I24" s="99">
        <f t="shared" ref="I24" si="10">SUM(D24/G24-1)</f>
        <v>-1</v>
      </c>
    </row>
    <row r="25" spans="1:9" ht="24.9" customHeight="1">
      <c r="A25" s="64" t="s">
        <v>117</v>
      </c>
      <c r="B25" s="65">
        <v>0</v>
      </c>
      <c r="C25" s="83">
        <f t="shared" si="6"/>
        <v>0</v>
      </c>
      <c r="D25" s="66">
        <v>0</v>
      </c>
      <c r="E25" s="96">
        <v>2</v>
      </c>
      <c r="F25" s="83">
        <f t="shared" si="1"/>
        <v>1.453618732959046E-7</v>
      </c>
      <c r="G25" s="97">
        <v>100</v>
      </c>
      <c r="H25" s="98">
        <f t="shared" ref="H25" si="11">SUM(B25/E25-1)</f>
        <v>-1</v>
      </c>
      <c r="I25" s="99">
        <f t="shared" ref="I25" si="12">SUM(D25/G25-1)</f>
        <v>-1</v>
      </c>
    </row>
    <row r="26" spans="1:9" ht="31.5" customHeight="1" thickBot="1">
      <c r="A26" s="88" t="s">
        <v>81</v>
      </c>
      <c r="B26" s="100">
        <f>SUM(B4:B25)</f>
        <v>15388718</v>
      </c>
      <c r="C26" s="90">
        <f>B26/$B$26</f>
        <v>1</v>
      </c>
      <c r="D26" s="101">
        <f>SUM(D4:D25)</f>
        <v>49117000</v>
      </c>
      <c r="E26" s="100">
        <f>SUM(E4:E25)</f>
        <v>13758766</v>
      </c>
      <c r="F26" s="90">
        <f>E26/$E$26</f>
        <v>1</v>
      </c>
      <c r="G26" s="101">
        <f>SUM(G4:G25)</f>
        <v>34834800</v>
      </c>
      <c r="H26" s="102">
        <f t="shared" ref="H26" si="13">SUM(B26/E26-1)</f>
        <v>0.11846643805120305</v>
      </c>
      <c r="I26" s="103">
        <f t="shared" ref="I26" si="14">SUM(D26/G26-1)</f>
        <v>0.40999804792908234</v>
      </c>
    </row>
  </sheetData>
  <sortState xmlns:xlrd2="http://schemas.microsoft.com/office/spreadsheetml/2017/richdata2" ref="A5:G27">
    <sortCondition descending="1" ref="B5:B27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0" orientation="portrait" r:id="rId1"/>
  <headerFooter alignWithMargins="0"/>
  <ignoredErrors>
    <ignoredError sqref="C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L35"/>
  <sheetViews>
    <sheetView zoomScaleNormal="100" workbookViewId="0">
      <selection activeCell="F12" sqref="F12"/>
    </sheetView>
  </sheetViews>
  <sheetFormatPr defaultColWidth="9" defaultRowHeight="19.2"/>
  <cols>
    <col min="1" max="1" width="13.5546875" style="56" bestFit="1" customWidth="1"/>
    <col min="2" max="2" width="16.21875" style="78" bestFit="1" customWidth="1"/>
    <col min="3" max="3" width="9.44140625" style="78" bestFit="1" customWidth="1"/>
    <col min="4" max="4" width="16.6640625" style="78" bestFit="1" customWidth="1"/>
    <col min="5" max="5" width="16.44140625" style="78" bestFit="1" customWidth="1"/>
    <col min="6" max="6" width="9.44140625" style="78" bestFit="1" customWidth="1"/>
    <col min="7" max="7" width="16.6640625" style="78" bestFit="1" customWidth="1"/>
    <col min="8" max="8" width="9.88671875" style="78" bestFit="1" customWidth="1"/>
    <col min="9" max="9" width="10.109375" style="78" bestFit="1" customWidth="1"/>
    <col min="10" max="16384" width="9" style="56"/>
  </cols>
  <sheetData>
    <row r="1" spans="1:9" ht="36" customHeight="1" thickBot="1">
      <c r="A1" s="167" t="s">
        <v>143</v>
      </c>
      <c r="B1" s="167"/>
      <c r="C1" s="167"/>
      <c r="D1" s="167"/>
      <c r="E1" s="167"/>
      <c r="F1" s="167"/>
      <c r="G1" s="167"/>
      <c r="H1" s="167"/>
      <c r="I1" s="167"/>
    </row>
    <row r="2" spans="1:9" ht="27.75" customHeight="1">
      <c r="A2" s="174" t="s">
        <v>45</v>
      </c>
      <c r="B2" s="170" t="s">
        <v>144</v>
      </c>
      <c r="C2" s="171"/>
      <c r="D2" s="177"/>
      <c r="E2" s="170" t="s">
        <v>119</v>
      </c>
      <c r="F2" s="171"/>
      <c r="G2" s="177"/>
      <c r="H2" s="168" t="s">
        <v>7</v>
      </c>
      <c r="I2" s="176"/>
    </row>
    <row r="3" spans="1:9" ht="30.75" customHeight="1">
      <c r="A3" s="175"/>
      <c r="B3" s="79" t="s">
        <v>8</v>
      </c>
      <c r="C3" s="80" t="s">
        <v>27</v>
      </c>
      <c r="D3" s="81" t="s">
        <v>9</v>
      </c>
      <c r="E3" s="79" t="s">
        <v>8</v>
      </c>
      <c r="F3" s="80" t="s">
        <v>27</v>
      </c>
      <c r="G3" s="81" t="s">
        <v>9</v>
      </c>
      <c r="H3" s="79" t="s">
        <v>10</v>
      </c>
      <c r="I3" s="82" t="s">
        <v>11</v>
      </c>
    </row>
    <row r="4" spans="1:9" ht="24.9" customHeight="1">
      <c r="A4" s="64" t="s">
        <v>4</v>
      </c>
      <c r="B4" s="65">
        <v>10168033</v>
      </c>
      <c r="C4" s="83">
        <f t="shared" ref="C4:C27" si="0">B4/$B$28</f>
        <v>0.58743083498099979</v>
      </c>
      <c r="D4" s="84">
        <v>33142308</v>
      </c>
      <c r="E4" s="65">
        <v>8482290</v>
      </c>
      <c r="F4" s="83">
        <v>0.53843967269674786</v>
      </c>
      <c r="G4" s="84">
        <v>21563600</v>
      </c>
      <c r="H4" s="48">
        <f t="shared" ref="H4:H9" si="1">SUM(B4/E4-1)</f>
        <v>0.19873677980828286</v>
      </c>
      <c r="I4" s="49">
        <f t="shared" ref="I4:I9" si="2">SUM(D4/G4-1)</f>
        <v>0.53695616687380587</v>
      </c>
    </row>
    <row r="5" spans="1:9" ht="24.9" customHeight="1">
      <c r="A5" s="64" t="s">
        <v>13</v>
      </c>
      <c r="B5" s="65">
        <v>5687517</v>
      </c>
      <c r="C5" s="83">
        <f t="shared" si="0"/>
        <v>0.32858104023449092</v>
      </c>
      <c r="D5" s="84">
        <v>17720083</v>
      </c>
      <c r="E5" s="65">
        <v>5606403</v>
      </c>
      <c r="F5" s="83">
        <v>0.35588382339274716</v>
      </c>
      <c r="G5" s="84">
        <v>13555500</v>
      </c>
      <c r="H5" s="48">
        <f t="shared" si="1"/>
        <v>1.4468100134792383E-2</v>
      </c>
      <c r="I5" s="49">
        <f t="shared" si="2"/>
        <v>0.30722459518276724</v>
      </c>
    </row>
    <row r="6" spans="1:9" ht="24.9" customHeight="1">
      <c r="A6" s="64" t="s">
        <v>14</v>
      </c>
      <c r="B6" s="65">
        <v>480097</v>
      </c>
      <c r="C6" s="83">
        <f t="shared" si="0"/>
        <v>2.7736316510958717E-2</v>
      </c>
      <c r="D6" s="84">
        <v>1503796</v>
      </c>
      <c r="E6" s="65">
        <v>988236</v>
      </c>
      <c r="F6" s="83">
        <v>6.2731345943977779E-2</v>
      </c>
      <c r="G6" s="84">
        <v>2469000</v>
      </c>
      <c r="H6" s="48">
        <f t="shared" si="1"/>
        <v>-0.51418790653244772</v>
      </c>
      <c r="I6" s="49">
        <f t="shared" si="2"/>
        <v>-0.39092912110166056</v>
      </c>
    </row>
    <row r="7" spans="1:9" ht="24.9" customHeight="1">
      <c r="A7" s="64" t="s">
        <v>3</v>
      </c>
      <c r="B7" s="65">
        <v>282944</v>
      </c>
      <c r="C7" s="83">
        <f t="shared" si="0"/>
        <v>1.6346330718327137E-2</v>
      </c>
      <c r="D7" s="84">
        <v>1194958</v>
      </c>
      <c r="E7" s="65">
        <v>122224</v>
      </c>
      <c r="F7" s="83">
        <v>7.7585475803924773E-3</v>
      </c>
      <c r="G7" s="84">
        <v>506900</v>
      </c>
      <c r="H7" s="48">
        <f t="shared" si="1"/>
        <v>1.3149626914517607</v>
      </c>
      <c r="I7" s="49">
        <f t="shared" si="2"/>
        <v>1.357384099427895</v>
      </c>
    </row>
    <row r="8" spans="1:9" ht="24.9" customHeight="1">
      <c r="A8" s="64" t="s">
        <v>2</v>
      </c>
      <c r="B8" s="65">
        <v>258547</v>
      </c>
      <c r="C8" s="83">
        <f t="shared" si="0"/>
        <v>1.4936859478311347E-2</v>
      </c>
      <c r="D8" s="84">
        <v>853101</v>
      </c>
      <c r="E8" s="65">
        <v>264918</v>
      </c>
      <c r="F8" s="83">
        <v>1.68164919156828E-2</v>
      </c>
      <c r="G8" s="84">
        <v>677100</v>
      </c>
      <c r="H8" s="48">
        <f t="shared" si="1"/>
        <v>-2.4048950996157337E-2</v>
      </c>
      <c r="I8" s="49">
        <f t="shared" si="2"/>
        <v>0.25993354009747449</v>
      </c>
    </row>
    <row r="9" spans="1:9" ht="24.9" customHeight="1">
      <c r="A9" s="64" t="s">
        <v>0</v>
      </c>
      <c r="B9" s="65">
        <v>211358</v>
      </c>
      <c r="C9" s="83">
        <f t="shared" si="0"/>
        <v>1.2210641568523053E-2</v>
      </c>
      <c r="D9" s="84">
        <v>798813</v>
      </c>
      <c r="E9" s="65">
        <v>239267</v>
      </c>
      <c r="F9" s="83">
        <v>1.5188215112561911E-2</v>
      </c>
      <c r="G9" s="84">
        <v>432200</v>
      </c>
      <c r="H9" s="48">
        <f t="shared" si="1"/>
        <v>-0.11664374945144962</v>
      </c>
      <c r="I9" s="49">
        <f t="shared" si="2"/>
        <v>0.84824849606663588</v>
      </c>
    </row>
    <row r="10" spans="1:9" ht="24.9" customHeight="1">
      <c r="A10" s="64" t="s">
        <v>130</v>
      </c>
      <c r="B10" s="65">
        <v>177453</v>
      </c>
      <c r="C10" s="83">
        <f t="shared" si="0"/>
        <v>1.0251871129832424E-2</v>
      </c>
      <c r="D10" s="84">
        <v>652078</v>
      </c>
      <c r="E10" s="65">
        <v>0</v>
      </c>
      <c r="F10" s="83">
        <v>0</v>
      </c>
      <c r="G10" s="84">
        <v>0</v>
      </c>
      <c r="H10" s="65">
        <v>0</v>
      </c>
      <c r="I10" s="66">
        <v>0</v>
      </c>
    </row>
    <row r="11" spans="1:9" ht="24.9" customHeight="1">
      <c r="A11" s="64" t="s">
        <v>23</v>
      </c>
      <c r="B11" s="65">
        <v>21871</v>
      </c>
      <c r="C11" s="83">
        <f t="shared" si="0"/>
        <v>1.2635383649786981E-3</v>
      </c>
      <c r="D11" s="84">
        <v>11483</v>
      </c>
      <c r="E11" s="65">
        <v>22240</v>
      </c>
      <c r="F11" s="83">
        <v>1.4117529960394743E-3</v>
      </c>
      <c r="G11" s="84">
        <v>11200</v>
      </c>
      <c r="H11" s="48">
        <f t="shared" ref="H11:H25" si="3">SUM(B11/E11-1)</f>
        <v>-1.6591726618705005E-2</v>
      </c>
      <c r="I11" s="49">
        <f t="shared" ref="I11:I25" si="4">SUM(D11/G11-1)</f>
        <v>2.5267857142857064E-2</v>
      </c>
    </row>
    <row r="12" spans="1:9" ht="24.9" customHeight="1">
      <c r="A12" s="64" t="s">
        <v>38</v>
      </c>
      <c r="B12" s="65">
        <v>8994</v>
      </c>
      <c r="C12" s="83">
        <f t="shared" si="0"/>
        <v>5.1960422726982818E-4</v>
      </c>
      <c r="D12" s="84">
        <v>54681</v>
      </c>
      <c r="E12" s="65">
        <v>8295</v>
      </c>
      <c r="F12" s="83">
        <v>5.2655085890950719E-4</v>
      </c>
      <c r="G12" s="84">
        <v>47400</v>
      </c>
      <c r="H12" s="48">
        <f t="shared" si="3"/>
        <v>8.4267631103074114E-2</v>
      </c>
      <c r="I12" s="49">
        <f t="shared" si="4"/>
        <v>0.15360759493670884</v>
      </c>
    </row>
    <row r="13" spans="1:9" ht="24.9" customHeight="1">
      <c r="A13" s="64" t="s">
        <v>35</v>
      </c>
      <c r="B13" s="65">
        <v>6293</v>
      </c>
      <c r="C13" s="83">
        <f t="shared" si="0"/>
        <v>3.6356119659873565E-4</v>
      </c>
      <c r="D13" s="84">
        <v>63731</v>
      </c>
      <c r="E13" s="65">
        <v>5736</v>
      </c>
      <c r="F13" s="83">
        <v>3.6411039502169174E-4</v>
      </c>
      <c r="G13" s="84">
        <v>46900</v>
      </c>
      <c r="H13" s="48">
        <f t="shared" si="3"/>
        <v>9.7105997210599648E-2</v>
      </c>
      <c r="I13" s="49">
        <f t="shared" si="4"/>
        <v>0.35886993603411521</v>
      </c>
    </row>
    <row r="14" spans="1:9" ht="24.9" customHeight="1">
      <c r="A14" s="64" t="s">
        <v>1</v>
      </c>
      <c r="B14" s="65">
        <v>1973</v>
      </c>
      <c r="C14" s="83">
        <f t="shared" si="0"/>
        <v>1.1398478323364142E-4</v>
      </c>
      <c r="D14" s="84">
        <v>100699</v>
      </c>
      <c r="E14" s="65">
        <v>8171</v>
      </c>
      <c r="F14" s="83">
        <v>5.1867957421935899E-4</v>
      </c>
      <c r="G14" s="84">
        <v>216900</v>
      </c>
      <c r="H14" s="48">
        <f t="shared" si="3"/>
        <v>-0.75853628686819241</v>
      </c>
      <c r="I14" s="49">
        <f t="shared" si="4"/>
        <v>-0.53573536191793458</v>
      </c>
    </row>
    <row r="15" spans="1:9" ht="24.9" customHeight="1">
      <c r="A15" s="64" t="s">
        <v>22</v>
      </c>
      <c r="B15" s="65">
        <v>1378</v>
      </c>
      <c r="C15" s="83">
        <f t="shared" si="0"/>
        <v>7.9610254078032382E-5</v>
      </c>
      <c r="D15" s="84">
        <v>13604</v>
      </c>
      <c r="E15" s="65">
        <v>2910</v>
      </c>
      <c r="F15" s="83">
        <v>1.8472127780912187E-4</v>
      </c>
      <c r="G15" s="84">
        <v>36800</v>
      </c>
      <c r="H15" s="48">
        <f t="shared" si="3"/>
        <v>-0.52646048109965637</v>
      </c>
      <c r="I15" s="49">
        <f t="shared" si="4"/>
        <v>-0.6303260869565217</v>
      </c>
    </row>
    <row r="16" spans="1:9" ht="24.9" customHeight="1">
      <c r="A16" s="64" t="s">
        <v>15</v>
      </c>
      <c r="B16" s="65">
        <v>1302</v>
      </c>
      <c r="C16" s="83">
        <f t="shared" si="0"/>
        <v>7.5219557916979786E-5</v>
      </c>
      <c r="D16" s="84">
        <v>111840</v>
      </c>
      <c r="E16" s="65">
        <v>355</v>
      </c>
      <c r="F16" s="83">
        <v>2.2534726330666068E-5</v>
      </c>
      <c r="G16" s="84">
        <v>32700</v>
      </c>
      <c r="H16" s="48">
        <f t="shared" si="3"/>
        <v>2.6676056338028169</v>
      </c>
      <c r="I16" s="49">
        <f t="shared" si="4"/>
        <v>2.4201834862385323</v>
      </c>
    </row>
    <row r="17" spans="1:9" ht="24.9" customHeight="1">
      <c r="A17" s="64" t="s">
        <v>5</v>
      </c>
      <c r="B17" s="65">
        <v>996</v>
      </c>
      <c r="C17" s="83">
        <f t="shared" si="0"/>
        <v>5.7541228636952283E-5</v>
      </c>
      <c r="D17" s="84">
        <v>17030</v>
      </c>
      <c r="E17" s="65">
        <v>28</v>
      </c>
      <c r="F17" s="83">
        <v>1.7773868655173237E-6</v>
      </c>
      <c r="G17" s="84">
        <v>700</v>
      </c>
      <c r="H17" s="48">
        <f t="shared" si="3"/>
        <v>34.571428571428569</v>
      </c>
      <c r="I17" s="49">
        <f t="shared" si="4"/>
        <v>23.328571428571429</v>
      </c>
    </row>
    <row r="18" spans="1:9" ht="24.9" customHeight="1">
      <c r="A18" s="64" t="s">
        <v>16</v>
      </c>
      <c r="B18" s="65">
        <v>378</v>
      </c>
      <c r="C18" s="83">
        <f t="shared" si="0"/>
        <v>2.1837936169445748E-5</v>
      </c>
      <c r="D18" s="84">
        <v>22551</v>
      </c>
      <c r="E18" s="65">
        <v>971</v>
      </c>
      <c r="F18" s="83">
        <v>6.1637237372047195E-5</v>
      </c>
      <c r="G18" s="84">
        <v>30300</v>
      </c>
      <c r="H18" s="48">
        <f t="shared" si="3"/>
        <v>-0.61071060762100926</v>
      </c>
      <c r="I18" s="49">
        <f t="shared" si="4"/>
        <v>-0.25574257425742575</v>
      </c>
    </row>
    <row r="19" spans="1:9" ht="24.9" customHeight="1">
      <c r="A19" s="64" t="s">
        <v>6</v>
      </c>
      <c r="B19" s="65">
        <v>188</v>
      </c>
      <c r="C19" s="83">
        <f t="shared" si="0"/>
        <v>1.0861195766814287E-5</v>
      </c>
      <c r="D19" s="84">
        <v>3763</v>
      </c>
      <c r="E19" s="65">
        <v>53</v>
      </c>
      <c r="F19" s="83">
        <v>3.364339424014934E-6</v>
      </c>
      <c r="G19" s="84">
        <v>1000</v>
      </c>
      <c r="H19" s="48">
        <f t="shared" si="3"/>
        <v>2.5471698113207548</v>
      </c>
      <c r="I19" s="49">
        <f t="shared" si="4"/>
        <v>2.7629999999999999</v>
      </c>
    </row>
    <row r="20" spans="1:9" ht="24.9" customHeight="1">
      <c r="A20" s="85" t="s">
        <v>34</v>
      </c>
      <c r="B20" s="65">
        <v>6</v>
      </c>
      <c r="C20" s="83">
        <f t="shared" si="0"/>
        <v>3.4663390745151977E-7</v>
      </c>
      <c r="D20" s="84">
        <v>144</v>
      </c>
      <c r="E20" s="65">
        <v>2</v>
      </c>
      <c r="F20" s="83">
        <v>1.2695620467980883E-7</v>
      </c>
      <c r="G20" s="84">
        <v>100</v>
      </c>
      <c r="H20" s="48">
        <f t="shared" si="3"/>
        <v>2</v>
      </c>
      <c r="I20" s="49">
        <f t="shared" si="4"/>
        <v>0.43999999999999995</v>
      </c>
    </row>
    <row r="21" spans="1:9" ht="24.9" customHeight="1">
      <c r="A21" s="64" t="s">
        <v>40</v>
      </c>
      <c r="B21" s="65">
        <v>0</v>
      </c>
      <c r="C21" s="83">
        <f t="shared" si="0"/>
        <v>0</v>
      </c>
      <c r="D21" s="84">
        <v>0</v>
      </c>
      <c r="E21" s="65">
        <v>1236</v>
      </c>
      <c r="F21" s="83">
        <v>7.8458934492121855E-5</v>
      </c>
      <c r="G21" s="84">
        <v>6600</v>
      </c>
      <c r="H21" s="48">
        <f t="shared" si="3"/>
        <v>-1</v>
      </c>
      <c r="I21" s="49">
        <f t="shared" si="4"/>
        <v>-1</v>
      </c>
    </row>
    <row r="22" spans="1:9" ht="24.9" customHeight="1">
      <c r="A22" s="64" t="s">
        <v>84</v>
      </c>
      <c r="B22" s="65">
        <v>0</v>
      </c>
      <c r="C22" s="83">
        <f t="shared" si="0"/>
        <v>0</v>
      </c>
      <c r="D22" s="84">
        <v>0</v>
      </c>
      <c r="E22" s="65">
        <v>85</v>
      </c>
      <c r="F22" s="83">
        <v>5.3956386988918758E-6</v>
      </c>
      <c r="G22" s="84">
        <v>4400</v>
      </c>
      <c r="H22" s="48">
        <f t="shared" si="3"/>
        <v>-1</v>
      </c>
      <c r="I22" s="49">
        <f t="shared" si="4"/>
        <v>-1</v>
      </c>
    </row>
    <row r="23" spans="1:9" ht="24.9" customHeight="1">
      <c r="A23" s="85" t="s">
        <v>31</v>
      </c>
      <c r="B23" s="65">
        <v>0</v>
      </c>
      <c r="C23" s="83">
        <f t="shared" si="0"/>
        <v>0</v>
      </c>
      <c r="D23" s="84">
        <v>0</v>
      </c>
      <c r="E23" s="65">
        <v>23</v>
      </c>
      <c r="F23" s="83">
        <v>1.4599963538178016E-6</v>
      </c>
      <c r="G23" s="84">
        <v>1100</v>
      </c>
      <c r="H23" s="48">
        <f t="shared" si="3"/>
        <v>-1</v>
      </c>
      <c r="I23" s="49">
        <f t="shared" si="4"/>
        <v>-1</v>
      </c>
    </row>
    <row r="24" spans="1:9" ht="24.9" customHeight="1">
      <c r="A24" s="85" t="s">
        <v>85</v>
      </c>
      <c r="B24" s="65">
        <v>0</v>
      </c>
      <c r="C24" s="83">
        <f t="shared" si="0"/>
        <v>0</v>
      </c>
      <c r="D24" s="84">
        <v>0</v>
      </c>
      <c r="E24" s="65">
        <v>11</v>
      </c>
      <c r="F24" s="83">
        <v>6.9825912573894859E-7</v>
      </c>
      <c r="G24" s="84">
        <v>100</v>
      </c>
      <c r="H24" s="48">
        <f t="shared" si="3"/>
        <v>-1</v>
      </c>
      <c r="I24" s="49">
        <f t="shared" si="4"/>
        <v>-1</v>
      </c>
    </row>
    <row r="25" spans="1:9" ht="24.9" customHeight="1">
      <c r="A25" s="64" t="s">
        <v>32</v>
      </c>
      <c r="B25" s="65">
        <v>0</v>
      </c>
      <c r="C25" s="83">
        <f t="shared" si="0"/>
        <v>0</v>
      </c>
      <c r="D25" s="84">
        <v>0</v>
      </c>
      <c r="E25" s="65">
        <v>10</v>
      </c>
      <c r="F25" s="83">
        <v>6.3478102339904413E-7</v>
      </c>
      <c r="G25" s="84">
        <v>100</v>
      </c>
      <c r="H25" s="48">
        <f t="shared" si="3"/>
        <v>-1</v>
      </c>
      <c r="I25" s="49">
        <f t="shared" si="4"/>
        <v>-1</v>
      </c>
    </row>
    <row r="26" spans="1:9" ht="24.9" customHeight="1">
      <c r="A26" s="64" t="s">
        <v>49</v>
      </c>
      <c r="B26" s="65">
        <v>0</v>
      </c>
      <c r="C26" s="83">
        <f t="shared" si="0"/>
        <v>0</v>
      </c>
      <c r="D26" s="84">
        <v>0</v>
      </c>
      <c r="E26" s="65">
        <v>0</v>
      </c>
      <c r="F26" s="83">
        <v>0</v>
      </c>
      <c r="G26" s="84">
        <v>0</v>
      </c>
      <c r="H26" s="65">
        <v>0</v>
      </c>
      <c r="I26" s="66">
        <v>0</v>
      </c>
    </row>
    <row r="27" spans="1:9" ht="24.9" customHeight="1">
      <c r="A27" s="64" t="s">
        <v>42</v>
      </c>
      <c r="B27" s="65">
        <v>0</v>
      </c>
      <c r="C27" s="83">
        <f t="shared" si="0"/>
        <v>0</v>
      </c>
      <c r="D27" s="84">
        <v>0</v>
      </c>
      <c r="E27" s="65">
        <v>0</v>
      </c>
      <c r="F27" s="83">
        <v>0</v>
      </c>
      <c r="G27" s="84">
        <v>0</v>
      </c>
      <c r="H27" s="86">
        <v>0</v>
      </c>
      <c r="I27" s="87">
        <v>0</v>
      </c>
    </row>
    <row r="28" spans="1:9" ht="26.4" customHeight="1" thickBot="1">
      <c r="A28" s="88" t="s">
        <v>12</v>
      </c>
      <c r="B28" s="89">
        <f>SUM(B4:B27)</f>
        <v>17309328</v>
      </c>
      <c r="C28" s="90">
        <f t="shared" ref="C28" si="5">B28/$B$28</f>
        <v>1</v>
      </c>
      <c r="D28" s="91">
        <f>SUM(D4:D27)</f>
        <v>56264663</v>
      </c>
      <c r="E28" s="89">
        <v>15753464</v>
      </c>
      <c r="F28" s="90">
        <v>1</v>
      </c>
      <c r="G28" s="91">
        <v>39640600</v>
      </c>
      <c r="H28" s="92">
        <f t="shared" ref="H28" si="6">SUM(B28/E28-1)</f>
        <v>9.8763294218973119E-2</v>
      </c>
      <c r="I28" s="93">
        <f t="shared" ref="I28" si="7">SUM(D28/G28-1)</f>
        <v>0.4193696109544256</v>
      </c>
    </row>
    <row r="29" spans="1:9">
      <c r="C29" s="94"/>
      <c r="H29" s="94"/>
      <c r="I29" s="94"/>
    </row>
    <row r="35" spans="12:12">
      <c r="L35" s="95"/>
    </row>
  </sheetData>
  <sortState xmlns:xlrd2="http://schemas.microsoft.com/office/spreadsheetml/2017/richdata2" ref="A4:I27">
    <sortCondition descending="1" ref="B4:B27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  <pageSetUpPr fitToPage="1"/>
  </sheetPr>
  <dimension ref="A1:I28"/>
  <sheetViews>
    <sheetView workbookViewId="0">
      <pane ySplit="11892" topLeftCell="A15"/>
      <selection activeCell="M10" sqref="M10"/>
      <selection pane="bottomLeft" sqref="A1:I1"/>
    </sheetView>
  </sheetViews>
  <sheetFormatPr defaultColWidth="8.88671875" defaultRowHeight="19.2"/>
  <cols>
    <col min="1" max="1" width="11" style="30" bestFit="1" customWidth="1"/>
    <col min="2" max="2" width="17.109375" style="55" bestFit="1" customWidth="1"/>
    <col min="3" max="3" width="9.44140625" style="55" bestFit="1" customWidth="1"/>
    <col min="4" max="4" width="15.77734375" style="55" bestFit="1" customWidth="1"/>
    <col min="5" max="5" width="16.33203125" style="55" bestFit="1" customWidth="1"/>
    <col min="6" max="6" width="9.44140625" style="55" bestFit="1" customWidth="1"/>
    <col min="7" max="7" width="16.77734375" style="55" bestFit="1" customWidth="1"/>
    <col min="8" max="9" width="9.88671875" style="55" bestFit="1" customWidth="1"/>
    <col min="10" max="16384" width="8.88671875" style="30"/>
  </cols>
  <sheetData>
    <row r="1" spans="1:9" ht="37.5" customHeight="1" thickBot="1">
      <c r="A1" s="167" t="s">
        <v>145</v>
      </c>
      <c r="B1" s="167"/>
      <c r="C1" s="167"/>
      <c r="D1" s="167"/>
      <c r="E1" s="167"/>
      <c r="F1" s="167"/>
      <c r="G1" s="167"/>
      <c r="H1" s="167"/>
      <c r="I1" s="167"/>
    </row>
    <row r="2" spans="1:9" ht="22.2" customHeight="1">
      <c r="A2" s="178" t="s">
        <v>45</v>
      </c>
      <c r="B2" s="170" t="s">
        <v>146</v>
      </c>
      <c r="C2" s="171"/>
      <c r="D2" s="177"/>
      <c r="E2" s="170" t="s">
        <v>120</v>
      </c>
      <c r="F2" s="171"/>
      <c r="G2" s="177"/>
      <c r="H2" s="170" t="s">
        <v>7</v>
      </c>
      <c r="I2" s="172"/>
    </row>
    <row r="3" spans="1:9" ht="33.75" customHeight="1" thickBot="1">
      <c r="A3" s="179"/>
      <c r="B3" s="31" t="s">
        <v>8</v>
      </c>
      <c r="C3" s="32" t="s">
        <v>27</v>
      </c>
      <c r="D3" s="33" t="s">
        <v>9</v>
      </c>
      <c r="E3" s="31" t="s">
        <v>8</v>
      </c>
      <c r="F3" s="32" t="s">
        <v>27</v>
      </c>
      <c r="G3" s="33" t="s">
        <v>9</v>
      </c>
      <c r="H3" s="31" t="s">
        <v>10</v>
      </c>
      <c r="I3" s="34" t="s">
        <v>11</v>
      </c>
    </row>
    <row r="4" spans="1:9" ht="24.9" customHeight="1">
      <c r="A4" s="35" t="s">
        <v>4</v>
      </c>
      <c r="B4" s="36">
        <v>11210630</v>
      </c>
      <c r="C4" s="37">
        <f t="shared" ref="C4:C25" si="0">B4/$B$26</f>
        <v>0.59455417916543607</v>
      </c>
      <c r="D4" s="38">
        <v>36649613</v>
      </c>
      <c r="E4" s="36">
        <v>9575184</v>
      </c>
      <c r="F4" s="37">
        <v>0.54828857943420795</v>
      </c>
      <c r="G4" s="38">
        <v>24208200</v>
      </c>
      <c r="H4" s="39">
        <f t="shared" ref="H4:H9" si="1">SUM(B4/E4-1)</f>
        <v>0.17080047756784622</v>
      </c>
      <c r="I4" s="40">
        <f t="shared" ref="I4:I9" si="2">SUM(D4/G4-1)</f>
        <v>0.51393383233780288</v>
      </c>
    </row>
    <row r="5" spans="1:9" ht="24.9" customHeight="1">
      <c r="A5" s="41" t="s">
        <v>13</v>
      </c>
      <c r="B5" s="29">
        <v>6042930</v>
      </c>
      <c r="C5" s="37">
        <f t="shared" si="0"/>
        <v>0.3204859393186813</v>
      </c>
      <c r="D5" s="42">
        <v>19181574</v>
      </c>
      <c r="E5" s="29">
        <v>6153302</v>
      </c>
      <c r="F5" s="37">
        <v>0.35234677604207615</v>
      </c>
      <c r="G5" s="42">
        <v>14764000</v>
      </c>
      <c r="H5" s="39">
        <f t="shared" si="1"/>
        <v>-1.7937036082415592E-2</v>
      </c>
      <c r="I5" s="40">
        <f t="shared" si="2"/>
        <v>0.29921254402600916</v>
      </c>
    </row>
    <row r="6" spans="1:9" ht="24.9" customHeight="1">
      <c r="A6" s="41" t="s">
        <v>14</v>
      </c>
      <c r="B6" s="29">
        <v>518653</v>
      </c>
      <c r="C6" s="37">
        <f t="shared" si="0"/>
        <v>2.7506688623805342E-2</v>
      </c>
      <c r="D6" s="42">
        <v>1644736</v>
      </c>
      <c r="E6" s="29">
        <v>988682</v>
      </c>
      <c r="F6" s="37">
        <v>5.6613329758694098E-2</v>
      </c>
      <c r="G6" s="42">
        <v>2471300</v>
      </c>
      <c r="H6" s="39">
        <f t="shared" si="1"/>
        <v>-0.47540968683560536</v>
      </c>
      <c r="I6" s="40">
        <f t="shared" si="2"/>
        <v>-0.33446526119855946</v>
      </c>
    </row>
    <row r="7" spans="1:9" ht="24.9" customHeight="1">
      <c r="A7" s="41" t="s">
        <v>0</v>
      </c>
      <c r="B7" s="29">
        <v>311654</v>
      </c>
      <c r="C7" s="37">
        <f t="shared" si="0"/>
        <v>1.6528525886022893E-2</v>
      </c>
      <c r="D7" s="42">
        <v>1210703</v>
      </c>
      <c r="E7" s="29">
        <v>263365</v>
      </c>
      <c r="F7" s="37">
        <v>1.5080652415942105E-2</v>
      </c>
      <c r="G7" s="42">
        <v>464200</v>
      </c>
      <c r="H7" s="39">
        <f t="shared" si="1"/>
        <v>0.18335390048032196</v>
      </c>
      <c r="I7" s="40">
        <f t="shared" si="2"/>
        <v>1.608149504523912</v>
      </c>
    </row>
    <row r="8" spans="1:9" ht="24.9" customHeight="1">
      <c r="A8" s="41" t="s">
        <v>3</v>
      </c>
      <c r="B8" s="29">
        <v>290984</v>
      </c>
      <c r="C8" s="37">
        <f t="shared" si="0"/>
        <v>1.5432295354522917E-2</v>
      </c>
      <c r="D8" s="42">
        <v>1225945</v>
      </c>
      <c r="E8" s="29">
        <v>154617</v>
      </c>
      <c r="F8" s="37">
        <v>8.8535881176151736E-3</v>
      </c>
      <c r="G8" s="42">
        <v>592000</v>
      </c>
      <c r="H8" s="39">
        <f t="shared" si="1"/>
        <v>0.8819664073161424</v>
      </c>
      <c r="I8" s="40">
        <f t="shared" si="2"/>
        <v>1.0708530405405408</v>
      </c>
    </row>
    <row r="9" spans="1:9" ht="24.9" customHeight="1">
      <c r="A9" s="41" t="s">
        <v>2</v>
      </c>
      <c r="B9" s="29">
        <v>258547</v>
      </c>
      <c r="C9" s="37">
        <f t="shared" si="0"/>
        <v>1.371200363946415E-2</v>
      </c>
      <c r="D9" s="42">
        <v>853101</v>
      </c>
      <c r="E9" s="29">
        <v>264918</v>
      </c>
      <c r="F9" s="37">
        <v>1.5169579392578932E-2</v>
      </c>
      <c r="G9" s="42">
        <v>677100</v>
      </c>
      <c r="H9" s="39">
        <f t="shared" si="1"/>
        <v>-2.4048950996157337E-2</v>
      </c>
      <c r="I9" s="40">
        <f t="shared" si="2"/>
        <v>0.25993354009747449</v>
      </c>
    </row>
    <row r="10" spans="1:9" ht="24.9" customHeight="1">
      <c r="A10" s="41" t="s">
        <v>147</v>
      </c>
      <c r="B10" s="29">
        <v>177453</v>
      </c>
      <c r="C10" s="37">
        <f t="shared" si="0"/>
        <v>9.4111947995290293E-3</v>
      </c>
      <c r="D10" s="42">
        <v>652078</v>
      </c>
      <c r="E10" s="29">
        <v>0</v>
      </c>
      <c r="F10" s="37">
        <v>0</v>
      </c>
      <c r="G10" s="42">
        <v>0</v>
      </c>
      <c r="H10" s="36">
        <v>0</v>
      </c>
      <c r="I10" s="43">
        <v>0</v>
      </c>
    </row>
    <row r="11" spans="1:9" ht="24.9" customHeight="1">
      <c r="A11" s="41" t="s">
        <v>23</v>
      </c>
      <c r="B11" s="29">
        <v>21871</v>
      </c>
      <c r="C11" s="37">
        <f t="shared" si="0"/>
        <v>1.1599253969248162E-3</v>
      </c>
      <c r="D11" s="42">
        <v>11483</v>
      </c>
      <c r="E11" s="29">
        <v>22240</v>
      </c>
      <c r="F11" s="37">
        <v>1.273493857310396E-3</v>
      </c>
      <c r="G11" s="42">
        <v>11200</v>
      </c>
      <c r="H11" s="39">
        <f t="shared" ref="H11:H25" si="3">SUM(B11/E11-1)</f>
        <v>-1.6591726618705005E-2</v>
      </c>
      <c r="I11" s="40">
        <f t="shared" ref="I11:I25" si="4">SUM(D11/G11-1)</f>
        <v>2.5267857142857064E-2</v>
      </c>
    </row>
    <row r="12" spans="1:9" ht="24.9" customHeight="1">
      <c r="A12" s="41" t="s">
        <v>38</v>
      </c>
      <c r="B12" s="29">
        <v>9720</v>
      </c>
      <c r="C12" s="37">
        <f t="shared" si="0"/>
        <v>5.1549882758489382E-4</v>
      </c>
      <c r="D12" s="42">
        <v>59479</v>
      </c>
      <c r="E12" s="29">
        <v>21099</v>
      </c>
      <c r="F12" s="37">
        <v>1.2081585834259011E-3</v>
      </c>
      <c r="G12" s="42">
        <v>117200</v>
      </c>
      <c r="H12" s="39">
        <f t="shared" si="3"/>
        <v>-0.53931465946253376</v>
      </c>
      <c r="I12" s="40">
        <f t="shared" si="4"/>
        <v>-0.49250000000000005</v>
      </c>
    </row>
    <row r="13" spans="1:9" ht="24.9" customHeight="1">
      <c r="A13" s="44" t="s">
        <v>35</v>
      </c>
      <c r="B13" s="45">
        <v>6293</v>
      </c>
      <c r="C13" s="37">
        <f t="shared" si="0"/>
        <v>3.3374836646005526E-4</v>
      </c>
      <c r="D13" s="46">
        <v>63731</v>
      </c>
      <c r="E13" s="45">
        <v>5736</v>
      </c>
      <c r="F13" s="37">
        <v>3.2845147327034311E-4</v>
      </c>
      <c r="G13" s="46">
        <v>46900</v>
      </c>
      <c r="H13" s="39">
        <f t="shared" si="3"/>
        <v>9.7105997210599648E-2</v>
      </c>
      <c r="I13" s="40">
        <f t="shared" si="4"/>
        <v>0.35886993603411521</v>
      </c>
    </row>
    <row r="14" spans="1:9" ht="24.9" customHeight="1">
      <c r="A14" s="41" t="s">
        <v>1</v>
      </c>
      <c r="B14" s="29">
        <v>2015</v>
      </c>
      <c r="C14" s="37">
        <f t="shared" si="0"/>
        <v>1.0686524049213592E-4</v>
      </c>
      <c r="D14" s="42">
        <v>102142</v>
      </c>
      <c r="E14" s="29">
        <v>8213</v>
      </c>
      <c r="F14" s="37">
        <v>4.7028799685657738E-4</v>
      </c>
      <c r="G14" s="42">
        <v>218900</v>
      </c>
      <c r="H14" s="39">
        <f t="shared" si="3"/>
        <v>-0.75465725070010958</v>
      </c>
      <c r="I14" s="40">
        <f t="shared" si="4"/>
        <v>-0.53338510735495659</v>
      </c>
    </row>
    <row r="15" spans="1:9" ht="24.9" customHeight="1">
      <c r="A15" s="41" t="s">
        <v>22</v>
      </c>
      <c r="B15" s="29">
        <v>1458</v>
      </c>
      <c r="C15" s="37">
        <f t="shared" si="0"/>
        <v>7.732482413773407E-5</v>
      </c>
      <c r="D15" s="42">
        <v>15733</v>
      </c>
      <c r="E15" s="29">
        <v>2921</v>
      </c>
      <c r="F15" s="37">
        <v>1.6726059160088427E-4</v>
      </c>
      <c r="G15" s="42">
        <v>37200</v>
      </c>
      <c r="H15" s="39">
        <f t="shared" si="3"/>
        <v>-0.50085587127695996</v>
      </c>
      <c r="I15" s="40">
        <f t="shared" si="4"/>
        <v>-0.57706989247311835</v>
      </c>
    </row>
    <row r="16" spans="1:9" ht="24.9" customHeight="1">
      <c r="A16" s="41" t="s">
        <v>15</v>
      </c>
      <c r="B16" s="29">
        <v>1309</v>
      </c>
      <c r="C16" s="37">
        <f t="shared" si="0"/>
        <v>6.9422630175784575E-5</v>
      </c>
      <c r="D16" s="42">
        <v>113175</v>
      </c>
      <c r="E16" s="29">
        <v>738</v>
      </c>
      <c r="F16" s="37">
        <v>4.2258923862188494E-5</v>
      </c>
      <c r="G16" s="42">
        <v>50100</v>
      </c>
      <c r="H16" s="39">
        <f t="shared" si="3"/>
        <v>0.77371273712737132</v>
      </c>
      <c r="I16" s="40">
        <f t="shared" si="4"/>
        <v>1.2589820359281436</v>
      </c>
    </row>
    <row r="17" spans="1:9" ht="24.9" customHeight="1">
      <c r="A17" s="41" t="s">
        <v>5</v>
      </c>
      <c r="B17" s="29">
        <v>1002</v>
      </c>
      <c r="C17" s="37">
        <f t="shared" si="0"/>
        <v>5.3140928522640289E-5</v>
      </c>
      <c r="D17" s="42">
        <v>17175</v>
      </c>
      <c r="E17" s="29">
        <v>358</v>
      </c>
      <c r="F17" s="37">
        <v>2.0499586372172739E-5</v>
      </c>
      <c r="G17" s="42">
        <v>3100</v>
      </c>
      <c r="H17" s="39">
        <f t="shared" si="3"/>
        <v>1.7988826815642458</v>
      </c>
      <c r="I17" s="40">
        <f t="shared" si="4"/>
        <v>4.540322580645161</v>
      </c>
    </row>
    <row r="18" spans="1:9" ht="24.9" customHeight="1">
      <c r="A18" s="41" t="s">
        <v>16</v>
      </c>
      <c r="B18" s="29">
        <v>810</v>
      </c>
      <c r="C18" s="37">
        <f t="shared" si="0"/>
        <v>4.2958235632074485E-5</v>
      </c>
      <c r="D18" s="42">
        <v>47225</v>
      </c>
      <c r="E18" s="29">
        <v>972</v>
      </c>
      <c r="F18" s="37">
        <v>5.565809484288241E-5</v>
      </c>
      <c r="G18" s="42">
        <v>30600</v>
      </c>
      <c r="H18" s="39">
        <f t="shared" si="3"/>
        <v>-0.16666666666666663</v>
      </c>
      <c r="I18" s="40">
        <f t="shared" si="4"/>
        <v>0.54330065359477131</v>
      </c>
    </row>
    <row r="19" spans="1:9" ht="24.9" customHeight="1">
      <c r="A19" s="41" t="s">
        <v>26</v>
      </c>
      <c r="B19" s="29">
        <v>188</v>
      </c>
      <c r="C19" s="37">
        <f t="shared" si="0"/>
        <v>9.9705534553456836E-6</v>
      </c>
      <c r="D19" s="42">
        <v>3763</v>
      </c>
      <c r="E19" s="29">
        <v>55</v>
      </c>
      <c r="F19" s="37">
        <v>3.1493777946075437E-6</v>
      </c>
      <c r="G19" s="42">
        <v>1000</v>
      </c>
      <c r="H19" s="39">
        <f t="shared" si="3"/>
        <v>2.418181818181818</v>
      </c>
      <c r="I19" s="40">
        <f t="shared" si="4"/>
        <v>2.7629999999999999</v>
      </c>
    </row>
    <row r="20" spans="1:9" ht="24.9" customHeight="1">
      <c r="A20" s="41" t="s">
        <v>122</v>
      </c>
      <c r="B20" s="29">
        <v>6</v>
      </c>
      <c r="C20" s="37">
        <f t="shared" si="0"/>
        <v>3.1820915283018137E-7</v>
      </c>
      <c r="D20" s="42">
        <v>144</v>
      </c>
      <c r="E20" s="29">
        <v>2</v>
      </c>
      <c r="F20" s="37">
        <v>1.1452282889481978E-7</v>
      </c>
      <c r="G20" s="42">
        <v>100</v>
      </c>
      <c r="H20" s="39">
        <f t="shared" si="3"/>
        <v>2</v>
      </c>
      <c r="I20" s="40">
        <f t="shared" si="4"/>
        <v>0.43999999999999995</v>
      </c>
    </row>
    <row r="21" spans="1:9" ht="24.9" customHeight="1">
      <c r="A21" s="41" t="s">
        <v>40</v>
      </c>
      <c r="B21" s="29">
        <v>0</v>
      </c>
      <c r="C21" s="37">
        <f t="shared" si="0"/>
        <v>0</v>
      </c>
      <c r="D21" s="42">
        <v>0</v>
      </c>
      <c r="E21" s="29">
        <v>1236</v>
      </c>
      <c r="F21" s="37">
        <v>7.077510825699862E-5</v>
      </c>
      <c r="G21" s="42">
        <v>6600</v>
      </c>
      <c r="H21" s="39">
        <f t="shared" si="3"/>
        <v>-1</v>
      </c>
      <c r="I21" s="40">
        <f t="shared" si="4"/>
        <v>-1</v>
      </c>
    </row>
    <row r="22" spans="1:9" ht="24.9" customHeight="1">
      <c r="A22" s="41" t="s">
        <v>121</v>
      </c>
      <c r="B22" s="29">
        <v>0</v>
      </c>
      <c r="C22" s="37">
        <f t="shared" si="0"/>
        <v>0</v>
      </c>
      <c r="D22" s="42">
        <v>0</v>
      </c>
      <c r="E22" s="29">
        <v>85</v>
      </c>
      <c r="F22" s="37">
        <v>4.86722022802984E-6</v>
      </c>
      <c r="G22" s="42">
        <v>4400</v>
      </c>
      <c r="H22" s="39">
        <f t="shared" si="3"/>
        <v>-1</v>
      </c>
      <c r="I22" s="40">
        <f t="shared" si="4"/>
        <v>-1</v>
      </c>
    </row>
    <row r="23" spans="1:9" ht="24.9" customHeight="1">
      <c r="A23" s="41" t="s">
        <v>31</v>
      </c>
      <c r="B23" s="29">
        <v>0</v>
      </c>
      <c r="C23" s="37">
        <f t="shared" si="0"/>
        <v>0</v>
      </c>
      <c r="D23" s="42">
        <v>0</v>
      </c>
      <c r="E23" s="29">
        <v>23</v>
      </c>
      <c r="F23" s="37">
        <v>1.3170125322904275E-6</v>
      </c>
      <c r="G23" s="42">
        <v>1100</v>
      </c>
      <c r="H23" s="39">
        <f t="shared" si="3"/>
        <v>-1</v>
      </c>
      <c r="I23" s="40">
        <f t="shared" si="4"/>
        <v>-1</v>
      </c>
    </row>
    <row r="24" spans="1:9" ht="24.9" customHeight="1">
      <c r="A24" s="41" t="s">
        <v>114</v>
      </c>
      <c r="B24" s="29">
        <v>0</v>
      </c>
      <c r="C24" s="37">
        <f t="shared" si="0"/>
        <v>0</v>
      </c>
      <c r="D24" s="42">
        <v>0</v>
      </c>
      <c r="E24" s="29">
        <v>11</v>
      </c>
      <c r="F24" s="37">
        <v>6.298755589215087E-7</v>
      </c>
      <c r="G24" s="42">
        <v>100</v>
      </c>
      <c r="H24" s="39">
        <f t="shared" si="3"/>
        <v>-1</v>
      </c>
      <c r="I24" s="40">
        <f t="shared" si="4"/>
        <v>-1</v>
      </c>
    </row>
    <row r="25" spans="1:9" ht="24.9" customHeight="1">
      <c r="A25" s="41" t="s">
        <v>33</v>
      </c>
      <c r="B25" s="29">
        <v>0</v>
      </c>
      <c r="C25" s="37">
        <f t="shared" si="0"/>
        <v>0</v>
      </c>
      <c r="D25" s="47">
        <v>0</v>
      </c>
      <c r="E25" s="29">
        <v>10</v>
      </c>
      <c r="F25" s="37">
        <v>5.7261414447409883E-7</v>
      </c>
      <c r="G25" s="47">
        <v>100</v>
      </c>
      <c r="H25" s="48">
        <f t="shared" si="3"/>
        <v>-1</v>
      </c>
      <c r="I25" s="49">
        <f t="shared" si="4"/>
        <v>-1</v>
      </c>
    </row>
    <row r="26" spans="1:9" ht="24.9" customHeight="1" thickBot="1">
      <c r="A26" s="50" t="s">
        <v>36</v>
      </c>
      <c r="B26" s="28">
        <f>SUM(B4:B25)</f>
        <v>18855523</v>
      </c>
      <c r="C26" s="51">
        <f t="shared" ref="C26" si="5">B26/$B$26</f>
        <v>1</v>
      </c>
      <c r="D26" s="52">
        <f>SUM(D4:D25)</f>
        <v>61851800</v>
      </c>
      <c r="E26" s="28">
        <v>17463767</v>
      </c>
      <c r="F26" s="51">
        <v>1</v>
      </c>
      <c r="G26" s="52">
        <v>43705400</v>
      </c>
      <c r="H26" s="53">
        <f t="shared" ref="H26" si="6">SUM(B26/E26-1)</f>
        <v>7.9693917125669422E-2</v>
      </c>
      <c r="I26" s="54">
        <f t="shared" ref="I26" si="7">SUM(D26/G26-1)</f>
        <v>0.41519812197119799</v>
      </c>
    </row>
    <row r="27" spans="1:9" ht="24.9" customHeight="1"/>
    <row r="28" spans="1:9" ht="31.95" customHeight="1"/>
  </sheetData>
  <sortState xmlns:xlrd2="http://schemas.microsoft.com/office/spreadsheetml/2017/richdata2" ref="A4:I25">
    <sortCondition descending="1" ref="B4:B25"/>
  </sortState>
  <mergeCells count="5">
    <mergeCell ref="A1:I1"/>
    <mergeCell ref="A2:A3"/>
    <mergeCell ref="B2:D2"/>
    <mergeCell ref="E2:G2"/>
    <mergeCell ref="H2:I2"/>
  </mergeCells>
  <phoneticPr fontId="6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111.01</vt:lpstr>
      <vt:lpstr>111.02</vt:lpstr>
      <vt:lpstr>110.03</vt:lpstr>
      <vt:lpstr>110.04</vt:lpstr>
      <vt:lpstr>110.05</vt:lpstr>
      <vt:lpstr>110.06</vt:lpstr>
      <vt:lpstr>110.07</vt:lpstr>
      <vt:lpstr>110.08</vt:lpstr>
      <vt:lpstr>110.09</vt:lpstr>
      <vt:lpstr>110.10</vt:lpstr>
      <vt:lpstr>110.11</vt:lpstr>
      <vt:lpstr>110.12</vt:lpstr>
      <vt:lpstr>會訊分析</vt:lpstr>
    </vt:vector>
  </TitlesOfParts>
  <Company>tcsai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tcsai</dc:creator>
  <cp:lastModifiedBy>user</cp:lastModifiedBy>
  <cp:lastPrinted>2017-12-11T03:22:13Z</cp:lastPrinted>
  <dcterms:created xsi:type="dcterms:W3CDTF">2007-06-25T02:24:51Z</dcterms:created>
  <dcterms:modified xsi:type="dcterms:W3CDTF">2022-05-11T05:52:21Z</dcterms:modified>
</cp:coreProperties>
</file>