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00" windowHeight="6300" tabRatio="804" activeTab="6"/>
  </bookViews>
  <sheets>
    <sheet name="10401" sheetId="1" r:id="rId1"/>
    <sheet name="10402" sheetId="2" r:id="rId2"/>
    <sheet name="10403" sheetId="3" r:id="rId3"/>
    <sheet name="10404" sheetId="4" r:id="rId4"/>
    <sheet name="10405" sheetId="5" r:id="rId5"/>
    <sheet name="10406" sheetId="6" r:id="rId6"/>
    <sheet name="會訊" sheetId="7" r:id="rId7"/>
    <sheet name="10407" sheetId="8" r:id="rId8"/>
    <sheet name="10408" sheetId="9" r:id="rId9"/>
    <sheet name="10409" sheetId="10" r:id="rId10"/>
    <sheet name="10410" sheetId="11" r:id="rId11"/>
    <sheet name="10411" sheetId="12" r:id="rId12"/>
    <sheet name="104年度" sheetId="13" r:id="rId13"/>
    <sheet name="100年度" sheetId="14" r:id="rId14"/>
    <sheet name="101年度" sheetId="15" r:id="rId15"/>
  </sheets>
  <definedNames/>
  <calcPr fullCalcOnLoad="1"/>
</workbook>
</file>

<file path=xl/comments11.xml><?xml version="1.0" encoding="utf-8"?>
<comments xmlns="http://schemas.openxmlformats.org/spreadsheetml/2006/main">
  <authors>
    <author>Wu</author>
  </authors>
  <commentList>
    <comment ref="A1" authorId="0">
      <text>
        <r>
          <rPr>
            <b/>
            <sz val="9"/>
            <rFont val="Tahoma"/>
            <family val="2"/>
          </rPr>
          <t>Wu: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<sst xmlns="http://schemas.openxmlformats.org/spreadsheetml/2006/main" count="754" uniqueCount="122">
  <si>
    <t>亞洲小計</t>
  </si>
  <si>
    <t>中東小計</t>
  </si>
  <si>
    <t>美國</t>
  </si>
  <si>
    <t>非洲小計</t>
  </si>
  <si>
    <t>北美小計</t>
  </si>
  <si>
    <t>與去年同期比較</t>
  </si>
  <si>
    <t>國        名</t>
  </si>
  <si>
    <t>數量(KG)</t>
  </si>
  <si>
    <t>金額(US$)</t>
  </si>
  <si>
    <t>數量(%)</t>
  </si>
  <si>
    <t>金額(%)</t>
  </si>
  <si>
    <t>泰國</t>
  </si>
  <si>
    <t>總計</t>
  </si>
  <si>
    <t>南美小計</t>
  </si>
  <si>
    <t xml:space="preserve">印度　　　  </t>
  </si>
  <si>
    <t xml:space="preserve">巴基斯坦　  </t>
  </si>
  <si>
    <t xml:space="preserve">土耳其　　  </t>
  </si>
  <si>
    <t xml:space="preserve">墨西哥　　  </t>
  </si>
  <si>
    <t xml:space="preserve">巴西　　　  </t>
  </si>
  <si>
    <t>貝南</t>
  </si>
  <si>
    <t xml:space="preserve">象牙海岸　  </t>
  </si>
  <si>
    <t xml:space="preserve">馬利　　　  </t>
  </si>
  <si>
    <t xml:space="preserve">布吉那法索  </t>
  </si>
  <si>
    <t xml:space="preserve">多哥　　　  </t>
  </si>
  <si>
    <t xml:space="preserve">塞內加爾　  </t>
  </si>
  <si>
    <t xml:space="preserve">辛巴威　　  </t>
  </si>
  <si>
    <t xml:space="preserve">莫三比克　  </t>
  </si>
  <si>
    <t>喀麥隆</t>
  </si>
  <si>
    <t>坦桑尼亞</t>
  </si>
  <si>
    <t>尚比亞</t>
  </si>
  <si>
    <t>大洋洲小計</t>
  </si>
  <si>
    <t>澳大利亞</t>
  </si>
  <si>
    <t>烏茲別克</t>
  </si>
  <si>
    <t>歐洲小計</t>
  </si>
  <si>
    <t>馬來西亞</t>
  </si>
  <si>
    <t>烏干達</t>
  </si>
  <si>
    <t>國   名</t>
  </si>
  <si>
    <t>土庫曼</t>
  </si>
  <si>
    <t>南韓</t>
  </si>
  <si>
    <t>查德</t>
  </si>
  <si>
    <t>越南</t>
  </si>
  <si>
    <t>日本</t>
  </si>
  <si>
    <t>阿根廷</t>
  </si>
  <si>
    <t>埃及</t>
  </si>
  <si>
    <t>P.２</t>
  </si>
  <si>
    <t>P.１</t>
  </si>
  <si>
    <t>塔吉克</t>
  </si>
  <si>
    <t>中國大陸</t>
  </si>
  <si>
    <t>西班牙</t>
  </si>
  <si>
    <t xml:space="preserve">印尼　　  </t>
  </si>
  <si>
    <t>德國</t>
  </si>
  <si>
    <t>巴拉圭</t>
  </si>
  <si>
    <t>敍利亞</t>
  </si>
  <si>
    <t>南非</t>
  </si>
  <si>
    <t>坦桑尼亞</t>
  </si>
  <si>
    <t>馬拉威</t>
  </si>
  <si>
    <t>希臘</t>
  </si>
  <si>
    <t>香港</t>
  </si>
  <si>
    <t>蒲隆地</t>
  </si>
  <si>
    <t>99年1-12月</t>
  </si>
  <si>
    <t>100年度棉花進口統計表</t>
  </si>
  <si>
    <t>100年1-12月</t>
  </si>
  <si>
    <t>101年1-12月</t>
  </si>
  <si>
    <t>101年度棉花進口統計表</t>
  </si>
  <si>
    <t>101年度棉花進口統計表</t>
  </si>
  <si>
    <t>象牙海岸</t>
  </si>
  <si>
    <t>坦桑尼亞</t>
  </si>
  <si>
    <t>貝南</t>
  </si>
  <si>
    <t>塞內加爾</t>
  </si>
  <si>
    <t>日本</t>
  </si>
  <si>
    <t>103年1月</t>
  </si>
  <si>
    <t>103年首2月</t>
  </si>
  <si>
    <t>幾內亞</t>
  </si>
  <si>
    <t>103年首3月</t>
  </si>
  <si>
    <t>103年首4月</t>
  </si>
  <si>
    <t>103年首5月</t>
  </si>
  <si>
    <t>新加坡</t>
  </si>
  <si>
    <t>103年首6月</t>
  </si>
  <si>
    <t>莫三鼻給</t>
  </si>
  <si>
    <t>103年首7月</t>
  </si>
  <si>
    <t>南韓</t>
  </si>
  <si>
    <t>幾內亞</t>
  </si>
  <si>
    <t>巴拉圭</t>
  </si>
  <si>
    <t>103年首8月</t>
  </si>
  <si>
    <t>南韓</t>
  </si>
  <si>
    <t>103年首9月</t>
  </si>
  <si>
    <t>103年首10月</t>
  </si>
  <si>
    <t>103年首11月</t>
  </si>
  <si>
    <t>喀麥隆</t>
  </si>
  <si>
    <t>103年1-12月</t>
  </si>
  <si>
    <t>104年1月</t>
  </si>
  <si>
    <t>104年1月棉花進口統計表</t>
  </si>
  <si>
    <t>104年首2月棉花進口統計表</t>
  </si>
  <si>
    <t>104年首2月</t>
  </si>
  <si>
    <t>葡萄牙</t>
  </si>
  <si>
    <t>104年首3月棉花進口統計表</t>
  </si>
  <si>
    <t>104年首3月</t>
  </si>
  <si>
    <t>德國</t>
  </si>
  <si>
    <t>莫三鼻給</t>
  </si>
  <si>
    <t>104年首4月棉花進口統計表</t>
  </si>
  <si>
    <t>104年首4月</t>
  </si>
  <si>
    <t>104年首五月棉花進口統計表</t>
  </si>
  <si>
    <t>104年首5月</t>
  </si>
  <si>
    <t>104年首六月棉花進口統計表</t>
  </si>
  <si>
    <t>104年首6月</t>
  </si>
  <si>
    <t>104年首7月棉花進口統計表</t>
  </si>
  <si>
    <t>104年首7月</t>
  </si>
  <si>
    <t>104年首8月棉花進口統計表</t>
  </si>
  <si>
    <t>104年首8月</t>
  </si>
  <si>
    <t>104年首8月棉花進口統計表</t>
  </si>
  <si>
    <t>法國</t>
  </si>
  <si>
    <t>104年首10月棉花進口統計表</t>
  </si>
  <si>
    <t>103首10月</t>
  </si>
  <si>
    <t>104年首10月</t>
  </si>
  <si>
    <t>104年首9月</t>
  </si>
  <si>
    <t>104年首9月棉花進口統計表</t>
  </si>
  <si>
    <t>日本</t>
  </si>
  <si>
    <t>104年首11月</t>
  </si>
  <si>
    <t>104年首11月棉花進口統計表</t>
  </si>
  <si>
    <t>104年度棉花進口統計表</t>
  </si>
  <si>
    <t>104年1-12月</t>
  </si>
  <si>
    <r>
      <t>104年度我國棉花進口量、值分別為189,309.02公噸及281,271.6千美元，較去年同期數量增加8.3%金額減少14.05%，主要進口地區仍為美國佔總進口量50.75%、其次為巴西19.41%、印度佔11.58%、象牙海岸4.21%、墨西哥3.07%、巴基斯坦2.10%、馬利1.93%、阿根廷1.89%</t>
    </r>
    <r>
      <rPr>
        <sz val="14"/>
        <rFont val="新細明體"/>
        <family val="1"/>
      </rPr>
      <t>、</t>
    </r>
    <r>
      <rPr>
        <sz val="14"/>
        <rFont val="華康標楷體"/>
        <family val="4"/>
      </rPr>
      <t>喀麥隆1.67%、，其它地區3.39%，平均單價則比去年同期降了20.63%。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</si>
</sst>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6"/>
      <name val="華康標楷體"/>
      <family val="4"/>
    </font>
    <font>
      <sz val="12"/>
      <name val="華康標楷體"/>
      <family val="4"/>
    </font>
    <font>
      <sz val="14"/>
      <name val="華康標楷體"/>
      <family val="4"/>
    </font>
    <font>
      <sz val="9"/>
      <name val="Tahoma"/>
      <family val="2"/>
    </font>
    <font>
      <b/>
      <sz val="9"/>
      <name val="Tahoma"/>
      <family val="2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181" fontId="5" fillId="0" borderId="10" xfId="33" applyNumberFormat="1" applyFont="1" applyBorder="1" applyAlignment="1">
      <alignment horizontal="center" vertical="center"/>
    </xf>
    <xf numFmtId="181" fontId="5" fillId="0" borderId="10" xfId="33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81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center"/>
    </xf>
    <xf numFmtId="10" fontId="5" fillId="0" borderId="10" xfId="39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">
      <selection activeCell="E10" sqref="E10"/>
    </sheetView>
  </sheetViews>
  <sheetFormatPr defaultColWidth="9.00390625" defaultRowHeight="16.5"/>
  <cols>
    <col min="1" max="1" width="12.125" style="10" customWidth="1"/>
    <col min="2" max="5" width="15.125" style="1" customWidth="1"/>
    <col min="6" max="7" width="10.625" style="1" customWidth="1"/>
  </cols>
  <sheetData>
    <row r="1" spans="1:7" s="2" customFormat="1" ht="30" customHeight="1">
      <c r="A1" s="21" t="s">
        <v>91</v>
      </c>
      <c r="B1" s="21"/>
      <c r="C1" s="21"/>
      <c r="D1" s="21"/>
      <c r="E1" s="21"/>
      <c r="F1" s="21"/>
      <c r="G1" s="21"/>
    </row>
    <row r="2" spans="2:7" s="2" customFormat="1" ht="15" customHeight="1">
      <c r="B2" s="3"/>
      <c r="C2" s="3"/>
      <c r="D2" s="3"/>
      <c r="E2" s="3"/>
      <c r="F2" s="3"/>
      <c r="G2" s="3"/>
    </row>
    <row r="3" spans="1:7" s="2" customFormat="1" ht="21.75" customHeight="1">
      <c r="A3" s="22" t="s">
        <v>36</v>
      </c>
      <c r="B3" s="22" t="s">
        <v>90</v>
      </c>
      <c r="C3" s="22"/>
      <c r="D3" s="22" t="s">
        <v>70</v>
      </c>
      <c r="E3" s="22"/>
      <c r="F3" s="22" t="s">
        <v>5</v>
      </c>
      <c r="G3" s="22"/>
    </row>
    <row r="4" spans="1:7" s="2" customFormat="1" ht="21.75" customHeight="1">
      <c r="A4" s="22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6">
        <v>3746276</v>
      </c>
      <c r="C5" s="6">
        <v>6175100</v>
      </c>
      <c r="D5" s="6">
        <v>9161684</v>
      </c>
      <c r="E5" s="6">
        <v>17474300</v>
      </c>
      <c r="F5" s="15">
        <f aca="true" t="shared" si="0" ref="F5:G7">SUM(B5/D5-1)</f>
        <v>-0.5910930785213723</v>
      </c>
      <c r="G5" s="15">
        <f t="shared" si="0"/>
        <v>-0.6466181764076386</v>
      </c>
    </row>
    <row r="6" spans="1:7" s="2" customFormat="1" ht="21.75" customHeight="1">
      <c r="A6" s="11" t="s">
        <v>15</v>
      </c>
      <c r="B6" s="5">
        <v>1666886</v>
      </c>
      <c r="C6" s="5">
        <v>1891900</v>
      </c>
      <c r="D6" s="5">
        <v>2114872</v>
      </c>
      <c r="E6" s="5">
        <v>3177800</v>
      </c>
      <c r="F6" s="15">
        <f t="shared" si="0"/>
        <v>-0.21182653134563223</v>
      </c>
      <c r="G6" s="15">
        <f t="shared" si="0"/>
        <v>-0.4046510164264585</v>
      </c>
    </row>
    <row r="7" spans="1:7" s="2" customFormat="1" ht="25.5" customHeight="1">
      <c r="A7" s="7" t="s">
        <v>0</v>
      </c>
      <c r="B7" s="6">
        <f>SUM(B5:B6)</f>
        <v>5413162</v>
      </c>
      <c r="C7" s="6">
        <f>SUM(C5:C6)</f>
        <v>8067000</v>
      </c>
      <c r="D7" s="6">
        <f>SUM(D5:D6)</f>
        <v>11276556</v>
      </c>
      <c r="E7" s="6">
        <f>SUM(E5:E6)</f>
        <v>20652100</v>
      </c>
      <c r="F7" s="15">
        <f t="shared" si="0"/>
        <v>-0.5199631873419508</v>
      </c>
      <c r="G7" s="15">
        <f t="shared" si="0"/>
        <v>-0.6093859704339994</v>
      </c>
    </row>
    <row r="8" spans="1:7" s="2" customFormat="1" ht="21.75" customHeight="1">
      <c r="A8" s="11" t="s">
        <v>16</v>
      </c>
      <c r="B8" s="5">
        <v>41380</v>
      </c>
      <c r="C8" s="5">
        <v>90100</v>
      </c>
      <c r="D8" s="5">
        <v>0</v>
      </c>
      <c r="E8" s="5">
        <v>0</v>
      </c>
      <c r="F8" s="5">
        <v>0</v>
      </c>
      <c r="G8" s="5">
        <v>0</v>
      </c>
    </row>
    <row r="9" spans="1:7" s="2" customFormat="1" ht="25.5" customHeight="1">
      <c r="A9" s="7" t="s">
        <v>1</v>
      </c>
      <c r="B9" s="5">
        <f>SUM(B8:B8)</f>
        <v>41380</v>
      </c>
      <c r="C9" s="5">
        <f>SUM(C8:C8)</f>
        <v>90100</v>
      </c>
      <c r="D9" s="5">
        <f>SUM(D8:D8)</f>
        <v>0</v>
      </c>
      <c r="E9" s="5">
        <f>SUM(E8:E8)</f>
        <v>0</v>
      </c>
      <c r="F9" s="5">
        <v>0</v>
      </c>
      <c r="G9" s="5">
        <v>0</v>
      </c>
    </row>
    <row r="10" spans="1:7" s="2" customFormat="1" ht="21.75" customHeight="1">
      <c r="A10" s="11" t="s">
        <v>88</v>
      </c>
      <c r="B10" s="5">
        <v>1732099</v>
      </c>
      <c r="C10" s="5">
        <v>2435900</v>
      </c>
      <c r="D10" s="5">
        <v>0</v>
      </c>
      <c r="E10" s="5">
        <v>0</v>
      </c>
      <c r="F10" s="5">
        <v>0</v>
      </c>
      <c r="G10" s="5">
        <v>0</v>
      </c>
    </row>
    <row r="11" spans="1:7" s="2" customFormat="1" ht="21.75" customHeight="1">
      <c r="A11" s="11" t="s">
        <v>65</v>
      </c>
      <c r="B11" s="5">
        <v>1062542</v>
      </c>
      <c r="C11" s="5">
        <v>1449500</v>
      </c>
      <c r="D11" s="5">
        <v>0</v>
      </c>
      <c r="E11" s="5">
        <v>0</v>
      </c>
      <c r="F11" s="5">
        <v>0</v>
      </c>
      <c r="G11" s="5">
        <v>0</v>
      </c>
    </row>
    <row r="12" spans="1:7" s="2" customFormat="1" ht="21.75" customHeight="1">
      <c r="A12" s="11" t="s">
        <v>21</v>
      </c>
      <c r="B12" s="5">
        <v>199877</v>
      </c>
      <c r="C12" s="6">
        <v>300700</v>
      </c>
      <c r="D12" s="5">
        <v>99992</v>
      </c>
      <c r="E12" s="6">
        <v>187700</v>
      </c>
      <c r="F12" s="15">
        <f>SUM(B12/D12-1)</f>
        <v>0.9989299143931514</v>
      </c>
      <c r="G12" s="15">
        <f>SUM(C12/E12-1)</f>
        <v>0.6020245071923283</v>
      </c>
    </row>
    <row r="13" spans="1:7" s="2" customFormat="1" ht="21.75" customHeight="1">
      <c r="A13" s="11" t="s">
        <v>66</v>
      </c>
      <c r="B13" s="5">
        <v>293354</v>
      </c>
      <c r="C13" s="5">
        <v>441700</v>
      </c>
      <c r="D13" s="5">
        <v>0</v>
      </c>
      <c r="E13" s="5">
        <v>0</v>
      </c>
      <c r="F13" s="5">
        <v>0</v>
      </c>
      <c r="G13" s="5">
        <v>0</v>
      </c>
    </row>
    <row r="14" spans="1:7" s="2" customFormat="1" ht="25.5" customHeight="1">
      <c r="A14" s="8" t="s">
        <v>3</v>
      </c>
      <c r="B14" s="5">
        <f>SUM(B10:B13)</f>
        <v>3287872</v>
      </c>
      <c r="C14" s="5">
        <f>SUM(C10:C13)</f>
        <v>4627800</v>
      </c>
      <c r="D14" s="5">
        <f>SUM(D10:D13)</f>
        <v>99992</v>
      </c>
      <c r="E14" s="5">
        <f>SUM(E10:E13)</f>
        <v>187700</v>
      </c>
      <c r="F14" s="15">
        <f aca="true" t="shared" si="1" ref="F14:G20">SUM(B14/D14-1)</f>
        <v>31.88135050804064</v>
      </c>
      <c r="G14" s="15">
        <f t="shared" si="1"/>
        <v>23.655301012253595</v>
      </c>
    </row>
    <row r="15" spans="1:7" s="2" customFormat="1" ht="21.75" customHeight="1">
      <c r="A15" s="11" t="s">
        <v>17</v>
      </c>
      <c r="B15" s="6">
        <v>409521</v>
      </c>
      <c r="C15" s="6">
        <v>581300</v>
      </c>
      <c r="D15" s="6">
        <v>890356</v>
      </c>
      <c r="E15" s="6">
        <v>1693900</v>
      </c>
      <c r="F15" s="15">
        <f>SUM(B15/D15-1)</f>
        <v>-0.5400480257335268</v>
      </c>
      <c r="G15" s="15">
        <f>SUM(C15/E15-1)</f>
        <v>-0.6568274396363422</v>
      </c>
    </row>
    <row r="16" spans="1:7" s="2" customFormat="1" ht="21.75" customHeight="1">
      <c r="A16" s="7" t="s">
        <v>2</v>
      </c>
      <c r="B16" s="5">
        <v>5053097</v>
      </c>
      <c r="C16" s="13">
        <v>7420400</v>
      </c>
      <c r="D16" s="5">
        <v>5229273</v>
      </c>
      <c r="E16" s="13">
        <v>10285100</v>
      </c>
      <c r="F16" s="15">
        <f t="shared" si="1"/>
        <v>-0.03369034280673433</v>
      </c>
      <c r="G16" s="15">
        <f t="shared" si="1"/>
        <v>-0.27852913437885873</v>
      </c>
    </row>
    <row r="17" spans="1:7" s="2" customFormat="1" ht="25.5" customHeight="1">
      <c r="A17" s="7" t="s">
        <v>4</v>
      </c>
      <c r="B17" s="5">
        <f>SUM(B15:B16)</f>
        <v>5462618</v>
      </c>
      <c r="C17" s="6">
        <f>SUM(C15:C16)</f>
        <v>8001700</v>
      </c>
      <c r="D17" s="5">
        <f>SUM(D15:D16)</f>
        <v>6119629</v>
      </c>
      <c r="E17" s="6">
        <f>SUM(E15:E16)</f>
        <v>11979000</v>
      </c>
      <c r="F17" s="15">
        <f t="shared" si="1"/>
        <v>-0.10736124689911752</v>
      </c>
      <c r="G17" s="15">
        <f t="shared" si="1"/>
        <v>-0.3320227064028717</v>
      </c>
    </row>
    <row r="18" spans="1:7" s="2" customFormat="1" ht="21.75" customHeight="1">
      <c r="A18" s="7" t="s">
        <v>42</v>
      </c>
      <c r="B18" s="5">
        <v>973280</v>
      </c>
      <c r="C18" s="6">
        <v>1349500</v>
      </c>
      <c r="D18" s="5">
        <v>142590</v>
      </c>
      <c r="E18" s="6">
        <v>261800</v>
      </c>
      <c r="F18" s="15">
        <f>SUM(B18/D18-1)</f>
        <v>5.825724104074619</v>
      </c>
      <c r="G18" s="15">
        <f>SUM(C18/E18-1)</f>
        <v>4.154698242933537</v>
      </c>
    </row>
    <row r="19" spans="1:7" s="2" customFormat="1" ht="21.75" customHeight="1">
      <c r="A19" s="11" t="s">
        <v>18</v>
      </c>
      <c r="B19" s="5">
        <v>3902731</v>
      </c>
      <c r="C19" s="6">
        <v>6498400</v>
      </c>
      <c r="D19" s="5">
        <v>4784902</v>
      </c>
      <c r="E19" s="6">
        <v>9733500</v>
      </c>
      <c r="F19" s="15">
        <f t="shared" si="1"/>
        <v>-0.18436553141527245</v>
      </c>
      <c r="G19" s="15">
        <f t="shared" si="1"/>
        <v>-0.33236759644526637</v>
      </c>
    </row>
    <row r="20" spans="1:7" s="2" customFormat="1" ht="25.5" customHeight="1">
      <c r="A20" s="7" t="s">
        <v>13</v>
      </c>
      <c r="B20" s="5">
        <f>SUM(B18:B19)</f>
        <v>4876011</v>
      </c>
      <c r="C20" s="5">
        <f>SUM(C18:C19)</f>
        <v>7847900</v>
      </c>
      <c r="D20" s="5">
        <f>SUM(D18:D19)</f>
        <v>4927492</v>
      </c>
      <c r="E20" s="5">
        <f>SUM(E18:E19)</f>
        <v>9995300</v>
      </c>
      <c r="F20" s="15">
        <f t="shared" si="1"/>
        <v>-0.01044770848943033</v>
      </c>
      <c r="G20" s="15">
        <f t="shared" si="1"/>
        <v>-0.21484097525837142</v>
      </c>
    </row>
    <row r="21" spans="1:7" s="2" customFormat="1" ht="31.5" customHeight="1">
      <c r="A21" s="7" t="s">
        <v>12</v>
      </c>
      <c r="B21" s="9">
        <f>SUM(B20,B17,B14,B9,B7)</f>
        <v>19081043</v>
      </c>
      <c r="C21" s="9">
        <f>SUM(C20,C17,C14,C9,C7)</f>
        <v>28634500</v>
      </c>
      <c r="D21" s="9">
        <f>SUM(D20,D17,D14,D9,D7)</f>
        <v>22423669</v>
      </c>
      <c r="E21" s="9">
        <f>SUM(E20,E17,E14,E9,E7)</f>
        <v>42814100</v>
      </c>
      <c r="F21" s="15">
        <f>SUM(B21/D21-1)</f>
        <v>-0.1490668632327743</v>
      </c>
      <c r="G21" s="15">
        <f>SUM(C21/E21-1)</f>
        <v>-0.33118995844826826</v>
      </c>
    </row>
    <row r="22" spans="2:7" s="2" customFormat="1" ht="15">
      <c r="B22" s="3"/>
      <c r="C22" s="3"/>
      <c r="D22" s="3"/>
      <c r="E22" s="3"/>
      <c r="F22" s="14"/>
      <c r="G22" s="14"/>
    </row>
    <row r="23" spans="2:7" s="2" customFormat="1" ht="15">
      <c r="B23" s="3"/>
      <c r="C23" s="3"/>
      <c r="D23" s="3"/>
      <c r="E23" s="3"/>
      <c r="F23" s="14"/>
      <c r="G23" s="14"/>
    </row>
    <row r="24" spans="2:7" s="2" customFormat="1" ht="15">
      <c r="B24" s="3"/>
      <c r="C24" s="3"/>
      <c r="D24" s="3"/>
      <c r="E24" s="3"/>
      <c r="F24" s="14"/>
      <c r="G24" s="14"/>
    </row>
    <row r="25" spans="2:7" s="2" customFormat="1" ht="15">
      <c r="B25" s="3"/>
      <c r="C25" s="3"/>
      <c r="D25" s="3"/>
      <c r="E25" s="3"/>
      <c r="F25" s="14"/>
      <c r="G25" s="14"/>
    </row>
    <row r="26" spans="2:7" s="2" customFormat="1" ht="15">
      <c r="B26" s="3"/>
      <c r="C26" s="3"/>
      <c r="D26" s="3"/>
      <c r="E26" s="3"/>
      <c r="F26" s="14"/>
      <c r="G26" s="14"/>
    </row>
    <row r="27" spans="2:7" s="2" customFormat="1" ht="15">
      <c r="B27" s="3"/>
      <c r="C27" s="3"/>
      <c r="D27" s="3"/>
      <c r="E27" s="3"/>
      <c r="F27" s="14"/>
      <c r="G27" s="14"/>
    </row>
    <row r="28" spans="2:7" s="2" customFormat="1" ht="15">
      <c r="B28" s="3"/>
      <c r="C28" s="3"/>
      <c r="D28" s="3"/>
      <c r="E28" s="3"/>
      <c r="F28" s="14"/>
      <c r="G28" s="14"/>
    </row>
    <row r="29" spans="2:7" s="2" customFormat="1" ht="15">
      <c r="B29" s="3"/>
      <c r="C29" s="3"/>
      <c r="D29" s="3"/>
      <c r="E29" s="3"/>
      <c r="F29" s="14"/>
      <c r="G29" s="14"/>
    </row>
    <row r="30" spans="2:7" s="2" customFormat="1" ht="15">
      <c r="B30" s="3"/>
      <c r="C30" s="3"/>
      <c r="D30" s="3"/>
      <c r="E30" s="3"/>
      <c r="F30" s="14"/>
      <c r="G30" s="14"/>
    </row>
    <row r="31" spans="2:7" s="2" customFormat="1" ht="15">
      <c r="B31" s="3"/>
      <c r="C31" s="3"/>
      <c r="D31" s="3"/>
      <c r="E31" s="3"/>
      <c r="F31" s="14"/>
      <c r="G31" s="14"/>
    </row>
    <row r="32" spans="2:7" s="2" customFormat="1" ht="15">
      <c r="B32" s="3"/>
      <c r="C32" s="3"/>
      <c r="D32" s="3"/>
      <c r="E32" s="3"/>
      <c r="F32" s="14"/>
      <c r="G32" s="14"/>
    </row>
    <row r="33" spans="2:7" s="2" customFormat="1" ht="15">
      <c r="B33" s="3"/>
      <c r="C33" s="3"/>
      <c r="D33" s="3"/>
      <c r="E33" s="3"/>
      <c r="F33" s="14"/>
      <c r="G33" s="14"/>
    </row>
    <row r="34" spans="2:7" s="2" customFormat="1" ht="15">
      <c r="B34" s="3"/>
      <c r="C34" s="3"/>
      <c r="D34" s="3"/>
      <c r="E34" s="3"/>
      <c r="F34" s="14"/>
      <c r="G34" s="14"/>
    </row>
    <row r="35" spans="2:7" s="2" customFormat="1" ht="15">
      <c r="B35" s="3"/>
      <c r="C35" s="3"/>
      <c r="D35" s="3"/>
      <c r="E35" s="3"/>
      <c r="F35" s="14"/>
      <c r="G35" s="14"/>
    </row>
    <row r="36" spans="2:7" s="2" customFormat="1" ht="15">
      <c r="B36" s="3"/>
      <c r="C36" s="3"/>
      <c r="D36" s="3"/>
      <c r="E36" s="3"/>
      <c r="F36" s="14"/>
      <c r="G36" s="14"/>
    </row>
    <row r="37" spans="2:7" s="2" customFormat="1" ht="15">
      <c r="B37" s="3"/>
      <c r="C37" s="3"/>
      <c r="D37" s="3"/>
      <c r="E37" s="3"/>
      <c r="F37" s="14"/>
      <c r="G37" s="14"/>
    </row>
    <row r="38" spans="2:7" s="2" customFormat="1" ht="15">
      <c r="B38" s="3"/>
      <c r="C38" s="3"/>
      <c r="D38" s="3"/>
      <c r="E38" s="3"/>
      <c r="F38" s="14"/>
      <c r="G38" s="14"/>
    </row>
    <row r="39" spans="2:7" s="2" customFormat="1" ht="15">
      <c r="B39" s="3"/>
      <c r="C39" s="3"/>
      <c r="D39" s="3"/>
      <c r="E39" s="3"/>
      <c r="F39" s="14"/>
      <c r="G39" s="14"/>
    </row>
    <row r="40" spans="2:7" s="2" customFormat="1" ht="15">
      <c r="B40" s="3"/>
      <c r="C40" s="3"/>
      <c r="D40" s="3"/>
      <c r="E40" s="3"/>
      <c r="F40" s="14"/>
      <c r="G40" s="14"/>
    </row>
    <row r="41" spans="2:7" s="2" customFormat="1" ht="15">
      <c r="B41" s="3"/>
      <c r="C41" s="3"/>
      <c r="D41" s="3"/>
      <c r="E41" s="3"/>
      <c r="F41" s="3"/>
      <c r="G41" s="3"/>
    </row>
    <row r="42" spans="2:7" s="2" customFormat="1" ht="15">
      <c r="B42" s="3"/>
      <c r="C42" s="3"/>
      <c r="D42" s="3"/>
      <c r="E42" s="3"/>
      <c r="F42" s="3"/>
      <c r="G42" s="3"/>
    </row>
    <row r="43" spans="2:7" s="2" customFormat="1" ht="15">
      <c r="B43" s="3"/>
      <c r="C43" s="3"/>
      <c r="D43" s="3"/>
      <c r="E43" s="3"/>
      <c r="F43" s="3"/>
      <c r="G43" s="3"/>
    </row>
    <row r="44" spans="2:7" s="2" customFormat="1" ht="15">
      <c r="B44" s="3"/>
      <c r="C44" s="3"/>
      <c r="D44" s="3"/>
      <c r="E44" s="3"/>
      <c r="F44" s="3"/>
      <c r="G44" s="3"/>
    </row>
    <row r="45" spans="2:7" s="2" customFormat="1" ht="15">
      <c r="B45" s="3"/>
      <c r="C45" s="3"/>
      <c r="D45" s="3"/>
      <c r="E45" s="3"/>
      <c r="F45" s="3"/>
      <c r="G45" s="3"/>
    </row>
    <row r="46" spans="2:7" s="2" customFormat="1" ht="15">
      <c r="B46" s="3"/>
      <c r="C46" s="3"/>
      <c r="D46" s="3"/>
      <c r="E46" s="3"/>
      <c r="F46" s="3"/>
      <c r="G46" s="3"/>
    </row>
    <row r="47" spans="2:7" s="2" customFormat="1" ht="15">
      <c r="B47" s="3"/>
      <c r="C47" s="3"/>
      <c r="D47" s="3"/>
      <c r="E47" s="3"/>
      <c r="F47" s="3"/>
      <c r="G47" s="3"/>
    </row>
    <row r="48" spans="2:7" s="2" customFormat="1" ht="15">
      <c r="B48" s="3"/>
      <c r="C48" s="3"/>
      <c r="D48" s="3"/>
      <c r="E48" s="3"/>
      <c r="F48" s="3"/>
      <c r="G48" s="3"/>
    </row>
    <row r="49" spans="2:7" s="2" customFormat="1" ht="15">
      <c r="B49" s="3"/>
      <c r="C49" s="3"/>
      <c r="D49" s="3"/>
      <c r="E49" s="3"/>
      <c r="F49" s="3"/>
      <c r="G49" s="3"/>
    </row>
    <row r="50" spans="2:7" s="2" customFormat="1" ht="15">
      <c r="B50" s="3"/>
      <c r="C50" s="3"/>
      <c r="D50" s="3"/>
      <c r="E50" s="3"/>
      <c r="F50" s="3"/>
      <c r="G50" s="3"/>
    </row>
    <row r="51" spans="2:7" s="2" customFormat="1" ht="15">
      <c r="B51" s="3"/>
      <c r="C51" s="3"/>
      <c r="D51" s="3"/>
      <c r="E51" s="3"/>
      <c r="F51" s="3"/>
      <c r="G51" s="3"/>
    </row>
    <row r="52" spans="2:7" s="2" customFormat="1" ht="15">
      <c r="B52" s="3"/>
      <c r="C52" s="3"/>
      <c r="D52" s="3"/>
      <c r="E52" s="3"/>
      <c r="F52" s="3"/>
      <c r="G52" s="3"/>
    </row>
    <row r="53" spans="2:7" s="2" customFormat="1" ht="15">
      <c r="B53" s="3"/>
      <c r="C53" s="3"/>
      <c r="D53" s="3"/>
      <c r="E53" s="3"/>
      <c r="F53" s="3"/>
      <c r="G53" s="3"/>
    </row>
    <row r="54" spans="2:7" s="2" customFormat="1" ht="15">
      <c r="B54" s="3"/>
      <c r="C54" s="3"/>
      <c r="D54" s="3"/>
      <c r="E54" s="3"/>
      <c r="F54" s="3"/>
      <c r="G54" s="3"/>
    </row>
    <row r="55" spans="2:7" s="2" customFormat="1" ht="15">
      <c r="B55" s="3"/>
      <c r="C55" s="3"/>
      <c r="D55" s="3"/>
      <c r="E55" s="3"/>
      <c r="F55" s="3"/>
      <c r="G55" s="3"/>
    </row>
    <row r="56" spans="2:7" s="2" customFormat="1" ht="15">
      <c r="B56" s="3"/>
      <c r="C56" s="3"/>
      <c r="D56" s="3"/>
      <c r="E56" s="3"/>
      <c r="F56" s="3"/>
      <c r="G56" s="3"/>
    </row>
    <row r="57" spans="2:7" s="2" customFormat="1" ht="15">
      <c r="B57" s="3"/>
      <c r="C57" s="3"/>
      <c r="D57" s="3"/>
      <c r="E57" s="3"/>
      <c r="F57" s="3"/>
      <c r="G57" s="3"/>
    </row>
    <row r="58" spans="2:7" s="2" customFormat="1" ht="15">
      <c r="B58" s="3"/>
      <c r="C58" s="3"/>
      <c r="D58" s="3"/>
      <c r="E58" s="3"/>
      <c r="F58" s="3"/>
      <c r="G58" s="3"/>
    </row>
    <row r="59" spans="2:7" s="2" customFormat="1" ht="15">
      <c r="B59" s="3"/>
      <c r="C59" s="3"/>
      <c r="D59" s="3"/>
      <c r="E59" s="3"/>
      <c r="F59" s="3"/>
      <c r="G59" s="3"/>
    </row>
    <row r="60" spans="2:7" s="2" customFormat="1" ht="15">
      <c r="B60" s="3"/>
      <c r="C60" s="3"/>
      <c r="D60" s="3"/>
      <c r="E60" s="3"/>
      <c r="F60" s="3"/>
      <c r="G60" s="3"/>
    </row>
    <row r="61" spans="2:7" s="2" customFormat="1" ht="15">
      <c r="B61" s="3"/>
      <c r="C61" s="3"/>
      <c r="D61" s="3"/>
      <c r="E61" s="3"/>
      <c r="F61" s="3"/>
      <c r="G61" s="3"/>
    </row>
    <row r="62" spans="2:7" s="2" customFormat="1" ht="15">
      <c r="B62" s="3"/>
      <c r="C62" s="3"/>
      <c r="D62" s="3"/>
      <c r="E62" s="3"/>
      <c r="F62" s="3"/>
      <c r="G62" s="3"/>
    </row>
    <row r="63" spans="2:7" s="2" customFormat="1" ht="15">
      <c r="B63" s="3"/>
      <c r="C63" s="3"/>
      <c r="D63" s="3"/>
      <c r="E63" s="3"/>
      <c r="F63" s="3"/>
      <c r="G63" s="3"/>
    </row>
    <row r="64" spans="2:7" s="2" customFormat="1" ht="15">
      <c r="B64" s="3"/>
      <c r="C64" s="3"/>
      <c r="D64" s="3"/>
      <c r="E64" s="3"/>
      <c r="F64" s="3"/>
      <c r="G64" s="3"/>
    </row>
    <row r="65" spans="2:7" s="2" customFormat="1" ht="15">
      <c r="B65" s="3"/>
      <c r="C65" s="3"/>
      <c r="D65" s="3"/>
      <c r="E65" s="3"/>
      <c r="F65" s="3"/>
      <c r="G65" s="3"/>
    </row>
    <row r="66" spans="2:7" s="2" customFormat="1" ht="15">
      <c r="B66" s="3"/>
      <c r="C66" s="3"/>
      <c r="D66" s="3"/>
      <c r="E66" s="3"/>
      <c r="F66" s="3"/>
      <c r="G66" s="3"/>
    </row>
    <row r="67" spans="2:7" s="2" customFormat="1" ht="15">
      <c r="B67" s="3"/>
      <c r="C67" s="3"/>
      <c r="D67" s="3"/>
      <c r="E67" s="3"/>
      <c r="F67" s="3"/>
      <c r="G67" s="3"/>
    </row>
    <row r="68" spans="2:7" s="2" customFormat="1" ht="15">
      <c r="B68" s="3"/>
      <c r="C68" s="3"/>
      <c r="D68" s="3"/>
      <c r="E68" s="3"/>
      <c r="F68" s="3"/>
      <c r="G68" s="3"/>
    </row>
    <row r="69" spans="2:7" s="2" customFormat="1" ht="15">
      <c r="B69" s="3"/>
      <c r="C69" s="3"/>
      <c r="D69" s="3"/>
      <c r="E69" s="3"/>
      <c r="F69" s="3"/>
      <c r="G69" s="3"/>
    </row>
    <row r="70" spans="2:7" s="2" customFormat="1" ht="15">
      <c r="B70" s="3"/>
      <c r="C70" s="3"/>
      <c r="D70" s="3"/>
      <c r="E70" s="3"/>
      <c r="F70" s="3"/>
      <c r="G70" s="3"/>
    </row>
    <row r="71" spans="2:7" s="2" customFormat="1" ht="15">
      <c r="B71" s="3"/>
      <c r="C71" s="3"/>
      <c r="D71" s="3"/>
      <c r="E71" s="3"/>
      <c r="F71" s="3"/>
      <c r="G71" s="3"/>
    </row>
    <row r="72" spans="2:7" s="2" customFormat="1" ht="15">
      <c r="B72" s="3"/>
      <c r="C72" s="3"/>
      <c r="D72" s="3"/>
      <c r="E72" s="3"/>
      <c r="F72" s="3"/>
      <c r="G72" s="3"/>
    </row>
    <row r="73" spans="2:7" s="2" customFormat="1" ht="15">
      <c r="B73" s="3"/>
      <c r="C73" s="3"/>
      <c r="D73" s="3"/>
      <c r="E73" s="3"/>
      <c r="F73" s="3"/>
      <c r="G73" s="3"/>
    </row>
    <row r="74" spans="2:7" s="2" customFormat="1" ht="15">
      <c r="B74" s="3"/>
      <c r="C74" s="3"/>
      <c r="D74" s="3"/>
      <c r="E74" s="3"/>
      <c r="F74" s="3"/>
      <c r="G74" s="3"/>
    </row>
    <row r="75" spans="2:7" s="2" customFormat="1" ht="15">
      <c r="B75" s="3"/>
      <c r="C75" s="3"/>
      <c r="D75" s="3"/>
      <c r="E75" s="3"/>
      <c r="F75" s="3"/>
      <c r="G75" s="3"/>
    </row>
    <row r="76" spans="2:7" s="2" customFormat="1" ht="15">
      <c r="B76" s="3"/>
      <c r="C76" s="3"/>
      <c r="D76" s="3"/>
      <c r="E76" s="3"/>
      <c r="F76" s="3"/>
      <c r="G76" s="3"/>
    </row>
    <row r="77" spans="2:7" s="2" customFormat="1" ht="15">
      <c r="B77" s="3"/>
      <c r="C77" s="3"/>
      <c r="D77" s="3"/>
      <c r="E77" s="3"/>
      <c r="F77" s="3"/>
      <c r="G77" s="3"/>
    </row>
    <row r="78" spans="2:7" s="2" customFormat="1" ht="15">
      <c r="B78" s="3"/>
      <c r="C78" s="3"/>
      <c r="D78" s="3"/>
      <c r="E78" s="3"/>
      <c r="F78" s="3"/>
      <c r="G78" s="3"/>
    </row>
    <row r="79" spans="2:7" s="2" customFormat="1" ht="15">
      <c r="B79" s="3"/>
      <c r="C79" s="3"/>
      <c r="D79" s="3"/>
      <c r="E79" s="3"/>
      <c r="F79" s="3"/>
      <c r="G79" s="3"/>
    </row>
    <row r="80" spans="2:7" s="2" customFormat="1" ht="15">
      <c r="B80" s="3"/>
      <c r="C80" s="3"/>
      <c r="D80" s="3"/>
      <c r="E80" s="3"/>
      <c r="F80" s="3"/>
      <c r="G80" s="3"/>
    </row>
    <row r="81" spans="2:7" s="2" customFormat="1" ht="15">
      <c r="B81" s="3"/>
      <c r="C81" s="3"/>
      <c r="D81" s="3"/>
      <c r="E81" s="3"/>
      <c r="F81" s="3"/>
      <c r="G81" s="3"/>
    </row>
    <row r="82" spans="2:7" s="2" customFormat="1" ht="15">
      <c r="B82" s="3"/>
      <c r="C82" s="3"/>
      <c r="D82" s="3"/>
      <c r="E82" s="3"/>
      <c r="F82" s="3"/>
      <c r="G82" s="3"/>
    </row>
    <row r="83" spans="2:7" s="2" customFormat="1" ht="15">
      <c r="B83" s="3"/>
      <c r="C83" s="3"/>
      <c r="D83" s="3"/>
      <c r="E83" s="3"/>
      <c r="F83" s="3"/>
      <c r="G83" s="3"/>
    </row>
    <row r="84" spans="2:7" s="2" customFormat="1" ht="15">
      <c r="B84" s="3"/>
      <c r="C84" s="3"/>
      <c r="D84" s="3"/>
      <c r="E84" s="3"/>
      <c r="F84" s="3"/>
      <c r="G84" s="3"/>
    </row>
    <row r="85" spans="2:7" s="2" customFormat="1" ht="15">
      <c r="B85" s="3"/>
      <c r="C85" s="3"/>
      <c r="D85" s="3"/>
      <c r="E85" s="3"/>
      <c r="F85" s="3"/>
      <c r="G85" s="3"/>
    </row>
    <row r="86" spans="2:7" s="2" customFormat="1" ht="15">
      <c r="B86" s="3"/>
      <c r="C86" s="3"/>
      <c r="D86" s="3"/>
      <c r="E86" s="3"/>
      <c r="F86" s="3"/>
      <c r="G86" s="3"/>
    </row>
    <row r="87" spans="2:7" s="2" customFormat="1" ht="15">
      <c r="B87" s="3"/>
      <c r="C87" s="3"/>
      <c r="D87" s="3"/>
      <c r="E87" s="3"/>
      <c r="F87" s="3"/>
      <c r="G87" s="3"/>
    </row>
    <row r="88" spans="2:7" s="2" customFormat="1" ht="15">
      <c r="B88" s="3"/>
      <c r="C88" s="3"/>
      <c r="D88" s="3"/>
      <c r="E88" s="3"/>
      <c r="F88" s="3"/>
      <c r="G88" s="3"/>
    </row>
    <row r="89" spans="2:7" s="2" customFormat="1" ht="15">
      <c r="B89" s="3"/>
      <c r="C89" s="3"/>
      <c r="D89" s="3"/>
      <c r="E89" s="3"/>
      <c r="F89" s="3"/>
      <c r="G89" s="3"/>
    </row>
    <row r="90" spans="2:7" s="2" customFormat="1" ht="15">
      <c r="B90" s="3"/>
      <c r="C90" s="3"/>
      <c r="D90" s="3"/>
      <c r="E90" s="3"/>
      <c r="F90" s="3"/>
      <c r="G90" s="3"/>
    </row>
    <row r="91" spans="2:7" s="2" customFormat="1" ht="15">
      <c r="B91" s="3"/>
      <c r="C91" s="3"/>
      <c r="D91" s="3"/>
      <c r="E91" s="3"/>
      <c r="F91" s="3"/>
      <c r="G91" s="3"/>
    </row>
    <row r="92" spans="2:7" s="2" customFormat="1" ht="15">
      <c r="B92" s="3"/>
      <c r="C92" s="3"/>
      <c r="D92" s="3"/>
      <c r="E92" s="3"/>
      <c r="F92" s="3"/>
      <c r="G92" s="3"/>
    </row>
    <row r="93" spans="2:7" s="2" customFormat="1" ht="15">
      <c r="B93" s="3"/>
      <c r="C93" s="3"/>
      <c r="D93" s="3"/>
      <c r="E93" s="3"/>
      <c r="F93" s="3"/>
      <c r="G93" s="3"/>
    </row>
    <row r="94" spans="2:7" s="2" customFormat="1" ht="15">
      <c r="B94" s="3"/>
      <c r="C94" s="3"/>
      <c r="D94" s="3"/>
      <c r="E94" s="3"/>
      <c r="F94" s="3"/>
      <c r="G94" s="3"/>
    </row>
    <row r="95" spans="2:7" s="2" customFormat="1" ht="15">
      <c r="B95" s="3"/>
      <c r="C95" s="3"/>
      <c r="D95" s="3"/>
      <c r="E95" s="3"/>
      <c r="F95" s="3"/>
      <c r="G95" s="3"/>
    </row>
    <row r="96" spans="2:7" s="2" customFormat="1" ht="15">
      <c r="B96" s="3"/>
      <c r="C96" s="3"/>
      <c r="D96" s="3"/>
      <c r="E96" s="3"/>
      <c r="F96" s="3"/>
      <c r="G96" s="3"/>
    </row>
    <row r="97" spans="2:7" s="2" customFormat="1" ht="15">
      <c r="B97" s="3"/>
      <c r="C97" s="3"/>
      <c r="D97" s="3"/>
      <c r="E97" s="3"/>
      <c r="F97" s="3"/>
      <c r="G97" s="3"/>
    </row>
    <row r="98" spans="2:7" s="2" customFormat="1" ht="15">
      <c r="B98" s="3"/>
      <c r="C98" s="3"/>
      <c r="D98" s="3"/>
      <c r="E98" s="3"/>
      <c r="F98" s="3"/>
      <c r="G98" s="3"/>
    </row>
    <row r="99" spans="2:7" s="2" customFormat="1" ht="15">
      <c r="B99" s="3"/>
      <c r="C99" s="3"/>
      <c r="D99" s="3"/>
      <c r="E99" s="3"/>
      <c r="F99" s="3"/>
      <c r="G99" s="3"/>
    </row>
    <row r="100" spans="2:7" s="2" customFormat="1" ht="15">
      <c r="B100" s="3"/>
      <c r="C100" s="3"/>
      <c r="D100" s="3"/>
      <c r="E100" s="3"/>
      <c r="F100" s="3"/>
      <c r="G100" s="3"/>
    </row>
    <row r="101" spans="2:7" s="2" customFormat="1" ht="15">
      <c r="B101" s="3"/>
      <c r="C101" s="3"/>
      <c r="D101" s="3"/>
      <c r="E101" s="3"/>
      <c r="F101" s="3"/>
      <c r="G101" s="3"/>
    </row>
    <row r="102" spans="2:7" s="2" customFormat="1" ht="15">
      <c r="B102" s="3"/>
      <c r="C102" s="3"/>
      <c r="D102" s="3"/>
      <c r="E102" s="3"/>
      <c r="F102" s="3"/>
      <c r="G102" s="3"/>
    </row>
    <row r="103" spans="2:7" s="2" customFormat="1" ht="15">
      <c r="B103" s="3"/>
      <c r="C103" s="3"/>
      <c r="D103" s="3"/>
      <c r="E103" s="3"/>
      <c r="F103" s="3"/>
      <c r="G103" s="3"/>
    </row>
    <row r="104" spans="2:7" s="2" customFormat="1" ht="15">
      <c r="B104" s="3"/>
      <c r="C104" s="3"/>
      <c r="D104" s="3"/>
      <c r="E104" s="3"/>
      <c r="F104" s="3"/>
      <c r="G104" s="3"/>
    </row>
    <row r="105" spans="2:7" s="2" customFormat="1" ht="15">
      <c r="B105" s="3"/>
      <c r="C105" s="3"/>
      <c r="D105" s="3"/>
      <c r="E105" s="3"/>
      <c r="F105" s="3"/>
      <c r="G105" s="3"/>
    </row>
    <row r="106" spans="2:7" s="2" customFormat="1" ht="15">
      <c r="B106" s="3"/>
      <c r="C106" s="3"/>
      <c r="D106" s="3"/>
      <c r="E106" s="3"/>
      <c r="F106" s="3"/>
      <c r="G106" s="3"/>
    </row>
    <row r="107" spans="2:7" s="2" customFormat="1" ht="15">
      <c r="B107" s="3"/>
      <c r="C107" s="3"/>
      <c r="D107" s="3"/>
      <c r="E107" s="3"/>
      <c r="F107" s="3"/>
      <c r="G107" s="3"/>
    </row>
    <row r="108" spans="2:7" s="2" customFormat="1" ht="15">
      <c r="B108" s="3"/>
      <c r="C108" s="3"/>
      <c r="D108" s="3"/>
      <c r="E108" s="3"/>
      <c r="F108" s="3"/>
      <c r="G108" s="3"/>
    </row>
    <row r="109" spans="2:7" s="2" customFormat="1" ht="15">
      <c r="B109" s="3"/>
      <c r="C109" s="3"/>
      <c r="D109" s="3"/>
      <c r="E109" s="3"/>
      <c r="F109" s="3"/>
      <c r="G109" s="3"/>
    </row>
    <row r="110" spans="2:7" s="2" customFormat="1" ht="15">
      <c r="B110" s="3"/>
      <c r="C110" s="3"/>
      <c r="D110" s="3"/>
      <c r="E110" s="3"/>
      <c r="F110" s="3"/>
      <c r="G110" s="3"/>
    </row>
    <row r="111" spans="2:7" s="2" customFormat="1" ht="15">
      <c r="B111" s="3"/>
      <c r="C111" s="3"/>
      <c r="D111" s="3"/>
      <c r="E111" s="3"/>
      <c r="F111" s="3"/>
      <c r="G111" s="3"/>
    </row>
    <row r="112" spans="2:7" s="2" customFormat="1" ht="15">
      <c r="B112" s="3"/>
      <c r="C112" s="3"/>
      <c r="D112" s="3"/>
      <c r="E112" s="3"/>
      <c r="F112" s="3"/>
      <c r="G112" s="3"/>
    </row>
    <row r="113" spans="2:7" s="2" customFormat="1" ht="15">
      <c r="B113" s="3"/>
      <c r="C113" s="3"/>
      <c r="D113" s="3"/>
      <c r="E113" s="3"/>
      <c r="F113" s="3"/>
      <c r="G113" s="3"/>
    </row>
    <row r="114" spans="2:7" s="2" customFormat="1" ht="15">
      <c r="B114" s="3"/>
      <c r="C114" s="3"/>
      <c r="D114" s="3"/>
      <c r="E114" s="3"/>
      <c r="F114" s="3"/>
      <c r="G114" s="3"/>
    </row>
    <row r="115" spans="2:7" s="2" customFormat="1" ht="15">
      <c r="B115" s="3"/>
      <c r="C115" s="3"/>
      <c r="D115" s="3"/>
      <c r="E115" s="3"/>
      <c r="F115" s="3"/>
      <c r="G115" s="3"/>
    </row>
    <row r="116" spans="2:7" s="2" customFormat="1" ht="15">
      <c r="B116" s="3"/>
      <c r="C116" s="3"/>
      <c r="D116" s="3"/>
      <c r="E116" s="3"/>
      <c r="F116" s="3"/>
      <c r="G116" s="3"/>
    </row>
    <row r="117" spans="2:7" s="2" customFormat="1" ht="15">
      <c r="B117" s="3"/>
      <c r="C117" s="3"/>
      <c r="D117" s="3"/>
      <c r="E117" s="3"/>
      <c r="F117" s="3"/>
      <c r="G117" s="3"/>
    </row>
    <row r="118" spans="2:7" s="2" customFormat="1" ht="15">
      <c r="B118" s="3"/>
      <c r="C118" s="3"/>
      <c r="D118" s="3"/>
      <c r="E118" s="3"/>
      <c r="F118" s="3"/>
      <c r="G118" s="3"/>
    </row>
    <row r="119" spans="2:7" s="2" customFormat="1" ht="15">
      <c r="B119" s="3"/>
      <c r="C119" s="3"/>
      <c r="D119" s="3"/>
      <c r="E119" s="3"/>
      <c r="F119" s="3"/>
      <c r="G119" s="3"/>
    </row>
    <row r="120" spans="2:7" s="2" customFormat="1" ht="15">
      <c r="B120" s="3"/>
      <c r="C120" s="3"/>
      <c r="D120" s="3"/>
      <c r="E120" s="3"/>
      <c r="F120" s="3"/>
      <c r="G120" s="3"/>
    </row>
    <row r="121" spans="2:7" s="2" customFormat="1" ht="15">
      <c r="B121" s="3"/>
      <c r="C121" s="3"/>
      <c r="D121" s="3"/>
      <c r="E121" s="3"/>
      <c r="F121" s="3"/>
      <c r="G121" s="3"/>
    </row>
    <row r="122" spans="2:7" s="2" customFormat="1" ht="15">
      <c r="B122" s="3"/>
      <c r="C122" s="3"/>
      <c r="D122" s="3"/>
      <c r="E122" s="3"/>
      <c r="F122" s="3"/>
      <c r="G122" s="3"/>
    </row>
    <row r="123" spans="2:7" s="2" customFormat="1" ht="15">
      <c r="B123" s="3"/>
      <c r="C123" s="3"/>
      <c r="D123" s="3"/>
      <c r="E123" s="3"/>
      <c r="F123" s="3"/>
      <c r="G123" s="3"/>
    </row>
    <row r="124" spans="2:7" s="2" customFormat="1" ht="15">
      <c r="B124" s="3"/>
      <c r="C124" s="3"/>
      <c r="D124" s="3"/>
      <c r="E124" s="3"/>
      <c r="F124" s="3"/>
      <c r="G124" s="3"/>
    </row>
    <row r="125" spans="2:7" s="2" customFormat="1" ht="15">
      <c r="B125" s="3"/>
      <c r="C125" s="3"/>
      <c r="D125" s="3"/>
      <c r="E125" s="3"/>
      <c r="F125" s="3"/>
      <c r="G125" s="3"/>
    </row>
    <row r="126" spans="2:7" s="2" customFormat="1" ht="15">
      <c r="B126" s="3"/>
      <c r="C126" s="3"/>
      <c r="D126" s="3"/>
      <c r="E126" s="3"/>
      <c r="F126" s="3"/>
      <c r="G126" s="3"/>
    </row>
    <row r="127" spans="2:7" s="2" customFormat="1" ht="15">
      <c r="B127" s="3"/>
      <c r="C127" s="3"/>
      <c r="D127" s="3"/>
      <c r="E127" s="3"/>
      <c r="F127" s="3"/>
      <c r="G127" s="3"/>
    </row>
    <row r="128" spans="2:7" s="2" customFormat="1" ht="15">
      <c r="B128" s="3"/>
      <c r="C128" s="3"/>
      <c r="D128" s="3"/>
      <c r="E128" s="3"/>
      <c r="F128" s="3"/>
      <c r="G128" s="3"/>
    </row>
    <row r="129" spans="2:7" s="2" customFormat="1" ht="15">
      <c r="B129" s="3"/>
      <c r="C129" s="3"/>
      <c r="D129" s="3"/>
      <c r="E129" s="3"/>
      <c r="F129" s="3"/>
      <c r="G129" s="3"/>
    </row>
    <row r="130" spans="2:7" s="2" customFormat="1" ht="15">
      <c r="B130" s="3"/>
      <c r="C130" s="3"/>
      <c r="D130" s="3"/>
      <c r="E130" s="3"/>
      <c r="F130" s="3"/>
      <c r="G130" s="3"/>
    </row>
    <row r="131" spans="2:7" s="2" customFormat="1" ht="15">
      <c r="B131" s="3"/>
      <c r="C131" s="3"/>
      <c r="D131" s="3"/>
      <c r="E131" s="3"/>
      <c r="F131" s="3"/>
      <c r="G131" s="3"/>
    </row>
    <row r="132" spans="2:7" s="2" customFormat="1" ht="15">
      <c r="B132" s="3"/>
      <c r="C132" s="3"/>
      <c r="D132" s="3"/>
      <c r="E132" s="3"/>
      <c r="F132" s="3"/>
      <c r="G132" s="3"/>
    </row>
    <row r="133" spans="2:7" s="2" customFormat="1" ht="15">
      <c r="B133" s="3"/>
      <c r="C133" s="3"/>
      <c r="D133" s="3"/>
      <c r="E133" s="3"/>
      <c r="F133" s="3"/>
      <c r="G133" s="3"/>
    </row>
    <row r="134" spans="2:7" s="2" customFormat="1" ht="15">
      <c r="B134" s="3"/>
      <c r="C134" s="3"/>
      <c r="D134" s="3"/>
      <c r="E134" s="3"/>
      <c r="F134" s="3"/>
      <c r="G134" s="3"/>
    </row>
    <row r="135" spans="2:7" s="2" customFormat="1" ht="15">
      <c r="B135" s="3"/>
      <c r="C135" s="3"/>
      <c r="D135" s="3"/>
      <c r="E135" s="3"/>
      <c r="F135" s="3"/>
      <c r="G135" s="3"/>
    </row>
    <row r="136" spans="2:7" s="2" customFormat="1" ht="15">
      <c r="B136" s="3"/>
      <c r="C136" s="3"/>
      <c r="D136" s="3"/>
      <c r="E136" s="3"/>
      <c r="F136" s="3"/>
      <c r="G136" s="3"/>
    </row>
    <row r="137" spans="2:7" s="2" customFormat="1" ht="15">
      <c r="B137" s="3"/>
      <c r="C137" s="3"/>
      <c r="D137" s="3"/>
      <c r="E137" s="3"/>
      <c r="F137" s="3"/>
      <c r="G137" s="3"/>
    </row>
    <row r="138" spans="2:7" s="2" customFormat="1" ht="15">
      <c r="B138" s="3"/>
      <c r="C138" s="3"/>
      <c r="D138" s="3"/>
      <c r="E138" s="3"/>
      <c r="F138" s="3"/>
      <c r="G138" s="3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3"/>
  <sheetViews>
    <sheetView zoomScalePageLayoutView="0" workbookViewId="0" topLeftCell="A10">
      <selection activeCell="I51" sqref="I51"/>
    </sheetView>
  </sheetViews>
  <sheetFormatPr defaultColWidth="9.00390625" defaultRowHeight="16.5"/>
  <cols>
    <col min="1" max="1" width="12.125" style="10" customWidth="1"/>
    <col min="2" max="2" width="15.50390625" style="1" customWidth="1"/>
    <col min="3" max="3" width="15.625" style="1" customWidth="1"/>
    <col min="4" max="4" width="15.50390625" style="1" customWidth="1"/>
    <col min="5" max="5" width="15.875" style="1" customWidth="1"/>
    <col min="6" max="7" width="10.625" style="1" customWidth="1"/>
  </cols>
  <sheetData>
    <row r="1" spans="1:7" s="16" customFormat="1" ht="30" customHeight="1">
      <c r="A1" s="23" t="s">
        <v>115</v>
      </c>
      <c r="B1" s="23"/>
      <c r="C1" s="23"/>
      <c r="D1" s="23"/>
      <c r="E1" s="23"/>
      <c r="F1" s="23"/>
      <c r="G1" s="23"/>
    </row>
    <row r="2" spans="2:7" s="2" customFormat="1" ht="15" customHeight="1">
      <c r="B2" s="3"/>
      <c r="C2" s="3"/>
      <c r="D2" s="3"/>
      <c r="E2" s="3"/>
      <c r="F2" s="3"/>
      <c r="G2" s="3" t="s">
        <v>45</v>
      </c>
    </row>
    <row r="3" spans="1:7" s="2" customFormat="1" ht="21.75" customHeight="1">
      <c r="A3" s="22" t="s">
        <v>36</v>
      </c>
      <c r="B3" s="22" t="s">
        <v>114</v>
      </c>
      <c r="C3" s="22"/>
      <c r="D3" s="22" t="s">
        <v>85</v>
      </c>
      <c r="E3" s="22"/>
      <c r="F3" s="22" t="s">
        <v>5</v>
      </c>
      <c r="G3" s="22"/>
    </row>
    <row r="4" spans="1:7" s="2" customFormat="1" ht="21.75" customHeight="1">
      <c r="A4" s="22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5">
        <v>20050993</v>
      </c>
      <c r="C5" s="5">
        <v>30576700</v>
      </c>
      <c r="D5" s="5">
        <v>20900770</v>
      </c>
      <c r="E5" s="5">
        <v>39761000</v>
      </c>
      <c r="F5" s="15">
        <f aca="true" t="shared" si="0" ref="F5:G10">SUM(B5/D5-1)</f>
        <v>-0.04065768868802444</v>
      </c>
      <c r="G5" s="15">
        <f t="shared" si="0"/>
        <v>-0.23098765121601572</v>
      </c>
    </row>
    <row r="6" spans="1:7" s="2" customFormat="1" ht="21.75" customHeight="1">
      <c r="A6" s="11" t="s">
        <v>116</v>
      </c>
      <c r="B6" s="5">
        <v>47</v>
      </c>
      <c r="C6" s="5">
        <v>1900</v>
      </c>
      <c r="D6" s="5">
        <v>0</v>
      </c>
      <c r="E6" s="5">
        <v>0</v>
      </c>
      <c r="F6" s="5">
        <v>0</v>
      </c>
      <c r="G6" s="6">
        <v>0</v>
      </c>
    </row>
    <row r="7" spans="1:7" s="2" customFormat="1" ht="21.75" customHeight="1">
      <c r="A7" s="11" t="s">
        <v>84</v>
      </c>
      <c r="B7" s="5">
        <v>0</v>
      </c>
      <c r="C7" s="5">
        <v>0</v>
      </c>
      <c r="D7" s="5">
        <v>54</v>
      </c>
      <c r="E7" s="5">
        <v>400</v>
      </c>
      <c r="F7" s="15">
        <f>SUM(B7/D7-1)</f>
        <v>-1</v>
      </c>
      <c r="G7" s="15">
        <f>SUM(C7/E7-1)</f>
        <v>-1</v>
      </c>
    </row>
    <row r="8" spans="1:7" s="2" customFormat="1" ht="21.75" customHeight="1">
      <c r="A8" s="11" t="s">
        <v>15</v>
      </c>
      <c r="B8" s="5">
        <v>3760259</v>
      </c>
      <c r="C8" s="5">
        <v>4117300</v>
      </c>
      <c r="D8" s="5">
        <v>6047267</v>
      </c>
      <c r="E8" s="5">
        <v>9362900</v>
      </c>
      <c r="F8" s="15">
        <f t="shared" si="0"/>
        <v>-0.3781886925118405</v>
      </c>
      <c r="G8" s="15">
        <f t="shared" si="0"/>
        <v>-0.5602537675292911</v>
      </c>
    </row>
    <row r="9" spans="1:7" s="2" customFormat="1" ht="21.75" customHeight="1">
      <c r="A9" s="11" t="s">
        <v>76</v>
      </c>
      <c r="B9" s="5">
        <v>0</v>
      </c>
      <c r="C9" s="5">
        <v>0</v>
      </c>
      <c r="D9" s="5">
        <v>3</v>
      </c>
      <c r="E9" s="5">
        <v>300</v>
      </c>
      <c r="F9" s="15">
        <f t="shared" si="0"/>
        <v>-1</v>
      </c>
      <c r="G9" s="15">
        <f t="shared" si="0"/>
        <v>-1</v>
      </c>
    </row>
    <row r="10" spans="1:7" s="2" customFormat="1" ht="21.75" customHeight="1">
      <c r="A10" s="11" t="s">
        <v>47</v>
      </c>
      <c r="B10" s="5">
        <v>13</v>
      </c>
      <c r="C10" s="5">
        <v>2000</v>
      </c>
      <c r="D10" s="5">
        <v>200</v>
      </c>
      <c r="E10" s="5">
        <v>100</v>
      </c>
      <c r="F10" s="15">
        <f t="shared" si="0"/>
        <v>-0.935</v>
      </c>
      <c r="G10" s="15">
        <f t="shared" si="0"/>
        <v>19</v>
      </c>
    </row>
    <row r="11" spans="1:7" s="2" customFormat="1" ht="25.5" customHeight="1">
      <c r="A11" s="7" t="s">
        <v>0</v>
      </c>
      <c r="B11" s="6">
        <f>SUM(B5:B10)</f>
        <v>23811312</v>
      </c>
      <c r="C11" s="6">
        <f>SUM(C5:C10)</f>
        <v>34697900</v>
      </c>
      <c r="D11" s="6">
        <f>SUM(D5:D10)</f>
        <v>26948294</v>
      </c>
      <c r="E11" s="6">
        <f>SUM(E5:E10)</f>
        <v>49124700</v>
      </c>
      <c r="F11" s="15">
        <f aca="true" t="shared" si="1" ref="F11:G16">SUM(B11/D11-1)</f>
        <v>-0.11640744308341</v>
      </c>
      <c r="G11" s="15">
        <f t="shared" si="1"/>
        <v>-0.293677111514167</v>
      </c>
    </row>
    <row r="12" spans="1:7" s="2" customFormat="1" ht="21.75" customHeight="1">
      <c r="A12" s="11" t="s">
        <v>16</v>
      </c>
      <c r="B12" s="5">
        <v>787506</v>
      </c>
      <c r="C12" s="5">
        <v>1681300</v>
      </c>
      <c r="D12" s="5">
        <v>827873</v>
      </c>
      <c r="E12" s="5">
        <v>2255400</v>
      </c>
      <c r="F12" s="15">
        <f t="shared" si="1"/>
        <v>-0.048759894331618536</v>
      </c>
      <c r="G12" s="15">
        <f t="shared" si="1"/>
        <v>-0.25454464839939706</v>
      </c>
    </row>
    <row r="13" spans="1:7" s="2" customFormat="1" ht="25.5" customHeight="1">
      <c r="A13" s="7" t="s">
        <v>1</v>
      </c>
      <c r="B13" s="5">
        <f>SUM(B12:B12)</f>
        <v>787506</v>
      </c>
      <c r="C13" s="5">
        <f>SUM(C12:C12)</f>
        <v>1681300</v>
      </c>
      <c r="D13" s="5">
        <f>SUM(D12:D12)</f>
        <v>827873</v>
      </c>
      <c r="E13" s="5">
        <f>SUM(E12:E12)</f>
        <v>2255400</v>
      </c>
      <c r="F13" s="15">
        <f t="shared" si="1"/>
        <v>-0.048759894331618536</v>
      </c>
      <c r="G13" s="15">
        <f t="shared" si="1"/>
        <v>-0.25454464839939706</v>
      </c>
    </row>
    <row r="14" spans="1:7" s="2" customFormat="1" ht="25.5" customHeight="1">
      <c r="A14" s="11" t="s">
        <v>110</v>
      </c>
      <c r="B14" s="5">
        <v>15</v>
      </c>
      <c r="C14" s="5">
        <v>2300</v>
      </c>
      <c r="D14" s="5">
        <v>0</v>
      </c>
      <c r="E14" s="5">
        <v>0</v>
      </c>
      <c r="F14" s="5">
        <v>0</v>
      </c>
      <c r="G14" s="6">
        <v>0</v>
      </c>
    </row>
    <row r="15" spans="1:7" s="2" customFormat="1" ht="25.5" customHeight="1">
      <c r="A15" s="11" t="s">
        <v>50</v>
      </c>
      <c r="B15" s="5">
        <v>90</v>
      </c>
      <c r="C15" s="5">
        <v>1500</v>
      </c>
      <c r="D15" s="5">
        <v>0</v>
      </c>
      <c r="E15" s="5">
        <v>0</v>
      </c>
      <c r="F15" s="5">
        <v>0</v>
      </c>
      <c r="G15" s="6">
        <v>0</v>
      </c>
    </row>
    <row r="16" spans="1:7" s="2" customFormat="1" ht="21.75" customHeight="1">
      <c r="A16" s="11" t="s">
        <v>56</v>
      </c>
      <c r="B16" s="5">
        <v>0</v>
      </c>
      <c r="C16" s="5">
        <v>0</v>
      </c>
      <c r="D16" s="5">
        <v>268289</v>
      </c>
      <c r="E16" s="5">
        <v>511700</v>
      </c>
      <c r="F16" s="15">
        <f t="shared" si="1"/>
        <v>-1</v>
      </c>
      <c r="G16" s="15">
        <f t="shared" si="1"/>
        <v>-1</v>
      </c>
    </row>
    <row r="17" spans="1:7" s="2" customFormat="1" ht="21.75" customHeight="1">
      <c r="A17" s="11" t="s">
        <v>94</v>
      </c>
      <c r="B17" s="5">
        <v>135</v>
      </c>
      <c r="C17" s="6">
        <v>3500</v>
      </c>
      <c r="D17" s="5">
        <v>0</v>
      </c>
      <c r="E17" s="6">
        <v>0</v>
      </c>
      <c r="F17" s="5">
        <v>0</v>
      </c>
      <c r="G17" s="6">
        <v>0</v>
      </c>
    </row>
    <row r="18" spans="1:7" s="2" customFormat="1" ht="21.75" customHeight="1">
      <c r="A18" s="11" t="s">
        <v>48</v>
      </c>
      <c r="B18" s="5">
        <v>68470</v>
      </c>
      <c r="C18" s="6">
        <v>96100</v>
      </c>
      <c r="D18" s="5">
        <v>0</v>
      </c>
      <c r="E18" s="6">
        <v>0</v>
      </c>
      <c r="F18" s="5">
        <v>0</v>
      </c>
      <c r="G18" s="6">
        <v>0</v>
      </c>
    </row>
    <row r="19" spans="1:7" s="2" customFormat="1" ht="21.75" customHeight="1">
      <c r="A19" s="11" t="s">
        <v>32</v>
      </c>
      <c r="B19" s="5">
        <v>568021</v>
      </c>
      <c r="C19" s="6">
        <v>721800</v>
      </c>
      <c r="D19" s="5">
        <v>0</v>
      </c>
      <c r="E19" s="6">
        <v>0</v>
      </c>
      <c r="F19" s="5">
        <v>0</v>
      </c>
      <c r="G19" s="6">
        <v>0</v>
      </c>
    </row>
    <row r="20" spans="1:7" s="2" customFormat="1" ht="25.5" customHeight="1">
      <c r="A20" s="7" t="s">
        <v>33</v>
      </c>
      <c r="B20" s="5">
        <f>SUM(B14:B19)</f>
        <v>636731</v>
      </c>
      <c r="C20" s="5">
        <f>SUM(C14:C19)</f>
        <v>825200</v>
      </c>
      <c r="D20" s="5">
        <f>SUM(D16:D19)</f>
        <v>268289</v>
      </c>
      <c r="E20" s="5">
        <f>SUM(E16:E19)</f>
        <v>511700</v>
      </c>
      <c r="F20" s="15">
        <f aca="true" t="shared" si="2" ref="F20:G23">SUM(B20/D20-1)</f>
        <v>1.3733026698821047</v>
      </c>
      <c r="G20" s="15">
        <f t="shared" si="2"/>
        <v>0.6126636701192105</v>
      </c>
    </row>
    <row r="21" spans="1:7" s="2" customFormat="1" ht="21.75" customHeight="1">
      <c r="A21" s="11" t="s">
        <v>43</v>
      </c>
      <c r="B21" s="5">
        <v>95090</v>
      </c>
      <c r="C21" s="5">
        <v>225600</v>
      </c>
      <c r="D21" s="5">
        <v>48611</v>
      </c>
      <c r="E21" s="5">
        <v>180100</v>
      </c>
      <c r="F21" s="15">
        <f t="shared" si="2"/>
        <v>0.956141614037975</v>
      </c>
      <c r="G21" s="15">
        <f t="shared" si="2"/>
        <v>0.2526374236535258</v>
      </c>
    </row>
    <row r="22" spans="1:7" s="2" customFormat="1" ht="21.75" customHeight="1">
      <c r="A22" s="11" t="s">
        <v>27</v>
      </c>
      <c r="B22" s="5">
        <v>2515709</v>
      </c>
      <c r="C22" s="5">
        <v>3425100</v>
      </c>
      <c r="D22" s="5">
        <v>0</v>
      </c>
      <c r="E22" s="5">
        <v>0</v>
      </c>
      <c r="F22" s="5">
        <v>0</v>
      </c>
      <c r="G22" s="5">
        <v>0</v>
      </c>
    </row>
    <row r="23" spans="1:7" s="2" customFormat="1" ht="21.75" customHeight="1">
      <c r="A23" s="11" t="s">
        <v>19</v>
      </c>
      <c r="B23" s="5">
        <v>928732</v>
      </c>
      <c r="C23" s="5">
        <v>1054200</v>
      </c>
      <c r="D23" s="5">
        <v>195517</v>
      </c>
      <c r="E23" s="5">
        <v>380100</v>
      </c>
      <c r="F23" s="15">
        <f t="shared" si="2"/>
        <v>3.7501342594250113</v>
      </c>
      <c r="G23" s="15">
        <f t="shared" si="2"/>
        <v>1.7734806629834252</v>
      </c>
    </row>
    <row r="24" spans="1:7" s="2" customFormat="1" ht="21.75" customHeight="1">
      <c r="A24" s="11" t="s">
        <v>81</v>
      </c>
      <c r="B24" s="5">
        <v>0</v>
      </c>
      <c r="C24" s="5">
        <v>0</v>
      </c>
      <c r="D24" s="5">
        <v>51525</v>
      </c>
      <c r="E24" s="5">
        <v>95300</v>
      </c>
      <c r="F24" s="15">
        <f aca="true" t="shared" si="3" ref="F24:G28">SUM(B24/D24-1)</f>
        <v>-1</v>
      </c>
      <c r="G24" s="15">
        <f t="shared" si="3"/>
        <v>-1</v>
      </c>
    </row>
    <row r="25" spans="1:7" s="2" customFormat="1" ht="21.75" customHeight="1">
      <c r="A25" s="11" t="s">
        <v>20</v>
      </c>
      <c r="B25" s="5">
        <v>6732701</v>
      </c>
      <c r="C25" s="12">
        <v>9603100</v>
      </c>
      <c r="D25" s="5">
        <v>4794121</v>
      </c>
      <c r="E25" s="12">
        <v>9261100</v>
      </c>
      <c r="F25" s="15">
        <f t="shared" si="3"/>
        <v>0.40436609755990727</v>
      </c>
      <c r="G25" s="15">
        <f t="shared" si="3"/>
        <v>0.0369286585826738</v>
      </c>
    </row>
    <row r="26" spans="1:7" s="2" customFormat="1" ht="21.75" customHeight="1">
      <c r="A26" s="11" t="s">
        <v>21</v>
      </c>
      <c r="B26" s="5">
        <v>3155855</v>
      </c>
      <c r="C26" s="12">
        <v>4843000</v>
      </c>
      <c r="D26" s="5">
        <v>1193068</v>
      </c>
      <c r="E26" s="12">
        <v>2318800</v>
      </c>
      <c r="F26" s="15">
        <f t="shared" si="3"/>
        <v>1.6451593706310117</v>
      </c>
      <c r="G26" s="15">
        <f t="shared" si="3"/>
        <v>1.0885803001552525</v>
      </c>
    </row>
    <row r="27" spans="1:7" s="2" customFormat="1" ht="21.75" customHeight="1">
      <c r="A27" s="11" t="s">
        <v>78</v>
      </c>
      <c r="B27" s="5">
        <v>523703</v>
      </c>
      <c r="C27" s="12">
        <v>724500</v>
      </c>
      <c r="D27" s="5">
        <v>421748</v>
      </c>
      <c r="E27" s="12">
        <v>783900</v>
      </c>
      <c r="F27" s="15">
        <f t="shared" si="3"/>
        <v>0.24174388497396548</v>
      </c>
      <c r="G27" s="15">
        <f t="shared" si="3"/>
        <v>-0.07577497129735933</v>
      </c>
    </row>
    <row r="28" spans="1:7" s="2" customFormat="1" ht="21.75" customHeight="1">
      <c r="A28" s="11" t="s">
        <v>68</v>
      </c>
      <c r="B28" s="5">
        <v>49162</v>
      </c>
      <c r="C28" s="6">
        <v>76000</v>
      </c>
      <c r="D28" s="5">
        <v>201919</v>
      </c>
      <c r="E28" s="6">
        <v>389100</v>
      </c>
      <c r="F28" s="15">
        <f t="shared" si="3"/>
        <v>-0.756526131765708</v>
      </c>
      <c r="G28" s="15">
        <f t="shared" si="3"/>
        <v>-0.8046774608069904</v>
      </c>
    </row>
    <row r="29" spans="1:7" s="16" customFormat="1" ht="30" customHeight="1">
      <c r="A29" s="23" t="s">
        <v>115</v>
      </c>
      <c r="B29" s="23"/>
      <c r="C29" s="23"/>
      <c r="D29" s="23"/>
      <c r="E29" s="23"/>
      <c r="F29" s="23"/>
      <c r="G29" s="23"/>
    </row>
    <row r="30" spans="2:7" s="2" customFormat="1" ht="15" customHeight="1">
      <c r="B30" s="3"/>
      <c r="C30" s="3"/>
      <c r="D30" s="3"/>
      <c r="E30" s="3"/>
      <c r="F30" s="3"/>
      <c r="G30" s="3" t="s">
        <v>44</v>
      </c>
    </row>
    <row r="31" spans="1:7" s="2" customFormat="1" ht="21.75" customHeight="1">
      <c r="A31" s="22" t="s">
        <v>36</v>
      </c>
      <c r="B31" s="22" t="s">
        <v>114</v>
      </c>
      <c r="C31" s="22"/>
      <c r="D31" s="22" t="s">
        <v>85</v>
      </c>
      <c r="E31" s="22"/>
      <c r="F31" s="22" t="s">
        <v>5</v>
      </c>
      <c r="G31" s="22"/>
    </row>
    <row r="32" spans="1:7" s="2" customFormat="1" ht="21.75" customHeight="1">
      <c r="A32" s="22"/>
      <c r="B32" s="4" t="s">
        <v>7</v>
      </c>
      <c r="C32" s="4" t="s">
        <v>8</v>
      </c>
      <c r="D32" s="4" t="s">
        <v>7</v>
      </c>
      <c r="E32" s="4" t="s">
        <v>8</v>
      </c>
      <c r="F32" s="4" t="s">
        <v>9</v>
      </c>
      <c r="G32" s="4" t="s">
        <v>10</v>
      </c>
    </row>
    <row r="33" spans="1:7" s="2" customFormat="1" ht="21.75" customHeight="1">
      <c r="A33" s="11" t="s">
        <v>28</v>
      </c>
      <c r="B33" s="5">
        <v>814493</v>
      </c>
      <c r="C33" s="6">
        <v>1216800</v>
      </c>
      <c r="D33" s="5">
        <v>345916</v>
      </c>
      <c r="E33" s="6">
        <v>663800</v>
      </c>
      <c r="F33" s="15">
        <f aca="true" t="shared" si="4" ref="F33:G35">SUM(B33/D33-1)</f>
        <v>1.3545976479839035</v>
      </c>
      <c r="G33" s="15">
        <f t="shared" si="4"/>
        <v>0.8330822536908706</v>
      </c>
    </row>
    <row r="34" spans="1:7" s="2" customFormat="1" ht="21.75" customHeight="1">
      <c r="A34" s="11" t="s">
        <v>23</v>
      </c>
      <c r="B34" s="5">
        <v>97012</v>
      </c>
      <c r="C34" s="13">
        <v>144300</v>
      </c>
      <c r="D34" s="5">
        <v>1467204</v>
      </c>
      <c r="E34" s="13">
        <v>2877300</v>
      </c>
      <c r="F34" s="15">
        <f t="shared" si="4"/>
        <v>-0.9338796786268304</v>
      </c>
      <c r="G34" s="15">
        <f t="shared" si="4"/>
        <v>-0.9498488165988948</v>
      </c>
    </row>
    <row r="35" spans="1:7" s="2" customFormat="1" ht="21.75" customHeight="1">
      <c r="A35" s="11" t="s">
        <v>22</v>
      </c>
      <c r="B35" s="5">
        <v>0</v>
      </c>
      <c r="C35" s="13">
        <v>0</v>
      </c>
      <c r="D35" s="5">
        <v>2534350</v>
      </c>
      <c r="E35" s="13">
        <v>4852100</v>
      </c>
      <c r="F35" s="15">
        <f t="shared" si="4"/>
        <v>-1</v>
      </c>
      <c r="G35" s="15">
        <f t="shared" si="4"/>
        <v>-1</v>
      </c>
    </row>
    <row r="36" spans="1:7" s="2" customFormat="1" ht="25.5" customHeight="1">
      <c r="A36" s="8" t="s">
        <v>3</v>
      </c>
      <c r="B36" s="5">
        <f>SUM(B21:B35)</f>
        <v>14912457</v>
      </c>
      <c r="C36" s="5">
        <f>SUM(C21:C35)</f>
        <v>21312600</v>
      </c>
      <c r="D36" s="5">
        <f>SUM(D21:D35)</f>
        <v>11253979</v>
      </c>
      <c r="E36" s="5">
        <f>SUM(E21:E35)</f>
        <v>21801600</v>
      </c>
      <c r="F36" s="15">
        <f aca="true" t="shared" si="5" ref="F36:G44">SUM(B36/D36-1)</f>
        <v>0.32508306617597205</v>
      </c>
      <c r="G36" s="15">
        <f t="shared" si="5"/>
        <v>-0.022429546455306038</v>
      </c>
    </row>
    <row r="37" spans="1:7" s="2" customFormat="1" ht="21.75" customHeight="1">
      <c r="A37" s="11" t="s">
        <v>17</v>
      </c>
      <c r="B37" s="5">
        <v>4192998</v>
      </c>
      <c r="C37" s="13">
        <v>5669100</v>
      </c>
      <c r="D37" s="5">
        <v>1413292</v>
      </c>
      <c r="E37" s="13">
        <v>2714900</v>
      </c>
      <c r="F37" s="15">
        <f t="shared" si="5"/>
        <v>1.9668306337260808</v>
      </c>
      <c r="G37" s="15">
        <f t="shared" si="5"/>
        <v>1.088143209694648</v>
      </c>
    </row>
    <row r="38" spans="1:7" s="2" customFormat="1" ht="21.75" customHeight="1">
      <c r="A38" s="7" t="s">
        <v>2</v>
      </c>
      <c r="B38" s="5">
        <v>80357854</v>
      </c>
      <c r="C38" s="13">
        <v>119749700</v>
      </c>
      <c r="D38" s="5">
        <v>62636312</v>
      </c>
      <c r="E38" s="13">
        <v>123539600</v>
      </c>
      <c r="F38" s="15">
        <f t="shared" si="5"/>
        <v>0.2829276091478694</v>
      </c>
      <c r="G38" s="15">
        <f t="shared" si="5"/>
        <v>-0.030677612684515743</v>
      </c>
    </row>
    <row r="39" spans="1:7" s="2" customFormat="1" ht="25.5" customHeight="1">
      <c r="A39" s="7" t="s">
        <v>4</v>
      </c>
      <c r="B39" s="5">
        <f>SUM(B37:B38)</f>
        <v>84550852</v>
      </c>
      <c r="C39" s="6">
        <f>SUM(C37:C38)</f>
        <v>125418800</v>
      </c>
      <c r="D39" s="5">
        <f>SUM(D37:D38)</f>
        <v>64049604</v>
      </c>
      <c r="E39" s="6">
        <f>SUM(E37:E38)</f>
        <v>126254500</v>
      </c>
      <c r="F39" s="15">
        <f t="shared" si="5"/>
        <v>0.3200839149606609</v>
      </c>
      <c r="G39" s="15">
        <f t="shared" si="5"/>
        <v>-0.0066191700097818496</v>
      </c>
    </row>
    <row r="40" spans="1:7" s="2" customFormat="1" ht="21.75" customHeight="1">
      <c r="A40" s="7" t="s">
        <v>42</v>
      </c>
      <c r="B40" s="5">
        <v>2826991</v>
      </c>
      <c r="C40" s="6">
        <v>3765200</v>
      </c>
      <c r="D40" s="5">
        <v>4370124</v>
      </c>
      <c r="E40" s="6">
        <v>7985700</v>
      </c>
      <c r="F40" s="15">
        <f t="shared" si="5"/>
        <v>-0.35310966004625954</v>
      </c>
      <c r="G40" s="15">
        <f t="shared" si="5"/>
        <v>-0.5285072066318545</v>
      </c>
    </row>
    <row r="41" spans="1:7" s="2" customFormat="1" ht="21.75" customHeight="1">
      <c r="A41" s="11" t="s">
        <v>18</v>
      </c>
      <c r="B41" s="5">
        <v>20286113</v>
      </c>
      <c r="C41" s="6">
        <v>32065200</v>
      </c>
      <c r="D41" s="5">
        <v>18027163</v>
      </c>
      <c r="E41" s="6">
        <v>36521300</v>
      </c>
      <c r="F41" s="15">
        <f>SUM(B41/D41-1)</f>
        <v>0.12530812529958268</v>
      </c>
      <c r="G41" s="15">
        <f>SUM(C41/E41-1)</f>
        <v>-0.12201372897459839</v>
      </c>
    </row>
    <row r="42" spans="1:7" s="2" customFormat="1" ht="21.75" customHeight="1">
      <c r="A42" s="11" t="s">
        <v>51</v>
      </c>
      <c r="B42" s="5">
        <v>0</v>
      </c>
      <c r="C42" s="6">
        <v>0</v>
      </c>
      <c r="D42" s="5">
        <v>199926</v>
      </c>
      <c r="E42" s="6">
        <v>428300</v>
      </c>
      <c r="F42" s="15">
        <f>SUM(B42/D42-1)</f>
        <v>-1</v>
      </c>
      <c r="G42" s="15">
        <f>SUM(C42/E42-1)</f>
        <v>-1</v>
      </c>
    </row>
    <row r="43" spans="1:7" s="2" customFormat="1" ht="25.5" customHeight="1">
      <c r="A43" s="7" t="s">
        <v>13</v>
      </c>
      <c r="B43" s="5">
        <f>SUM(B40:B42)</f>
        <v>23113104</v>
      </c>
      <c r="C43" s="5">
        <f>SUM(C40:C42)</f>
        <v>35830400</v>
      </c>
      <c r="D43" s="5">
        <f>SUM(D40:D42)</f>
        <v>22597213</v>
      </c>
      <c r="E43" s="5">
        <f>SUM(E40:E42)</f>
        <v>44935300</v>
      </c>
      <c r="F43" s="15">
        <f t="shared" si="5"/>
        <v>0.02282985074309818</v>
      </c>
      <c r="G43" s="15">
        <f t="shared" si="5"/>
        <v>-0.20262243714852246</v>
      </c>
    </row>
    <row r="44" spans="1:7" s="2" customFormat="1" ht="21.75" customHeight="1">
      <c r="A44" s="7" t="s">
        <v>31</v>
      </c>
      <c r="B44" s="12">
        <v>87568</v>
      </c>
      <c r="C44" s="12">
        <v>116800</v>
      </c>
      <c r="D44" s="12">
        <v>3785231</v>
      </c>
      <c r="E44" s="12">
        <v>8041000</v>
      </c>
      <c r="F44" s="15">
        <f t="shared" si="5"/>
        <v>-0.9768658768777916</v>
      </c>
      <c r="G44" s="15">
        <f t="shared" si="5"/>
        <v>-0.9854744434771795</v>
      </c>
    </row>
    <row r="45" spans="1:7" s="2" customFormat="1" ht="25.5" customHeight="1">
      <c r="A45" s="7" t="s">
        <v>30</v>
      </c>
      <c r="B45" s="5">
        <f>SUM(B44:B44)</f>
        <v>87568</v>
      </c>
      <c r="C45" s="5">
        <f>SUM(C44:C44)</f>
        <v>116800</v>
      </c>
      <c r="D45" s="5">
        <f>SUM(D44:D44)</f>
        <v>3785231</v>
      </c>
      <c r="E45" s="5">
        <f>SUM(E44:E44)</f>
        <v>8041000</v>
      </c>
      <c r="F45" s="15">
        <f>SUM(B45/D45-1)</f>
        <v>-0.9768658768777916</v>
      </c>
      <c r="G45" s="15">
        <f>SUM(C45/E45-1)</f>
        <v>-0.9854744434771795</v>
      </c>
    </row>
    <row r="46" spans="1:7" s="2" customFormat="1" ht="31.5" customHeight="1">
      <c r="A46" s="7" t="s">
        <v>12</v>
      </c>
      <c r="B46" s="9">
        <f>SUM(B11+B13+B20+B36+B39+B43+B45)</f>
        <v>147899530</v>
      </c>
      <c r="C46" s="9">
        <f>SUM(C11+C13+C20+C36+C39+C43+C45)</f>
        <v>219883000</v>
      </c>
      <c r="D46" s="9">
        <f>SUM(D11+D13+D20+D36+D39+D43+D45)</f>
        <v>129730483</v>
      </c>
      <c r="E46" s="9">
        <f>SUM(E11+E13+E20+E36+E39+E43+E45)</f>
        <v>252924200</v>
      </c>
      <c r="F46" s="15">
        <f>SUM(B46/D46-1)</f>
        <v>0.1400522574174028</v>
      </c>
      <c r="G46" s="15">
        <f>SUM(C46/E46-1)</f>
        <v>-0.1306367678537681</v>
      </c>
    </row>
    <row r="47" spans="2:7" s="2" customFormat="1" ht="15">
      <c r="B47" s="3"/>
      <c r="C47" s="3"/>
      <c r="D47" s="3"/>
      <c r="E47" s="3"/>
      <c r="F47" s="14"/>
      <c r="G47" s="14"/>
    </row>
    <row r="48" spans="2:7" s="2" customFormat="1" ht="15">
      <c r="B48" s="3"/>
      <c r="C48" s="3"/>
      <c r="D48" s="3"/>
      <c r="E48" s="3"/>
      <c r="F48" s="14"/>
      <c r="G48" s="14"/>
    </row>
    <row r="49" spans="2:7" s="2" customFormat="1" ht="15">
      <c r="B49" s="3"/>
      <c r="C49" s="3"/>
      <c r="D49" s="3"/>
      <c r="E49" s="3"/>
      <c r="F49" s="14"/>
      <c r="G49" s="14"/>
    </row>
    <row r="50" spans="2:7" s="2" customFormat="1" ht="15">
      <c r="B50" s="3"/>
      <c r="C50" s="3"/>
      <c r="D50" s="3"/>
      <c r="E50" s="3"/>
      <c r="F50" s="14"/>
      <c r="G50" s="14"/>
    </row>
    <row r="51" spans="2:7" s="2" customFormat="1" ht="15">
      <c r="B51" s="3"/>
      <c r="C51" s="3"/>
      <c r="D51" s="3"/>
      <c r="E51" s="3"/>
      <c r="F51" s="14"/>
      <c r="G51" s="14"/>
    </row>
    <row r="52" spans="2:7" s="2" customFormat="1" ht="15">
      <c r="B52" s="3"/>
      <c r="C52" s="3"/>
      <c r="D52" s="3"/>
      <c r="E52" s="3"/>
      <c r="F52" s="14"/>
      <c r="G52" s="14"/>
    </row>
    <row r="53" spans="2:7" s="2" customFormat="1" ht="15">
      <c r="B53" s="3"/>
      <c r="C53" s="3"/>
      <c r="D53" s="3"/>
      <c r="E53" s="3"/>
      <c r="F53" s="14"/>
      <c r="G53" s="14"/>
    </row>
    <row r="54" spans="2:7" s="2" customFormat="1" ht="15">
      <c r="B54" s="3"/>
      <c r="C54" s="3"/>
      <c r="D54" s="3"/>
      <c r="E54" s="3"/>
      <c r="F54" s="14"/>
      <c r="G54" s="14"/>
    </row>
    <row r="55" spans="2:7" s="2" customFormat="1" ht="15">
      <c r="B55" s="3"/>
      <c r="C55" s="3"/>
      <c r="D55" s="3"/>
      <c r="E55" s="3"/>
      <c r="F55" s="14"/>
      <c r="G55" s="14"/>
    </row>
    <row r="56" spans="2:7" s="2" customFormat="1" ht="15">
      <c r="B56" s="3"/>
      <c r="C56" s="3"/>
      <c r="D56" s="3"/>
      <c r="E56" s="3"/>
      <c r="F56" s="14"/>
      <c r="G56" s="14"/>
    </row>
    <row r="57" spans="2:7" s="2" customFormat="1" ht="15">
      <c r="B57" s="3"/>
      <c r="C57" s="3"/>
      <c r="D57" s="3"/>
      <c r="E57" s="3"/>
      <c r="F57" s="14"/>
      <c r="G57" s="14"/>
    </row>
    <row r="58" spans="2:7" s="2" customFormat="1" ht="15">
      <c r="B58" s="3"/>
      <c r="C58" s="3"/>
      <c r="D58" s="3"/>
      <c r="E58" s="3"/>
      <c r="F58" s="14"/>
      <c r="G58" s="14"/>
    </row>
    <row r="59" spans="2:7" s="2" customFormat="1" ht="15">
      <c r="B59" s="3"/>
      <c r="C59" s="3"/>
      <c r="D59" s="3"/>
      <c r="E59" s="3"/>
      <c r="F59" s="14"/>
      <c r="G59" s="14"/>
    </row>
    <row r="60" spans="2:7" s="2" customFormat="1" ht="15">
      <c r="B60" s="3"/>
      <c r="C60" s="3"/>
      <c r="D60" s="3"/>
      <c r="E60" s="3"/>
      <c r="F60" s="14"/>
      <c r="G60" s="14"/>
    </row>
    <row r="61" spans="2:7" s="2" customFormat="1" ht="15">
      <c r="B61" s="3"/>
      <c r="C61" s="3"/>
      <c r="D61" s="3"/>
      <c r="E61" s="3"/>
      <c r="F61" s="14"/>
      <c r="G61" s="14"/>
    </row>
    <row r="62" spans="2:7" s="2" customFormat="1" ht="15">
      <c r="B62" s="3"/>
      <c r="C62" s="3"/>
      <c r="D62" s="3"/>
      <c r="E62" s="3"/>
      <c r="F62" s="14"/>
      <c r="G62" s="14"/>
    </row>
    <row r="63" spans="2:7" s="2" customFormat="1" ht="15">
      <c r="B63" s="3"/>
      <c r="C63" s="3"/>
      <c r="D63" s="3"/>
      <c r="E63" s="3"/>
      <c r="F63" s="14"/>
      <c r="G63" s="14"/>
    </row>
    <row r="64" spans="2:7" s="2" customFormat="1" ht="15">
      <c r="B64" s="3"/>
      <c r="C64" s="3"/>
      <c r="D64" s="3"/>
      <c r="E64" s="3"/>
      <c r="F64" s="14"/>
      <c r="G64" s="14"/>
    </row>
    <row r="65" spans="2:7" s="2" customFormat="1" ht="15">
      <c r="B65" s="3"/>
      <c r="C65" s="3"/>
      <c r="D65" s="3"/>
      <c r="E65" s="3"/>
      <c r="F65" s="14"/>
      <c r="G65" s="14"/>
    </row>
    <row r="66" spans="2:7" s="2" customFormat="1" ht="15">
      <c r="B66" s="3"/>
      <c r="C66" s="3"/>
      <c r="D66" s="3"/>
      <c r="E66" s="3"/>
      <c r="F66" s="3"/>
      <c r="G66" s="3"/>
    </row>
    <row r="67" spans="2:7" s="2" customFormat="1" ht="15">
      <c r="B67" s="3"/>
      <c r="C67" s="3"/>
      <c r="D67" s="3"/>
      <c r="E67" s="3"/>
      <c r="F67" s="3"/>
      <c r="G67" s="3"/>
    </row>
    <row r="68" spans="2:7" s="2" customFormat="1" ht="15">
      <c r="B68" s="3"/>
      <c r="C68" s="3"/>
      <c r="D68" s="3"/>
      <c r="E68" s="3"/>
      <c r="F68" s="3"/>
      <c r="G68" s="3"/>
    </row>
    <row r="69" spans="2:7" s="2" customFormat="1" ht="15">
      <c r="B69" s="3"/>
      <c r="C69" s="3"/>
      <c r="D69" s="3"/>
      <c r="E69" s="3"/>
      <c r="F69" s="3"/>
      <c r="G69" s="3"/>
    </row>
    <row r="70" spans="2:7" s="2" customFormat="1" ht="15">
      <c r="B70" s="3"/>
      <c r="C70" s="3"/>
      <c r="D70" s="3"/>
      <c r="E70" s="3"/>
      <c r="F70" s="3"/>
      <c r="G70" s="3"/>
    </row>
    <row r="71" spans="2:7" s="2" customFormat="1" ht="15">
      <c r="B71" s="3"/>
      <c r="C71" s="3"/>
      <c r="D71" s="3"/>
      <c r="E71" s="3"/>
      <c r="F71" s="3"/>
      <c r="G71" s="3"/>
    </row>
    <row r="72" spans="2:7" s="2" customFormat="1" ht="15">
      <c r="B72" s="3"/>
      <c r="C72" s="3"/>
      <c r="D72" s="3"/>
      <c r="E72" s="3"/>
      <c r="F72" s="3"/>
      <c r="G72" s="3"/>
    </row>
    <row r="73" spans="2:7" s="2" customFormat="1" ht="15">
      <c r="B73" s="3"/>
      <c r="C73" s="3"/>
      <c r="D73" s="3"/>
      <c r="E73" s="3"/>
      <c r="F73" s="3"/>
      <c r="G73" s="3"/>
    </row>
    <row r="74" spans="2:7" s="2" customFormat="1" ht="15">
      <c r="B74" s="3"/>
      <c r="C74" s="3"/>
      <c r="D74" s="3"/>
      <c r="E74" s="3"/>
      <c r="F74" s="3"/>
      <c r="G74" s="3"/>
    </row>
    <row r="75" spans="2:7" s="2" customFormat="1" ht="15">
      <c r="B75" s="3"/>
      <c r="C75" s="3"/>
      <c r="D75" s="3"/>
      <c r="E75" s="3"/>
      <c r="F75" s="3"/>
      <c r="G75" s="3"/>
    </row>
    <row r="76" spans="2:7" s="2" customFormat="1" ht="15">
      <c r="B76" s="3"/>
      <c r="C76" s="3"/>
      <c r="D76" s="3"/>
      <c r="E76" s="3"/>
      <c r="F76" s="3"/>
      <c r="G76" s="3"/>
    </row>
    <row r="77" spans="2:7" s="2" customFormat="1" ht="15">
      <c r="B77" s="3"/>
      <c r="C77" s="3"/>
      <c r="D77" s="3"/>
      <c r="E77" s="3"/>
      <c r="F77" s="3"/>
      <c r="G77" s="3"/>
    </row>
    <row r="78" spans="2:7" s="2" customFormat="1" ht="15">
      <c r="B78" s="3"/>
      <c r="C78" s="3"/>
      <c r="D78" s="3"/>
      <c r="E78" s="3"/>
      <c r="F78" s="3"/>
      <c r="G78" s="3"/>
    </row>
    <row r="79" spans="2:7" s="2" customFormat="1" ht="15">
      <c r="B79" s="3"/>
      <c r="C79" s="3"/>
      <c r="D79" s="3"/>
      <c r="E79" s="3"/>
      <c r="F79" s="3"/>
      <c r="G79" s="3"/>
    </row>
    <row r="80" spans="2:7" s="2" customFormat="1" ht="15">
      <c r="B80" s="3"/>
      <c r="C80" s="3"/>
      <c r="D80" s="3"/>
      <c r="E80" s="3"/>
      <c r="F80" s="3"/>
      <c r="G80" s="3"/>
    </row>
    <row r="81" spans="2:7" s="2" customFormat="1" ht="15">
      <c r="B81" s="3"/>
      <c r="C81" s="3"/>
      <c r="D81" s="3"/>
      <c r="E81" s="3"/>
      <c r="F81" s="3"/>
      <c r="G81" s="3"/>
    </row>
    <row r="82" spans="2:7" s="2" customFormat="1" ht="15">
      <c r="B82" s="3"/>
      <c r="C82" s="3"/>
      <c r="D82" s="3"/>
      <c r="E82" s="3"/>
      <c r="F82" s="3"/>
      <c r="G82" s="3"/>
    </row>
    <row r="83" spans="2:7" s="2" customFormat="1" ht="15">
      <c r="B83" s="3"/>
      <c r="C83" s="3"/>
      <c r="D83" s="3"/>
      <c r="E83" s="3"/>
      <c r="F83" s="3"/>
      <c r="G83" s="3"/>
    </row>
    <row r="84" spans="2:7" s="2" customFormat="1" ht="15">
      <c r="B84" s="3"/>
      <c r="C84" s="3"/>
      <c r="D84" s="3"/>
      <c r="E84" s="3"/>
      <c r="F84" s="3"/>
      <c r="G84" s="3"/>
    </row>
    <row r="85" spans="2:7" s="2" customFormat="1" ht="15">
      <c r="B85" s="3"/>
      <c r="C85" s="3"/>
      <c r="D85" s="3"/>
      <c r="E85" s="3"/>
      <c r="F85" s="3"/>
      <c r="G85" s="3"/>
    </row>
    <row r="86" spans="2:7" s="2" customFormat="1" ht="15">
      <c r="B86" s="3"/>
      <c r="C86" s="3"/>
      <c r="D86" s="3"/>
      <c r="E86" s="3"/>
      <c r="F86" s="3"/>
      <c r="G86" s="3"/>
    </row>
    <row r="87" spans="2:7" s="2" customFormat="1" ht="15">
      <c r="B87" s="3"/>
      <c r="C87" s="3"/>
      <c r="D87" s="3"/>
      <c r="E87" s="3"/>
      <c r="F87" s="3"/>
      <c r="G87" s="3"/>
    </row>
    <row r="88" spans="2:7" s="2" customFormat="1" ht="15">
      <c r="B88" s="3"/>
      <c r="C88" s="3"/>
      <c r="D88" s="3"/>
      <c r="E88" s="3"/>
      <c r="F88" s="3"/>
      <c r="G88" s="3"/>
    </row>
    <row r="89" spans="2:7" s="2" customFormat="1" ht="15">
      <c r="B89" s="3"/>
      <c r="C89" s="3"/>
      <c r="D89" s="3"/>
      <c r="E89" s="3"/>
      <c r="F89" s="3"/>
      <c r="G89" s="3"/>
    </row>
    <row r="90" spans="2:7" s="2" customFormat="1" ht="15">
      <c r="B90" s="3"/>
      <c r="C90" s="3"/>
      <c r="D90" s="3"/>
      <c r="E90" s="3"/>
      <c r="F90" s="3"/>
      <c r="G90" s="3"/>
    </row>
    <row r="91" spans="2:7" s="2" customFormat="1" ht="15">
      <c r="B91" s="3"/>
      <c r="C91" s="3"/>
      <c r="D91" s="3"/>
      <c r="E91" s="3"/>
      <c r="F91" s="3"/>
      <c r="G91" s="3"/>
    </row>
    <row r="92" spans="2:7" s="2" customFormat="1" ht="15">
      <c r="B92" s="3"/>
      <c r="C92" s="3"/>
      <c r="D92" s="3"/>
      <c r="E92" s="3"/>
      <c r="F92" s="3"/>
      <c r="G92" s="3"/>
    </row>
    <row r="93" spans="2:7" s="2" customFormat="1" ht="15">
      <c r="B93" s="3"/>
      <c r="C93" s="3"/>
      <c r="D93" s="3"/>
      <c r="E93" s="3"/>
      <c r="F93" s="3"/>
      <c r="G93" s="3"/>
    </row>
    <row r="94" spans="2:7" s="2" customFormat="1" ht="15">
      <c r="B94" s="3"/>
      <c r="C94" s="3"/>
      <c r="D94" s="3"/>
      <c r="E94" s="3"/>
      <c r="F94" s="3"/>
      <c r="G94" s="3"/>
    </row>
    <row r="95" spans="2:7" s="2" customFormat="1" ht="15">
      <c r="B95" s="3"/>
      <c r="C95" s="3"/>
      <c r="D95" s="3"/>
      <c r="E95" s="3"/>
      <c r="F95" s="3"/>
      <c r="G95" s="3"/>
    </row>
    <row r="96" spans="2:7" s="2" customFormat="1" ht="15">
      <c r="B96" s="3"/>
      <c r="C96" s="3"/>
      <c r="D96" s="3"/>
      <c r="E96" s="3"/>
      <c r="F96" s="3"/>
      <c r="G96" s="3"/>
    </row>
    <row r="97" spans="2:7" s="2" customFormat="1" ht="15">
      <c r="B97" s="3"/>
      <c r="C97" s="3"/>
      <c r="D97" s="3"/>
      <c r="E97" s="3"/>
      <c r="F97" s="3"/>
      <c r="G97" s="3"/>
    </row>
    <row r="98" spans="2:7" s="2" customFormat="1" ht="15">
      <c r="B98" s="3"/>
      <c r="C98" s="3"/>
      <c r="D98" s="3"/>
      <c r="E98" s="3"/>
      <c r="F98" s="3"/>
      <c r="G98" s="3"/>
    </row>
    <row r="99" spans="2:7" s="2" customFormat="1" ht="15">
      <c r="B99" s="3"/>
      <c r="C99" s="3"/>
      <c r="D99" s="3"/>
      <c r="E99" s="3"/>
      <c r="F99" s="3"/>
      <c r="G99" s="3"/>
    </row>
    <row r="100" spans="2:7" s="2" customFormat="1" ht="15">
      <c r="B100" s="3"/>
      <c r="C100" s="3"/>
      <c r="D100" s="3"/>
      <c r="E100" s="3"/>
      <c r="F100" s="3"/>
      <c r="G100" s="3"/>
    </row>
    <row r="101" spans="2:7" s="2" customFormat="1" ht="15">
      <c r="B101" s="3"/>
      <c r="C101" s="3"/>
      <c r="D101" s="3"/>
      <c r="E101" s="3"/>
      <c r="F101" s="3"/>
      <c r="G101" s="3"/>
    </row>
    <row r="102" spans="2:7" s="2" customFormat="1" ht="15">
      <c r="B102" s="3"/>
      <c r="C102" s="3"/>
      <c r="D102" s="3"/>
      <c r="E102" s="3"/>
      <c r="F102" s="3"/>
      <c r="G102" s="3"/>
    </row>
    <row r="103" spans="2:7" s="2" customFormat="1" ht="15">
      <c r="B103" s="3"/>
      <c r="C103" s="3"/>
      <c r="D103" s="3"/>
      <c r="E103" s="3"/>
      <c r="F103" s="3"/>
      <c r="G103" s="3"/>
    </row>
    <row r="104" spans="2:7" s="2" customFormat="1" ht="15">
      <c r="B104" s="3"/>
      <c r="C104" s="3"/>
      <c r="D104" s="3"/>
      <c r="E104" s="3"/>
      <c r="F104" s="3"/>
      <c r="G104" s="3"/>
    </row>
    <row r="105" spans="2:7" s="2" customFormat="1" ht="15">
      <c r="B105" s="3"/>
      <c r="C105" s="3"/>
      <c r="D105" s="3"/>
      <c r="E105" s="3"/>
      <c r="F105" s="3"/>
      <c r="G105" s="3"/>
    </row>
    <row r="106" spans="2:7" s="2" customFormat="1" ht="15">
      <c r="B106" s="3"/>
      <c r="C106" s="3"/>
      <c r="D106" s="3"/>
      <c r="E106" s="3"/>
      <c r="F106" s="3"/>
      <c r="G106" s="3"/>
    </row>
    <row r="107" spans="2:7" s="2" customFormat="1" ht="15">
      <c r="B107" s="3"/>
      <c r="C107" s="3"/>
      <c r="D107" s="3"/>
      <c r="E107" s="3"/>
      <c r="F107" s="3"/>
      <c r="G107" s="3"/>
    </row>
    <row r="108" spans="2:7" s="2" customFormat="1" ht="15">
      <c r="B108" s="3"/>
      <c r="C108" s="3"/>
      <c r="D108" s="3"/>
      <c r="E108" s="3"/>
      <c r="F108" s="3"/>
      <c r="G108" s="3"/>
    </row>
    <row r="109" spans="2:7" s="2" customFormat="1" ht="15">
      <c r="B109" s="3"/>
      <c r="C109" s="3"/>
      <c r="D109" s="3"/>
      <c r="E109" s="3"/>
      <c r="F109" s="3"/>
      <c r="G109" s="3"/>
    </row>
    <row r="110" spans="2:7" s="2" customFormat="1" ht="15">
      <c r="B110" s="3"/>
      <c r="C110" s="3"/>
      <c r="D110" s="3"/>
      <c r="E110" s="3"/>
      <c r="F110" s="3"/>
      <c r="G110" s="3"/>
    </row>
    <row r="111" spans="2:7" s="2" customFormat="1" ht="15">
      <c r="B111" s="3"/>
      <c r="C111" s="3"/>
      <c r="D111" s="3"/>
      <c r="E111" s="3"/>
      <c r="F111" s="3"/>
      <c r="G111" s="3"/>
    </row>
    <row r="112" spans="2:7" s="2" customFormat="1" ht="15">
      <c r="B112" s="3"/>
      <c r="C112" s="3"/>
      <c r="D112" s="3"/>
      <c r="E112" s="3"/>
      <c r="F112" s="3"/>
      <c r="G112" s="3"/>
    </row>
    <row r="113" spans="2:7" s="2" customFormat="1" ht="15">
      <c r="B113" s="3"/>
      <c r="C113" s="3"/>
      <c r="D113" s="3"/>
      <c r="E113" s="3"/>
      <c r="F113" s="3"/>
      <c r="G113" s="3"/>
    </row>
    <row r="114" spans="2:7" s="2" customFormat="1" ht="15">
      <c r="B114" s="3"/>
      <c r="C114" s="3"/>
      <c r="D114" s="3"/>
      <c r="E114" s="3"/>
      <c r="F114" s="3"/>
      <c r="G114" s="3"/>
    </row>
    <row r="115" spans="2:7" s="2" customFormat="1" ht="15">
      <c r="B115" s="3"/>
      <c r="C115" s="3"/>
      <c r="D115" s="3"/>
      <c r="E115" s="3"/>
      <c r="F115" s="3"/>
      <c r="G115" s="3"/>
    </row>
    <row r="116" spans="2:7" s="2" customFormat="1" ht="15">
      <c r="B116" s="3"/>
      <c r="C116" s="3"/>
      <c r="D116" s="3"/>
      <c r="E116" s="3"/>
      <c r="F116" s="3"/>
      <c r="G116" s="3"/>
    </row>
    <row r="117" spans="2:7" s="2" customFormat="1" ht="15">
      <c r="B117" s="3"/>
      <c r="C117" s="3"/>
      <c r="D117" s="3"/>
      <c r="E117" s="3"/>
      <c r="F117" s="3"/>
      <c r="G117" s="3"/>
    </row>
    <row r="118" spans="2:7" s="2" customFormat="1" ht="15">
      <c r="B118" s="3"/>
      <c r="C118" s="3"/>
      <c r="D118" s="3"/>
      <c r="E118" s="3"/>
      <c r="F118" s="3"/>
      <c r="G118" s="3"/>
    </row>
    <row r="119" spans="2:7" s="2" customFormat="1" ht="15">
      <c r="B119" s="3"/>
      <c r="C119" s="3"/>
      <c r="D119" s="3"/>
      <c r="E119" s="3"/>
      <c r="F119" s="3"/>
      <c r="G119" s="3"/>
    </row>
    <row r="120" spans="2:7" s="2" customFormat="1" ht="15">
      <c r="B120" s="3"/>
      <c r="C120" s="3"/>
      <c r="D120" s="3"/>
      <c r="E120" s="3"/>
      <c r="F120" s="3"/>
      <c r="G120" s="3"/>
    </row>
    <row r="121" spans="2:7" s="2" customFormat="1" ht="15">
      <c r="B121" s="3"/>
      <c r="C121" s="3"/>
      <c r="D121" s="3"/>
      <c r="E121" s="3"/>
      <c r="F121" s="3"/>
      <c r="G121" s="3"/>
    </row>
    <row r="122" spans="2:7" s="2" customFormat="1" ht="15">
      <c r="B122" s="3"/>
      <c r="C122" s="3"/>
      <c r="D122" s="3"/>
      <c r="E122" s="3"/>
      <c r="F122" s="3"/>
      <c r="G122" s="3"/>
    </row>
    <row r="123" spans="2:7" s="2" customFormat="1" ht="15">
      <c r="B123" s="3"/>
      <c r="C123" s="3"/>
      <c r="D123" s="3"/>
      <c r="E123" s="3"/>
      <c r="F123" s="3"/>
      <c r="G123" s="3"/>
    </row>
    <row r="124" spans="2:7" s="2" customFormat="1" ht="15">
      <c r="B124" s="3"/>
      <c r="C124" s="3"/>
      <c r="D124" s="3"/>
      <c r="E124" s="3"/>
      <c r="F124" s="3"/>
      <c r="G124" s="3"/>
    </row>
    <row r="125" spans="2:7" s="2" customFormat="1" ht="15">
      <c r="B125" s="3"/>
      <c r="C125" s="3"/>
      <c r="D125" s="3"/>
      <c r="E125" s="3"/>
      <c r="F125" s="3"/>
      <c r="G125" s="3"/>
    </row>
    <row r="126" spans="2:7" s="2" customFormat="1" ht="15">
      <c r="B126" s="3"/>
      <c r="C126" s="3"/>
      <c r="D126" s="3"/>
      <c r="E126" s="3"/>
      <c r="F126" s="3"/>
      <c r="G126" s="3"/>
    </row>
    <row r="127" spans="2:7" s="2" customFormat="1" ht="15">
      <c r="B127" s="3"/>
      <c r="C127" s="3"/>
      <c r="D127" s="3"/>
      <c r="E127" s="3"/>
      <c r="F127" s="3"/>
      <c r="G127" s="3"/>
    </row>
    <row r="128" spans="2:7" s="2" customFormat="1" ht="15">
      <c r="B128" s="3"/>
      <c r="C128" s="3"/>
      <c r="D128" s="3"/>
      <c r="E128" s="3"/>
      <c r="F128" s="3"/>
      <c r="G128" s="3"/>
    </row>
    <row r="129" spans="2:7" s="2" customFormat="1" ht="15">
      <c r="B129" s="3"/>
      <c r="C129" s="3"/>
      <c r="D129" s="3"/>
      <c r="E129" s="3"/>
      <c r="F129" s="3"/>
      <c r="G129" s="3"/>
    </row>
    <row r="130" spans="2:7" s="2" customFormat="1" ht="15">
      <c r="B130" s="3"/>
      <c r="C130" s="3"/>
      <c r="D130" s="3"/>
      <c r="E130" s="3"/>
      <c r="F130" s="3"/>
      <c r="G130" s="3"/>
    </row>
    <row r="131" spans="2:7" s="2" customFormat="1" ht="15">
      <c r="B131" s="3"/>
      <c r="C131" s="3"/>
      <c r="D131" s="3"/>
      <c r="E131" s="3"/>
      <c r="F131" s="3"/>
      <c r="G131" s="3"/>
    </row>
    <row r="132" spans="2:7" s="2" customFormat="1" ht="15">
      <c r="B132" s="3"/>
      <c r="C132" s="3"/>
      <c r="D132" s="3"/>
      <c r="E132" s="3"/>
      <c r="F132" s="3"/>
      <c r="G132" s="3"/>
    </row>
    <row r="133" spans="2:7" s="2" customFormat="1" ht="15">
      <c r="B133" s="3"/>
      <c r="C133" s="3"/>
      <c r="D133" s="3"/>
      <c r="E133" s="3"/>
      <c r="F133" s="3"/>
      <c r="G133" s="3"/>
    </row>
    <row r="134" spans="2:7" s="2" customFormat="1" ht="15">
      <c r="B134" s="3"/>
      <c r="C134" s="3"/>
      <c r="D134" s="3"/>
      <c r="E134" s="3"/>
      <c r="F134" s="3"/>
      <c r="G134" s="3"/>
    </row>
    <row r="135" spans="2:7" s="2" customFormat="1" ht="15">
      <c r="B135" s="3"/>
      <c r="C135" s="3"/>
      <c r="D135" s="3"/>
      <c r="E135" s="3"/>
      <c r="F135" s="3"/>
      <c r="G135" s="3"/>
    </row>
    <row r="136" spans="2:7" s="2" customFormat="1" ht="15">
      <c r="B136" s="3"/>
      <c r="C136" s="3"/>
      <c r="D136" s="3"/>
      <c r="E136" s="3"/>
      <c r="F136" s="3"/>
      <c r="G136" s="3"/>
    </row>
    <row r="137" spans="2:7" s="2" customFormat="1" ht="15">
      <c r="B137" s="3"/>
      <c r="C137" s="3"/>
      <c r="D137" s="3"/>
      <c r="E137" s="3"/>
      <c r="F137" s="3"/>
      <c r="G137" s="3"/>
    </row>
    <row r="138" spans="2:7" s="2" customFormat="1" ht="15">
      <c r="B138" s="3"/>
      <c r="C138" s="3"/>
      <c r="D138" s="3"/>
      <c r="E138" s="3"/>
      <c r="F138" s="3"/>
      <c r="G138" s="3"/>
    </row>
    <row r="139" spans="2:7" s="2" customFormat="1" ht="15">
      <c r="B139" s="3"/>
      <c r="C139" s="3"/>
      <c r="D139" s="3"/>
      <c r="E139" s="3"/>
      <c r="F139" s="3"/>
      <c r="G139" s="3"/>
    </row>
    <row r="140" spans="2:7" s="2" customFormat="1" ht="15">
      <c r="B140" s="3"/>
      <c r="C140" s="3"/>
      <c r="D140" s="3"/>
      <c r="E140" s="3"/>
      <c r="F140" s="3"/>
      <c r="G140" s="3"/>
    </row>
    <row r="141" spans="2:7" s="2" customFormat="1" ht="15">
      <c r="B141" s="3"/>
      <c r="C141" s="3"/>
      <c r="D141" s="3"/>
      <c r="E141" s="3"/>
      <c r="F141" s="3"/>
      <c r="G141" s="3"/>
    </row>
    <row r="142" spans="2:7" s="2" customFormat="1" ht="15">
      <c r="B142" s="3"/>
      <c r="C142" s="3"/>
      <c r="D142" s="3"/>
      <c r="E142" s="3"/>
      <c r="F142" s="3"/>
      <c r="G142" s="3"/>
    </row>
    <row r="143" spans="2:7" s="2" customFormat="1" ht="15">
      <c r="B143" s="3"/>
      <c r="C143" s="3"/>
      <c r="D143" s="3"/>
      <c r="E143" s="3"/>
      <c r="F143" s="3"/>
      <c r="G143" s="3"/>
    </row>
    <row r="144" spans="2:7" s="2" customFormat="1" ht="15">
      <c r="B144" s="3"/>
      <c r="C144" s="3"/>
      <c r="D144" s="3"/>
      <c r="E144" s="3"/>
      <c r="F144" s="3"/>
      <c r="G144" s="3"/>
    </row>
    <row r="145" spans="2:7" s="2" customFormat="1" ht="15">
      <c r="B145" s="3"/>
      <c r="C145" s="3"/>
      <c r="D145" s="3"/>
      <c r="E145" s="3"/>
      <c r="F145" s="3"/>
      <c r="G145" s="3"/>
    </row>
    <row r="146" spans="2:7" s="2" customFormat="1" ht="15">
      <c r="B146" s="3"/>
      <c r="C146" s="3"/>
      <c r="D146" s="3"/>
      <c r="E146" s="3"/>
      <c r="F146" s="3"/>
      <c r="G146" s="3"/>
    </row>
    <row r="147" spans="2:7" s="2" customFormat="1" ht="15">
      <c r="B147" s="3"/>
      <c r="C147" s="3"/>
      <c r="D147" s="3"/>
      <c r="E147" s="3"/>
      <c r="F147" s="3"/>
      <c r="G147" s="3"/>
    </row>
    <row r="148" spans="2:7" s="2" customFormat="1" ht="15">
      <c r="B148" s="3"/>
      <c r="C148" s="3"/>
      <c r="D148" s="3"/>
      <c r="E148" s="3"/>
      <c r="F148" s="3"/>
      <c r="G148" s="3"/>
    </row>
    <row r="149" spans="2:7" s="2" customFormat="1" ht="15">
      <c r="B149" s="3"/>
      <c r="C149" s="3"/>
      <c r="D149" s="3"/>
      <c r="E149" s="3"/>
      <c r="F149" s="3"/>
      <c r="G149" s="3"/>
    </row>
    <row r="150" spans="2:7" s="2" customFormat="1" ht="15">
      <c r="B150" s="3"/>
      <c r="C150" s="3"/>
      <c r="D150" s="3"/>
      <c r="E150" s="3"/>
      <c r="F150" s="3"/>
      <c r="G150" s="3"/>
    </row>
    <row r="151" spans="2:7" s="2" customFormat="1" ht="15">
      <c r="B151" s="3"/>
      <c r="C151" s="3"/>
      <c r="D151" s="3"/>
      <c r="E151" s="3"/>
      <c r="F151" s="3"/>
      <c r="G151" s="3"/>
    </row>
    <row r="152" spans="2:7" s="2" customFormat="1" ht="15">
      <c r="B152" s="3"/>
      <c r="C152" s="3"/>
      <c r="D152" s="3"/>
      <c r="E152" s="3"/>
      <c r="F152" s="3"/>
      <c r="G152" s="3"/>
    </row>
    <row r="153" spans="2:7" s="2" customFormat="1" ht="15">
      <c r="B153" s="3"/>
      <c r="C153" s="3"/>
      <c r="D153" s="3"/>
      <c r="E153" s="3"/>
      <c r="F153" s="3"/>
      <c r="G153" s="3"/>
    </row>
    <row r="154" spans="2:7" s="2" customFormat="1" ht="15">
      <c r="B154" s="3"/>
      <c r="C154" s="3"/>
      <c r="D154" s="3"/>
      <c r="E154" s="3"/>
      <c r="F154" s="3"/>
      <c r="G154" s="3"/>
    </row>
    <row r="155" spans="2:7" s="2" customFormat="1" ht="15">
      <c r="B155" s="3"/>
      <c r="C155" s="3"/>
      <c r="D155" s="3"/>
      <c r="E155" s="3"/>
      <c r="F155" s="3"/>
      <c r="G155" s="3"/>
    </row>
    <row r="156" spans="2:7" s="2" customFormat="1" ht="15">
      <c r="B156" s="3"/>
      <c r="C156" s="3"/>
      <c r="D156" s="3"/>
      <c r="E156" s="3"/>
      <c r="F156" s="3"/>
      <c r="G156" s="3"/>
    </row>
    <row r="157" spans="2:7" s="2" customFormat="1" ht="15">
      <c r="B157" s="3"/>
      <c r="C157" s="3"/>
      <c r="D157" s="3"/>
      <c r="E157" s="3"/>
      <c r="F157" s="3"/>
      <c r="G157" s="3"/>
    </row>
    <row r="158" spans="2:7" s="2" customFormat="1" ht="15">
      <c r="B158" s="3"/>
      <c r="C158" s="3"/>
      <c r="D158" s="3"/>
      <c r="E158" s="3"/>
      <c r="F158" s="3"/>
      <c r="G158" s="3"/>
    </row>
    <row r="159" spans="2:7" s="2" customFormat="1" ht="15">
      <c r="B159" s="3"/>
      <c r="C159" s="3"/>
      <c r="D159" s="3"/>
      <c r="E159" s="3"/>
      <c r="F159" s="3"/>
      <c r="G159" s="3"/>
    </row>
    <row r="160" spans="2:7" s="2" customFormat="1" ht="15">
      <c r="B160" s="3"/>
      <c r="C160" s="3"/>
      <c r="D160" s="3"/>
      <c r="E160" s="3"/>
      <c r="F160" s="3"/>
      <c r="G160" s="3"/>
    </row>
    <row r="161" spans="2:7" s="2" customFormat="1" ht="15">
      <c r="B161" s="3"/>
      <c r="C161" s="3"/>
      <c r="D161" s="3"/>
      <c r="E161" s="3"/>
      <c r="F161" s="3"/>
      <c r="G161" s="3"/>
    </row>
    <row r="162" spans="2:7" s="2" customFormat="1" ht="15">
      <c r="B162" s="3"/>
      <c r="C162" s="3"/>
      <c r="D162" s="3"/>
      <c r="E162" s="3"/>
      <c r="F162" s="3"/>
      <c r="G162" s="3"/>
    </row>
    <row r="163" spans="2:7" s="2" customFormat="1" ht="15">
      <c r="B163" s="3"/>
      <c r="C163" s="3"/>
      <c r="D163" s="3"/>
      <c r="E163" s="3"/>
      <c r="F163" s="3"/>
      <c r="G163" s="3"/>
    </row>
  </sheetData>
  <sheetProtection/>
  <mergeCells count="10">
    <mergeCell ref="A29:G29"/>
    <mergeCell ref="A31:A32"/>
    <mergeCell ref="B31:C31"/>
    <mergeCell ref="D31:E31"/>
    <mergeCell ref="F31:G31"/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3"/>
  <sheetViews>
    <sheetView zoomScalePageLayoutView="0" workbookViewId="0" topLeftCell="A4">
      <selection activeCell="A19" sqref="A19:IV19"/>
    </sheetView>
  </sheetViews>
  <sheetFormatPr defaultColWidth="9.00390625" defaultRowHeight="16.5"/>
  <cols>
    <col min="1" max="1" width="12.125" style="10" customWidth="1"/>
    <col min="2" max="2" width="15.50390625" style="1" customWidth="1"/>
    <col min="3" max="3" width="15.625" style="1" customWidth="1"/>
    <col min="4" max="4" width="15.375" style="1" customWidth="1"/>
    <col min="5" max="5" width="15.50390625" style="1" customWidth="1"/>
    <col min="6" max="7" width="10.625" style="1" customWidth="1"/>
  </cols>
  <sheetData>
    <row r="1" spans="1:7" s="16" customFormat="1" ht="30" customHeight="1">
      <c r="A1" s="23" t="s">
        <v>111</v>
      </c>
      <c r="B1" s="23"/>
      <c r="C1" s="23"/>
      <c r="D1" s="23"/>
      <c r="E1" s="23"/>
      <c r="F1" s="23"/>
      <c r="G1" s="23"/>
    </row>
    <row r="2" spans="2:7" s="2" customFormat="1" ht="15" customHeight="1">
      <c r="B2" s="3"/>
      <c r="C2" s="3"/>
      <c r="D2" s="3"/>
      <c r="E2" s="3"/>
      <c r="F2" s="3"/>
      <c r="G2" s="3" t="s">
        <v>45</v>
      </c>
    </row>
    <row r="3" spans="1:7" s="2" customFormat="1" ht="21.75" customHeight="1">
      <c r="A3" s="22" t="s">
        <v>36</v>
      </c>
      <c r="B3" s="22" t="s">
        <v>113</v>
      </c>
      <c r="C3" s="22"/>
      <c r="D3" s="22" t="s">
        <v>112</v>
      </c>
      <c r="E3" s="22"/>
      <c r="F3" s="22" t="s">
        <v>5</v>
      </c>
      <c r="G3" s="22"/>
    </row>
    <row r="4" spans="1:7" s="2" customFormat="1" ht="21.75" customHeight="1">
      <c r="A4" s="22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5">
        <v>20550653</v>
      </c>
      <c r="C5" s="5">
        <v>31351000</v>
      </c>
      <c r="D5" s="5">
        <v>21191616</v>
      </c>
      <c r="E5" s="5">
        <v>40187400</v>
      </c>
      <c r="F5" s="15">
        <f>SUM(B5/D5-1)</f>
        <v>-0.030246065236365194</v>
      </c>
      <c r="G5" s="15">
        <f>SUM(C5/E5-1)</f>
        <v>-0.21987986284258254</v>
      </c>
    </row>
    <row r="6" spans="1:7" s="2" customFormat="1" ht="21.75" customHeight="1">
      <c r="A6" s="11" t="s">
        <v>116</v>
      </c>
      <c r="B6" s="5">
        <v>47</v>
      </c>
      <c r="C6" s="5">
        <v>1900</v>
      </c>
      <c r="D6" s="5">
        <v>0</v>
      </c>
      <c r="E6" s="5">
        <v>0</v>
      </c>
      <c r="F6" s="5">
        <v>0</v>
      </c>
      <c r="G6" s="6">
        <v>0</v>
      </c>
    </row>
    <row r="7" spans="1:7" s="2" customFormat="1" ht="21.75" customHeight="1">
      <c r="A7" s="11" t="s">
        <v>84</v>
      </c>
      <c r="B7" s="5">
        <v>0</v>
      </c>
      <c r="C7" s="5">
        <v>0</v>
      </c>
      <c r="D7" s="5">
        <v>54</v>
      </c>
      <c r="E7" s="5">
        <v>400</v>
      </c>
      <c r="F7" s="15">
        <f aca="true" t="shared" si="0" ref="F7:G12">SUM(B7/D7-1)</f>
        <v>-1</v>
      </c>
      <c r="G7" s="15">
        <f t="shared" si="0"/>
        <v>-1</v>
      </c>
    </row>
    <row r="8" spans="1:7" s="2" customFormat="1" ht="21.75" customHeight="1">
      <c r="A8" s="11" t="s">
        <v>15</v>
      </c>
      <c r="B8" s="5">
        <v>3760259</v>
      </c>
      <c r="C8" s="5">
        <v>4117300</v>
      </c>
      <c r="D8" s="5">
        <v>6047267</v>
      </c>
      <c r="E8" s="5">
        <v>9362900</v>
      </c>
      <c r="F8" s="15">
        <f t="shared" si="0"/>
        <v>-0.3781886925118405</v>
      </c>
      <c r="G8" s="15">
        <f t="shared" si="0"/>
        <v>-0.5602537675292911</v>
      </c>
    </row>
    <row r="9" spans="1:7" s="2" customFormat="1" ht="21.75" customHeight="1">
      <c r="A9" s="11" t="s">
        <v>76</v>
      </c>
      <c r="B9" s="5">
        <v>0</v>
      </c>
      <c r="C9" s="5">
        <v>0</v>
      </c>
      <c r="D9" s="5">
        <v>3</v>
      </c>
      <c r="E9" s="5">
        <v>300</v>
      </c>
      <c r="F9" s="15">
        <f t="shared" si="0"/>
        <v>-1</v>
      </c>
      <c r="G9" s="15">
        <f t="shared" si="0"/>
        <v>-1</v>
      </c>
    </row>
    <row r="10" spans="1:7" s="2" customFormat="1" ht="21.75" customHeight="1">
      <c r="A10" s="11" t="s">
        <v>47</v>
      </c>
      <c r="B10" s="5">
        <v>13</v>
      </c>
      <c r="C10" s="5">
        <v>2000</v>
      </c>
      <c r="D10" s="5">
        <v>200</v>
      </c>
      <c r="E10" s="5">
        <v>100</v>
      </c>
      <c r="F10" s="15">
        <f t="shared" si="0"/>
        <v>-0.935</v>
      </c>
      <c r="G10" s="15">
        <f t="shared" si="0"/>
        <v>19</v>
      </c>
    </row>
    <row r="11" spans="1:7" s="2" customFormat="1" ht="25.5" customHeight="1">
      <c r="A11" s="7" t="s">
        <v>0</v>
      </c>
      <c r="B11" s="6">
        <f>SUM(B5:B10)</f>
        <v>24310972</v>
      </c>
      <c r="C11" s="6">
        <f>SUM(C5:C10)</f>
        <v>35472200</v>
      </c>
      <c r="D11" s="6">
        <f>SUM(D5:D10)</f>
        <v>27239140</v>
      </c>
      <c r="E11" s="6">
        <f>SUM(E5:E10)</f>
        <v>49551100</v>
      </c>
      <c r="F11" s="15">
        <f t="shared" si="0"/>
        <v>-0.10749854804520265</v>
      </c>
      <c r="G11" s="15">
        <f t="shared" si="0"/>
        <v>-0.2841289093481275</v>
      </c>
    </row>
    <row r="12" spans="1:7" s="2" customFormat="1" ht="21.75" customHeight="1">
      <c r="A12" s="11" t="s">
        <v>16</v>
      </c>
      <c r="B12" s="5">
        <v>787506</v>
      </c>
      <c r="C12" s="5">
        <v>1681300</v>
      </c>
      <c r="D12" s="5">
        <v>827873</v>
      </c>
      <c r="E12" s="5">
        <v>2255400</v>
      </c>
      <c r="F12" s="15">
        <f t="shared" si="0"/>
        <v>-0.048759894331618536</v>
      </c>
      <c r="G12" s="15">
        <f t="shared" si="0"/>
        <v>-0.25454464839939706</v>
      </c>
    </row>
    <row r="13" spans="1:7" s="2" customFormat="1" ht="25.5" customHeight="1">
      <c r="A13" s="7" t="s">
        <v>1</v>
      </c>
      <c r="B13" s="5">
        <f>SUM(B12:B12)</f>
        <v>787506</v>
      </c>
      <c r="C13" s="5">
        <f>SUM(C12:C12)</f>
        <v>1681300</v>
      </c>
      <c r="D13" s="5">
        <f>SUM(D12:D12)</f>
        <v>827873</v>
      </c>
      <c r="E13" s="5">
        <f>SUM(E12:E12)</f>
        <v>2255400</v>
      </c>
      <c r="F13" s="15">
        <f aca="true" t="shared" si="1" ref="F13:G16">SUM(B13/D13-1)</f>
        <v>-0.048759894331618536</v>
      </c>
      <c r="G13" s="15">
        <f t="shared" si="1"/>
        <v>-0.25454464839939706</v>
      </c>
    </row>
    <row r="14" spans="1:7" s="2" customFormat="1" ht="25.5" customHeight="1">
      <c r="A14" s="11" t="s">
        <v>110</v>
      </c>
      <c r="B14" s="5">
        <v>15</v>
      </c>
      <c r="C14" s="5">
        <v>2300</v>
      </c>
      <c r="D14" s="5">
        <v>0</v>
      </c>
      <c r="E14" s="5">
        <v>0</v>
      </c>
      <c r="F14" s="5">
        <v>0</v>
      </c>
      <c r="G14" s="6">
        <v>0</v>
      </c>
    </row>
    <row r="15" spans="1:7" s="2" customFormat="1" ht="25.5" customHeight="1">
      <c r="A15" s="11" t="s">
        <v>50</v>
      </c>
      <c r="B15" s="5">
        <v>90</v>
      </c>
      <c r="C15" s="5">
        <v>1500</v>
      </c>
      <c r="D15" s="5">
        <v>0</v>
      </c>
      <c r="E15" s="5">
        <v>0</v>
      </c>
      <c r="F15" s="5">
        <v>0</v>
      </c>
      <c r="G15" s="6">
        <v>0</v>
      </c>
    </row>
    <row r="16" spans="1:7" s="2" customFormat="1" ht="21.75" customHeight="1">
      <c r="A16" s="11" t="s">
        <v>56</v>
      </c>
      <c r="B16" s="5">
        <v>0</v>
      </c>
      <c r="C16" s="5">
        <v>0</v>
      </c>
      <c r="D16" s="5">
        <v>268289</v>
      </c>
      <c r="E16" s="5">
        <v>511700</v>
      </c>
      <c r="F16" s="15">
        <f t="shared" si="1"/>
        <v>-1</v>
      </c>
      <c r="G16" s="15">
        <f t="shared" si="1"/>
        <v>-1</v>
      </c>
    </row>
    <row r="17" spans="1:7" s="2" customFormat="1" ht="21.75" customHeight="1">
      <c r="A17" s="11" t="s">
        <v>94</v>
      </c>
      <c r="B17" s="5">
        <v>135</v>
      </c>
      <c r="C17" s="6">
        <v>3500</v>
      </c>
      <c r="D17" s="5">
        <v>0</v>
      </c>
      <c r="E17" s="6">
        <v>0</v>
      </c>
      <c r="F17" s="5">
        <v>0</v>
      </c>
      <c r="G17" s="6">
        <v>0</v>
      </c>
    </row>
    <row r="18" spans="1:7" s="2" customFormat="1" ht="21.75" customHeight="1">
      <c r="A18" s="11" t="s">
        <v>48</v>
      </c>
      <c r="B18" s="5">
        <v>68470</v>
      </c>
      <c r="C18" s="6">
        <v>96100</v>
      </c>
      <c r="D18" s="5">
        <v>0</v>
      </c>
      <c r="E18" s="5">
        <v>0</v>
      </c>
      <c r="F18" s="5">
        <v>0</v>
      </c>
      <c r="G18" s="6">
        <v>0</v>
      </c>
    </row>
    <row r="19" spans="1:7" s="2" customFormat="1" ht="21.75" customHeight="1">
      <c r="A19" s="11" t="s">
        <v>32</v>
      </c>
      <c r="B19" s="5">
        <v>727799</v>
      </c>
      <c r="C19" s="6">
        <v>928200</v>
      </c>
      <c r="D19" s="5">
        <v>0</v>
      </c>
      <c r="E19" s="5">
        <v>0</v>
      </c>
      <c r="F19" s="5">
        <v>0</v>
      </c>
      <c r="G19" s="6">
        <v>0</v>
      </c>
    </row>
    <row r="20" spans="1:7" s="2" customFormat="1" ht="25.5" customHeight="1">
      <c r="A20" s="7" t="s">
        <v>33</v>
      </c>
      <c r="B20" s="5">
        <f>SUM(B14:B19)</f>
        <v>796509</v>
      </c>
      <c r="C20" s="5">
        <f>SUM(C14:C19)</f>
        <v>1031600</v>
      </c>
      <c r="D20" s="5">
        <f>SUM(D16:D19)</f>
        <v>268289</v>
      </c>
      <c r="E20" s="5">
        <f>SUM(E16:E19)</f>
        <v>511700</v>
      </c>
      <c r="F20" s="15">
        <f aca="true" t="shared" si="2" ref="F20:G24">SUM(B20/D20-1)</f>
        <v>1.9688470269000966</v>
      </c>
      <c r="G20" s="15">
        <f t="shared" si="2"/>
        <v>1.0160250146570258</v>
      </c>
    </row>
    <row r="21" spans="1:7" s="2" customFormat="1" ht="21.75" customHeight="1">
      <c r="A21" s="11" t="s">
        <v>43</v>
      </c>
      <c r="B21" s="5">
        <v>95090</v>
      </c>
      <c r="C21" s="5">
        <v>225600</v>
      </c>
      <c r="D21" s="5">
        <v>113714</v>
      </c>
      <c r="E21" s="5">
        <v>392900</v>
      </c>
      <c r="F21" s="15">
        <f t="shared" si="2"/>
        <v>-0.1637793059781557</v>
      </c>
      <c r="G21" s="15">
        <f t="shared" si="2"/>
        <v>-0.4258080936625095</v>
      </c>
    </row>
    <row r="22" spans="1:7" s="2" customFormat="1" ht="21.75" customHeight="1">
      <c r="A22" s="11" t="s">
        <v>27</v>
      </c>
      <c r="B22" s="5">
        <v>2515709</v>
      </c>
      <c r="C22" s="5">
        <v>3425100</v>
      </c>
      <c r="D22" s="5">
        <v>0</v>
      </c>
      <c r="E22" s="5">
        <v>0</v>
      </c>
      <c r="F22" s="5">
        <v>0</v>
      </c>
      <c r="G22" s="5">
        <v>0</v>
      </c>
    </row>
    <row r="23" spans="1:7" s="2" customFormat="1" ht="21.75" customHeight="1">
      <c r="A23" s="11" t="s">
        <v>19</v>
      </c>
      <c r="B23" s="5">
        <v>1126666</v>
      </c>
      <c r="C23" s="5">
        <v>1349600</v>
      </c>
      <c r="D23" s="5">
        <v>1085403</v>
      </c>
      <c r="E23" s="5">
        <v>1810400</v>
      </c>
      <c r="F23" s="15">
        <f t="shared" si="2"/>
        <v>0.03801629440862064</v>
      </c>
      <c r="G23" s="15">
        <f t="shared" si="2"/>
        <v>-0.2545293857711003</v>
      </c>
    </row>
    <row r="24" spans="1:7" s="2" customFormat="1" ht="21.75" customHeight="1">
      <c r="A24" s="11" t="s">
        <v>81</v>
      </c>
      <c r="B24" s="5">
        <v>0</v>
      </c>
      <c r="C24" s="5">
        <v>0</v>
      </c>
      <c r="D24" s="5">
        <v>51525</v>
      </c>
      <c r="E24" s="5">
        <v>95300</v>
      </c>
      <c r="F24" s="15">
        <f t="shared" si="2"/>
        <v>-1</v>
      </c>
      <c r="G24" s="15">
        <f t="shared" si="2"/>
        <v>-1</v>
      </c>
    </row>
    <row r="25" spans="1:7" s="2" customFormat="1" ht="21.75" customHeight="1">
      <c r="A25" s="11" t="s">
        <v>20</v>
      </c>
      <c r="B25" s="5">
        <v>7611443</v>
      </c>
      <c r="C25" s="12">
        <v>10771400</v>
      </c>
      <c r="D25" s="5">
        <v>5245352</v>
      </c>
      <c r="E25" s="12">
        <v>9984400</v>
      </c>
      <c r="F25" s="15">
        <f aca="true" t="shared" si="3" ref="F25:G28">SUM(B25/D25-1)</f>
        <v>0.45108335913395337</v>
      </c>
      <c r="G25" s="15">
        <f t="shared" si="3"/>
        <v>0.07882296382356468</v>
      </c>
    </row>
    <row r="26" spans="1:7" s="2" customFormat="1" ht="21.75" customHeight="1">
      <c r="A26" s="11" t="s">
        <v>21</v>
      </c>
      <c r="B26" s="5">
        <v>3349107</v>
      </c>
      <c r="C26" s="12">
        <v>5126800</v>
      </c>
      <c r="D26" s="5">
        <v>1593040</v>
      </c>
      <c r="E26" s="12">
        <v>3025300</v>
      </c>
      <c r="F26" s="15">
        <f t="shared" si="3"/>
        <v>1.1023370411289108</v>
      </c>
      <c r="G26" s="15">
        <f t="shared" si="3"/>
        <v>0.6946418537004595</v>
      </c>
    </row>
    <row r="27" spans="1:7" s="2" customFormat="1" ht="21.75" customHeight="1">
      <c r="A27" s="11" t="s">
        <v>78</v>
      </c>
      <c r="B27" s="5">
        <v>523703</v>
      </c>
      <c r="C27" s="12">
        <v>724500</v>
      </c>
      <c r="D27" s="5">
        <v>445830</v>
      </c>
      <c r="E27" s="12">
        <v>826100</v>
      </c>
      <c r="F27" s="15">
        <f t="shared" si="3"/>
        <v>0.17466971715676372</v>
      </c>
      <c r="G27" s="15">
        <f t="shared" si="3"/>
        <v>-0.12298753177581412</v>
      </c>
    </row>
    <row r="28" spans="1:7" s="2" customFormat="1" ht="21.75" customHeight="1">
      <c r="A28" s="11" t="s">
        <v>68</v>
      </c>
      <c r="B28" s="5">
        <v>149110</v>
      </c>
      <c r="C28" s="6">
        <v>232400</v>
      </c>
      <c r="D28" s="5">
        <v>201919</v>
      </c>
      <c r="E28" s="6">
        <v>389100</v>
      </c>
      <c r="F28" s="15">
        <f t="shared" si="3"/>
        <v>-0.2615355662419089</v>
      </c>
      <c r="G28" s="15">
        <f t="shared" si="3"/>
        <v>-0.4027242354150604</v>
      </c>
    </row>
    <row r="29" spans="1:7" s="16" customFormat="1" ht="30" customHeight="1">
      <c r="A29" s="23" t="s">
        <v>111</v>
      </c>
      <c r="B29" s="23"/>
      <c r="C29" s="23"/>
      <c r="D29" s="23"/>
      <c r="E29" s="23"/>
      <c r="F29" s="23"/>
      <c r="G29" s="23"/>
    </row>
    <row r="30" spans="2:7" s="2" customFormat="1" ht="15" customHeight="1">
      <c r="B30" s="3"/>
      <c r="C30" s="3"/>
      <c r="D30" s="3"/>
      <c r="E30" s="3"/>
      <c r="F30" s="3"/>
      <c r="G30" s="3" t="s">
        <v>44</v>
      </c>
    </row>
    <row r="31" spans="1:7" s="2" customFormat="1" ht="21.75" customHeight="1">
      <c r="A31" s="22" t="s">
        <v>36</v>
      </c>
      <c r="B31" s="22" t="s">
        <v>114</v>
      </c>
      <c r="C31" s="22"/>
      <c r="D31" s="22" t="s">
        <v>86</v>
      </c>
      <c r="E31" s="22"/>
      <c r="F31" s="22" t="s">
        <v>5</v>
      </c>
      <c r="G31" s="22"/>
    </row>
    <row r="32" spans="1:7" s="2" customFormat="1" ht="21.75" customHeight="1">
      <c r="A32" s="22"/>
      <c r="B32" s="4" t="s">
        <v>7</v>
      </c>
      <c r="C32" s="4" t="s">
        <v>8</v>
      </c>
      <c r="D32" s="4" t="s">
        <v>7</v>
      </c>
      <c r="E32" s="4" t="s">
        <v>8</v>
      </c>
      <c r="F32" s="4" t="s">
        <v>9</v>
      </c>
      <c r="G32" s="4" t="s">
        <v>10</v>
      </c>
    </row>
    <row r="33" spans="1:7" s="2" customFormat="1" ht="21.75" customHeight="1">
      <c r="A33" s="11" t="s">
        <v>28</v>
      </c>
      <c r="B33" s="5">
        <v>1069586</v>
      </c>
      <c r="C33" s="6">
        <v>1598600</v>
      </c>
      <c r="D33" s="5">
        <v>345916</v>
      </c>
      <c r="E33" s="6">
        <v>663800</v>
      </c>
      <c r="F33" s="15">
        <f aca="true" t="shared" si="4" ref="F33:G44">SUM(B33/D33-1)</f>
        <v>2.0920396859353136</v>
      </c>
      <c r="G33" s="15">
        <f t="shared" si="4"/>
        <v>1.40825549864417</v>
      </c>
    </row>
    <row r="34" spans="1:7" s="2" customFormat="1" ht="21.75" customHeight="1">
      <c r="A34" s="11" t="s">
        <v>23</v>
      </c>
      <c r="B34" s="5">
        <v>97012</v>
      </c>
      <c r="C34" s="13">
        <v>144300</v>
      </c>
      <c r="D34" s="5">
        <v>1467204</v>
      </c>
      <c r="E34" s="13">
        <v>2877300</v>
      </c>
      <c r="F34" s="15">
        <f t="shared" si="4"/>
        <v>-0.9338796786268304</v>
      </c>
      <c r="G34" s="15">
        <f t="shared" si="4"/>
        <v>-0.9498488165988948</v>
      </c>
    </row>
    <row r="35" spans="1:7" s="2" customFormat="1" ht="21.75" customHeight="1">
      <c r="A35" s="11" t="s">
        <v>22</v>
      </c>
      <c r="B35" s="5">
        <v>199228</v>
      </c>
      <c r="C35" s="13">
        <v>259500</v>
      </c>
      <c r="D35" s="5">
        <v>2734152</v>
      </c>
      <c r="E35" s="13">
        <v>5192700</v>
      </c>
      <c r="F35" s="15">
        <f t="shared" si="4"/>
        <v>-0.9271335317129406</v>
      </c>
      <c r="G35" s="15">
        <f t="shared" si="4"/>
        <v>-0.950025998035704</v>
      </c>
    </row>
    <row r="36" spans="1:7" s="2" customFormat="1" ht="25.5" customHeight="1">
      <c r="A36" s="8" t="s">
        <v>3</v>
      </c>
      <c r="B36" s="5">
        <f>SUM(B21:B35)</f>
        <v>16736654</v>
      </c>
      <c r="C36" s="5">
        <f>SUM(C21:C35)</f>
        <v>23857800</v>
      </c>
      <c r="D36" s="5">
        <f>SUM(D21:D35)</f>
        <v>13284055</v>
      </c>
      <c r="E36" s="5">
        <f>SUM(E21:E35)</f>
        <v>25257300</v>
      </c>
      <c r="F36" s="15">
        <f t="shared" si="4"/>
        <v>0.2599055032518309</v>
      </c>
      <c r="G36" s="15">
        <f t="shared" si="4"/>
        <v>-0.055409723129550614</v>
      </c>
    </row>
    <row r="37" spans="1:7" s="2" customFormat="1" ht="21.75" customHeight="1">
      <c r="A37" s="11" t="s">
        <v>17</v>
      </c>
      <c r="B37" s="5">
        <v>5601831</v>
      </c>
      <c r="C37" s="13">
        <v>7547300</v>
      </c>
      <c r="D37" s="5">
        <v>1413292</v>
      </c>
      <c r="E37" s="13">
        <v>2714900</v>
      </c>
      <c r="F37" s="15">
        <f t="shared" si="4"/>
        <v>2.963675588625705</v>
      </c>
      <c r="G37" s="15">
        <f t="shared" si="4"/>
        <v>1.7799550628015766</v>
      </c>
    </row>
    <row r="38" spans="1:7" s="2" customFormat="1" ht="21.75" customHeight="1">
      <c r="A38" s="7" t="s">
        <v>2</v>
      </c>
      <c r="B38" s="5">
        <v>85480200</v>
      </c>
      <c r="C38" s="13">
        <v>127192600</v>
      </c>
      <c r="D38" s="5">
        <v>69139897</v>
      </c>
      <c r="E38" s="13">
        <v>134099900</v>
      </c>
      <c r="F38" s="15">
        <f t="shared" si="4"/>
        <v>0.2363368143287803</v>
      </c>
      <c r="G38" s="15">
        <f t="shared" si="4"/>
        <v>-0.05150861410038332</v>
      </c>
    </row>
    <row r="39" spans="1:7" s="2" customFormat="1" ht="25.5" customHeight="1">
      <c r="A39" s="7" t="s">
        <v>4</v>
      </c>
      <c r="B39" s="5">
        <f>SUM(B37:B38)</f>
        <v>91082031</v>
      </c>
      <c r="C39" s="6">
        <f>SUM(C37:C38)</f>
        <v>134739900</v>
      </c>
      <c r="D39" s="5">
        <f>SUM(D37:D38)</f>
        <v>70553189</v>
      </c>
      <c r="E39" s="6">
        <f>SUM(E37:E38)</f>
        <v>136814800</v>
      </c>
      <c r="F39" s="15">
        <f t="shared" si="4"/>
        <v>0.2909697249829486</v>
      </c>
      <c r="G39" s="15">
        <f t="shared" si="4"/>
        <v>-0.015165756921034834</v>
      </c>
    </row>
    <row r="40" spans="1:7" s="2" customFormat="1" ht="21.75" customHeight="1">
      <c r="A40" s="7" t="s">
        <v>42</v>
      </c>
      <c r="B40" s="5">
        <v>3153697</v>
      </c>
      <c r="C40" s="6">
        <v>4210100</v>
      </c>
      <c r="D40" s="5">
        <v>4793900</v>
      </c>
      <c r="E40" s="6">
        <v>8765400</v>
      </c>
      <c r="F40" s="15">
        <f>SUM(B40/D40-1)</f>
        <v>-0.34214376603600405</v>
      </c>
      <c r="G40" s="15">
        <f>SUM(C40/E40-1)</f>
        <v>-0.5196910580235927</v>
      </c>
    </row>
    <row r="41" spans="1:7" s="2" customFormat="1" ht="21.75" customHeight="1">
      <c r="A41" s="11" t="s">
        <v>18</v>
      </c>
      <c r="B41" s="5">
        <v>26156819</v>
      </c>
      <c r="C41" s="6">
        <v>41360100</v>
      </c>
      <c r="D41" s="5">
        <v>24462223</v>
      </c>
      <c r="E41" s="6">
        <v>48254300</v>
      </c>
      <c r="F41" s="15">
        <f t="shared" si="4"/>
        <v>0.06927399852417349</v>
      </c>
      <c r="G41" s="15">
        <f t="shared" si="4"/>
        <v>-0.14287224143755062</v>
      </c>
    </row>
    <row r="42" spans="1:7" s="2" customFormat="1" ht="21.75" customHeight="1">
      <c r="A42" s="11" t="s">
        <v>51</v>
      </c>
      <c r="B42" s="5">
        <v>0</v>
      </c>
      <c r="C42" s="6">
        <v>0</v>
      </c>
      <c r="D42" s="5">
        <v>199926</v>
      </c>
      <c r="E42" s="5">
        <v>428300</v>
      </c>
      <c r="F42" s="15">
        <f>SUM(B42/D42-1)</f>
        <v>-1</v>
      </c>
      <c r="G42" s="15">
        <f>SUM(C42/E42-1)</f>
        <v>-1</v>
      </c>
    </row>
    <row r="43" spans="1:7" s="2" customFormat="1" ht="25.5" customHeight="1">
      <c r="A43" s="7" t="s">
        <v>13</v>
      </c>
      <c r="B43" s="5">
        <f>SUM(B40:B42)</f>
        <v>29310516</v>
      </c>
      <c r="C43" s="5">
        <f>SUM(C40:C42)</f>
        <v>45570200</v>
      </c>
      <c r="D43" s="5">
        <f>SUM(D40:D42)</f>
        <v>29456049</v>
      </c>
      <c r="E43" s="5">
        <f>SUM(E40:E42)</f>
        <v>57448000</v>
      </c>
      <c r="F43" s="15">
        <f t="shared" si="4"/>
        <v>-0.004940682981617761</v>
      </c>
      <c r="G43" s="15">
        <f t="shared" si="4"/>
        <v>-0.20675741540175463</v>
      </c>
    </row>
    <row r="44" spans="1:7" s="2" customFormat="1" ht="21.75" customHeight="1">
      <c r="A44" s="7" t="s">
        <v>31</v>
      </c>
      <c r="B44" s="12">
        <v>192325</v>
      </c>
      <c r="C44" s="12">
        <v>287000</v>
      </c>
      <c r="D44" s="12">
        <v>3836715</v>
      </c>
      <c r="E44" s="12">
        <v>8128600</v>
      </c>
      <c r="F44" s="15">
        <f t="shared" si="4"/>
        <v>-0.9498724820582191</v>
      </c>
      <c r="G44" s="15">
        <f t="shared" si="4"/>
        <v>-0.9646925669857048</v>
      </c>
    </row>
    <row r="45" spans="1:7" s="2" customFormat="1" ht="25.5" customHeight="1">
      <c r="A45" s="7" t="s">
        <v>30</v>
      </c>
      <c r="B45" s="5">
        <f>SUM(B44:B44)</f>
        <v>192325</v>
      </c>
      <c r="C45" s="5">
        <f>SUM(C44:C44)</f>
        <v>287000</v>
      </c>
      <c r="D45" s="5">
        <f>SUM(D44:D44)</f>
        <v>3836715</v>
      </c>
      <c r="E45" s="5">
        <f>SUM(E44:E44)</f>
        <v>8128600</v>
      </c>
      <c r="F45" s="15">
        <f>SUM(B45/D45-1)</f>
        <v>-0.9498724820582191</v>
      </c>
      <c r="G45" s="15">
        <f>SUM(C45/E45-1)</f>
        <v>-0.9646925669857048</v>
      </c>
    </row>
    <row r="46" spans="1:7" s="2" customFormat="1" ht="31.5" customHeight="1">
      <c r="A46" s="7" t="s">
        <v>12</v>
      </c>
      <c r="B46" s="9">
        <f>SUM(B11+B13+B20+B36+B39+B43+B45)</f>
        <v>163216513</v>
      </c>
      <c r="C46" s="9">
        <f>SUM(C11+C13+C20+C36+C39+C43+C45)</f>
        <v>242640000</v>
      </c>
      <c r="D46" s="9">
        <f>SUM(D11+D13+D20+D36+D39+D43+D45)</f>
        <v>145465310</v>
      </c>
      <c r="E46" s="9">
        <f>SUM(E11+E13+E20+E36+E39+E43+E45)</f>
        <v>279966900</v>
      </c>
      <c r="F46" s="15">
        <f>SUM(B46/D46-1)</f>
        <v>0.12203048960607865</v>
      </c>
      <c r="G46" s="15">
        <f>SUM(C46/E46-1)</f>
        <v>-0.13332611819468654</v>
      </c>
    </row>
    <row r="47" spans="2:7" s="2" customFormat="1" ht="15">
      <c r="B47" s="3"/>
      <c r="C47" s="3"/>
      <c r="D47" s="3"/>
      <c r="E47" s="3"/>
      <c r="F47" s="14"/>
      <c r="G47" s="14"/>
    </row>
    <row r="48" spans="2:7" s="2" customFormat="1" ht="15">
      <c r="B48" s="3"/>
      <c r="C48" s="3"/>
      <c r="D48" s="3"/>
      <c r="E48" s="3"/>
      <c r="F48" s="14"/>
      <c r="G48" s="14"/>
    </row>
    <row r="49" spans="2:7" s="2" customFormat="1" ht="15">
      <c r="B49" s="3"/>
      <c r="C49" s="3"/>
      <c r="D49" s="3"/>
      <c r="E49" s="3"/>
      <c r="F49" s="14"/>
      <c r="G49" s="14"/>
    </row>
    <row r="50" spans="2:7" s="2" customFormat="1" ht="15">
      <c r="B50" s="3"/>
      <c r="C50" s="3"/>
      <c r="D50" s="3"/>
      <c r="E50" s="3"/>
      <c r="F50" s="14"/>
      <c r="G50" s="14"/>
    </row>
    <row r="51" spans="2:7" s="2" customFormat="1" ht="15">
      <c r="B51" s="3"/>
      <c r="C51" s="3"/>
      <c r="D51" s="3"/>
      <c r="E51" s="3"/>
      <c r="F51" s="14"/>
      <c r="G51" s="14"/>
    </row>
    <row r="52" spans="2:7" s="2" customFormat="1" ht="15">
      <c r="B52" s="3"/>
      <c r="C52" s="3"/>
      <c r="D52" s="3"/>
      <c r="E52" s="3"/>
      <c r="F52" s="14"/>
      <c r="G52" s="14"/>
    </row>
    <row r="53" spans="2:7" s="2" customFormat="1" ht="15">
      <c r="B53" s="3"/>
      <c r="C53" s="3"/>
      <c r="D53" s="3"/>
      <c r="E53" s="3"/>
      <c r="F53" s="14"/>
      <c r="G53" s="14"/>
    </row>
    <row r="54" spans="2:7" s="2" customFormat="1" ht="15">
      <c r="B54" s="3"/>
      <c r="C54" s="3"/>
      <c r="D54" s="3"/>
      <c r="E54" s="3"/>
      <c r="F54" s="14"/>
      <c r="G54" s="14"/>
    </row>
    <row r="55" spans="2:7" s="2" customFormat="1" ht="15">
      <c r="B55" s="3"/>
      <c r="C55" s="3"/>
      <c r="D55" s="3"/>
      <c r="E55" s="3"/>
      <c r="F55" s="14"/>
      <c r="G55" s="14"/>
    </row>
    <row r="56" spans="2:7" s="2" customFormat="1" ht="15">
      <c r="B56" s="3"/>
      <c r="C56" s="3"/>
      <c r="D56" s="3"/>
      <c r="E56" s="3"/>
      <c r="F56" s="14"/>
      <c r="G56" s="14"/>
    </row>
    <row r="57" spans="2:7" s="2" customFormat="1" ht="15">
      <c r="B57" s="3"/>
      <c r="C57" s="3"/>
      <c r="D57" s="3"/>
      <c r="E57" s="3"/>
      <c r="F57" s="14"/>
      <c r="G57" s="14"/>
    </row>
    <row r="58" spans="2:7" s="2" customFormat="1" ht="15">
      <c r="B58" s="3"/>
      <c r="C58" s="3"/>
      <c r="D58" s="3"/>
      <c r="E58" s="3"/>
      <c r="F58" s="14"/>
      <c r="G58" s="14"/>
    </row>
    <row r="59" spans="2:7" s="2" customFormat="1" ht="15">
      <c r="B59" s="3"/>
      <c r="C59" s="3"/>
      <c r="D59" s="3"/>
      <c r="E59" s="3"/>
      <c r="F59" s="14"/>
      <c r="G59" s="14"/>
    </row>
    <row r="60" spans="2:7" s="2" customFormat="1" ht="15">
      <c r="B60" s="3"/>
      <c r="C60" s="3"/>
      <c r="D60" s="3"/>
      <c r="E60" s="3"/>
      <c r="F60" s="14"/>
      <c r="G60" s="14"/>
    </row>
    <row r="61" spans="2:7" s="2" customFormat="1" ht="15">
      <c r="B61" s="3"/>
      <c r="C61" s="3"/>
      <c r="D61" s="3"/>
      <c r="E61" s="3"/>
      <c r="F61" s="14"/>
      <c r="G61" s="14"/>
    </row>
    <row r="62" spans="2:7" s="2" customFormat="1" ht="15">
      <c r="B62" s="3"/>
      <c r="C62" s="3"/>
      <c r="D62" s="3"/>
      <c r="E62" s="3"/>
      <c r="F62" s="14"/>
      <c r="G62" s="14"/>
    </row>
    <row r="63" spans="2:7" s="2" customFormat="1" ht="15">
      <c r="B63" s="3"/>
      <c r="C63" s="3"/>
      <c r="D63" s="3"/>
      <c r="E63" s="3"/>
      <c r="F63" s="14"/>
      <c r="G63" s="14"/>
    </row>
    <row r="64" spans="2:7" s="2" customFormat="1" ht="15">
      <c r="B64" s="3"/>
      <c r="C64" s="3"/>
      <c r="D64" s="3"/>
      <c r="E64" s="3"/>
      <c r="F64" s="14"/>
      <c r="G64" s="14"/>
    </row>
    <row r="65" spans="2:7" s="2" customFormat="1" ht="15">
      <c r="B65" s="3"/>
      <c r="C65" s="3"/>
      <c r="D65" s="3"/>
      <c r="E65" s="3"/>
      <c r="F65" s="14"/>
      <c r="G65" s="14"/>
    </row>
    <row r="66" spans="2:7" s="2" customFormat="1" ht="15">
      <c r="B66" s="3"/>
      <c r="C66" s="3"/>
      <c r="D66" s="3"/>
      <c r="E66" s="3"/>
      <c r="F66" s="3"/>
      <c r="G66" s="3"/>
    </row>
    <row r="67" spans="2:7" s="2" customFormat="1" ht="15">
      <c r="B67" s="3"/>
      <c r="C67" s="3"/>
      <c r="D67" s="3"/>
      <c r="E67" s="3"/>
      <c r="F67" s="3"/>
      <c r="G67" s="3"/>
    </row>
    <row r="68" spans="2:7" s="2" customFormat="1" ht="15">
      <c r="B68" s="3"/>
      <c r="C68" s="3"/>
      <c r="D68" s="3"/>
      <c r="E68" s="3"/>
      <c r="F68" s="3"/>
      <c r="G68" s="3"/>
    </row>
    <row r="69" spans="2:7" s="2" customFormat="1" ht="15">
      <c r="B69" s="3"/>
      <c r="C69" s="3"/>
      <c r="D69" s="3"/>
      <c r="E69" s="3"/>
      <c r="F69" s="3"/>
      <c r="G69" s="3"/>
    </row>
    <row r="70" spans="2:7" s="2" customFormat="1" ht="15">
      <c r="B70" s="3"/>
      <c r="C70" s="3"/>
      <c r="D70" s="3"/>
      <c r="E70" s="3"/>
      <c r="F70" s="3"/>
      <c r="G70" s="3"/>
    </row>
    <row r="71" spans="2:7" s="2" customFormat="1" ht="15">
      <c r="B71" s="3"/>
      <c r="C71" s="3"/>
      <c r="D71" s="3"/>
      <c r="E71" s="3"/>
      <c r="F71" s="3"/>
      <c r="G71" s="3"/>
    </row>
    <row r="72" spans="2:7" s="2" customFormat="1" ht="15">
      <c r="B72" s="3"/>
      <c r="C72" s="3"/>
      <c r="D72" s="3"/>
      <c r="E72" s="3"/>
      <c r="F72" s="3"/>
      <c r="G72" s="3"/>
    </row>
    <row r="73" spans="2:7" s="2" customFormat="1" ht="15">
      <c r="B73" s="3"/>
      <c r="C73" s="3"/>
      <c r="D73" s="3"/>
      <c r="E73" s="3"/>
      <c r="F73" s="3"/>
      <c r="G73" s="3"/>
    </row>
    <row r="74" spans="2:7" s="2" customFormat="1" ht="15">
      <c r="B74" s="3"/>
      <c r="C74" s="3"/>
      <c r="D74" s="3"/>
      <c r="E74" s="3"/>
      <c r="F74" s="3"/>
      <c r="G74" s="3"/>
    </row>
    <row r="75" spans="2:7" s="2" customFormat="1" ht="15">
      <c r="B75" s="3"/>
      <c r="C75" s="3"/>
      <c r="D75" s="3"/>
      <c r="E75" s="3"/>
      <c r="F75" s="3"/>
      <c r="G75" s="3"/>
    </row>
    <row r="76" spans="2:7" s="2" customFormat="1" ht="15">
      <c r="B76" s="3"/>
      <c r="C76" s="3"/>
      <c r="D76" s="3"/>
      <c r="E76" s="3"/>
      <c r="F76" s="3"/>
      <c r="G76" s="3"/>
    </row>
    <row r="77" spans="2:7" s="2" customFormat="1" ht="15">
      <c r="B77" s="3"/>
      <c r="C77" s="3"/>
      <c r="D77" s="3"/>
      <c r="E77" s="3"/>
      <c r="F77" s="3"/>
      <c r="G77" s="3"/>
    </row>
    <row r="78" spans="2:7" s="2" customFormat="1" ht="15">
      <c r="B78" s="3"/>
      <c r="C78" s="3"/>
      <c r="D78" s="3"/>
      <c r="E78" s="3"/>
      <c r="F78" s="3"/>
      <c r="G78" s="3"/>
    </row>
    <row r="79" spans="2:7" s="2" customFormat="1" ht="15">
      <c r="B79" s="3"/>
      <c r="C79" s="3"/>
      <c r="D79" s="3"/>
      <c r="E79" s="3"/>
      <c r="F79" s="3"/>
      <c r="G79" s="3"/>
    </row>
    <row r="80" spans="2:7" s="2" customFormat="1" ht="15">
      <c r="B80" s="3"/>
      <c r="C80" s="3"/>
      <c r="D80" s="3"/>
      <c r="E80" s="3"/>
      <c r="F80" s="3"/>
      <c r="G80" s="3"/>
    </row>
    <row r="81" spans="2:7" s="2" customFormat="1" ht="15">
      <c r="B81" s="3"/>
      <c r="C81" s="3"/>
      <c r="D81" s="3"/>
      <c r="E81" s="3"/>
      <c r="F81" s="3"/>
      <c r="G81" s="3"/>
    </row>
    <row r="82" spans="2:7" s="2" customFormat="1" ht="15">
      <c r="B82" s="3"/>
      <c r="C82" s="3"/>
      <c r="D82" s="3"/>
      <c r="E82" s="3"/>
      <c r="F82" s="3"/>
      <c r="G82" s="3"/>
    </row>
    <row r="83" spans="2:7" s="2" customFormat="1" ht="15">
      <c r="B83" s="3"/>
      <c r="C83" s="3"/>
      <c r="D83" s="3"/>
      <c r="E83" s="3"/>
      <c r="F83" s="3"/>
      <c r="G83" s="3"/>
    </row>
    <row r="84" spans="2:7" s="2" customFormat="1" ht="15">
      <c r="B84" s="3"/>
      <c r="C84" s="3"/>
      <c r="D84" s="3"/>
      <c r="E84" s="3"/>
      <c r="F84" s="3"/>
      <c r="G84" s="3"/>
    </row>
    <row r="85" spans="2:7" s="2" customFormat="1" ht="15">
      <c r="B85" s="3"/>
      <c r="C85" s="3"/>
      <c r="D85" s="3"/>
      <c r="E85" s="3"/>
      <c r="F85" s="3"/>
      <c r="G85" s="3"/>
    </row>
    <row r="86" spans="2:7" s="2" customFormat="1" ht="15">
      <c r="B86" s="3"/>
      <c r="C86" s="3"/>
      <c r="D86" s="3"/>
      <c r="E86" s="3"/>
      <c r="F86" s="3"/>
      <c r="G86" s="3"/>
    </row>
    <row r="87" spans="2:7" s="2" customFormat="1" ht="15">
      <c r="B87" s="3"/>
      <c r="C87" s="3"/>
      <c r="D87" s="3"/>
      <c r="E87" s="3"/>
      <c r="F87" s="3"/>
      <c r="G87" s="3"/>
    </row>
    <row r="88" spans="2:7" s="2" customFormat="1" ht="15">
      <c r="B88" s="3"/>
      <c r="C88" s="3"/>
      <c r="D88" s="3"/>
      <c r="E88" s="3"/>
      <c r="F88" s="3"/>
      <c r="G88" s="3"/>
    </row>
    <row r="89" spans="2:7" s="2" customFormat="1" ht="15">
      <c r="B89" s="3"/>
      <c r="C89" s="3"/>
      <c r="D89" s="3"/>
      <c r="E89" s="3"/>
      <c r="F89" s="3"/>
      <c r="G89" s="3"/>
    </row>
    <row r="90" spans="2:7" s="2" customFormat="1" ht="15">
      <c r="B90" s="3"/>
      <c r="C90" s="3"/>
      <c r="D90" s="3"/>
      <c r="E90" s="3"/>
      <c r="F90" s="3"/>
      <c r="G90" s="3"/>
    </row>
    <row r="91" spans="2:7" s="2" customFormat="1" ht="15">
      <c r="B91" s="3"/>
      <c r="C91" s="3"/>
      <c r="D91" s="3"/>
      <c r="E91" s="3"/>
      <c r="F91" s="3"/>
      <c r="G91" s="3"/>
    </row>
    <row r="92" spans="2:7" s="2" customFormat="1" ht="15">
      <c r="B92" s="3"/>
      <c r="C92" s="3"/>
      <c r="D92" s="3"/>
      <c r="E92" s="3"/>
      <c r="F92" s="3"/>
      <c r="G92" s="3"/>
    </row>
    <row r="93" spans="2:7" s="2" customFormat="1" ht="15">
      <c r="B93" s="3"/>
      <c r="C93" s="3"/>
      <c r="D93" s="3"/>
      <c r="E93" s="3"/>
      <c r="F93" s="3"/>
      <c r="G93" s="3"/>
    </row>
    <row r="94" spans="2:7" s="2" customFormat="1" ht="15">
      <c r="B94" s="3"/>
      <c r="C94" s="3"/>
      <c r="D94" s="3"/>
      <c r="E94" s="3"/>
      <c r="F94" s="3"/>
      <c r="G94" s="3"/>
    </row>
    <row r="95" spans="2:7" s="2" customFormat="1" ht="15">
      <c r="B95" s="3"/>
      <c r="C95" s="3"/>
      <c r="D95" s="3"/>
      <c r="E95" s="3"/>
      <c r="F95" s="3"/>
      <c r="G95" s="3"/>
    </row>
    <row r="96" spans="2:7" s="2" customFormat="1" ht="15">
      <c r="B96" s="3"/>
      <c r="C96" s="3"/>
      <c r="D96" s="3"/>
      <c r="E96" s="3"/>
      <c r="F96" s="3"/>
      <c r="G96" s="3"/>
    </row>
    <row r="97" spans="2:7" s="2" customFormat="1" ht="15">
      <c r="B97" s="3"/>
      <c r="C97" s="3"/>
      <c r="D97" s="3"/>
      <c r="E97" s="3"/>
      <c r="F97" s="3"/>
      <c r="G97" s="3"/>
    </row>
    <row r="98" spans="2:7" s="2" customFormat="1" ht="15">
      <c r="B98" s="3"/>
      <c r="C98" s="3"/>
      <c r="D98" s="3"/>
      <c r="E98" s="3"/>
      <c r="F98" s="3"/>
      <c r="G98" s="3"/>
    </row>
    <row r="99" spans="2:7" s="2" customFormat="1" ht="15">
      <c r="B99" s="3"/>
      <c r="C99" s="3"/>
      <c r="D99" s="3"/>
      <c r="E99" s="3"/>
      <c r="F99" s="3"/>
      <c r="G99" s="3"/>
    </row>
    <row r="100" spans="2:7" s="2" customFormat="1" ht="15">
      <c r="B100" s="3"/>
      <c r="C100" s="3"/>
      <c r="D100" s="3"/>
      <c r="E100" s="3"/>
      <c r="F100" s="3"/>
      <c r="G100" s="3"/>
    </row>
    <row r="101" spans="2:7" s="2" customFormat="1" ht="15">
      <c r="B101" s="3"/>
      <c r="C101" s="3"/>
      <c r="D101" s="3"/>
      <c r="E101" s="3"/>
      <c r="F101" s="3"/>
      <c r="G101" s="3"/>
    </row>
    <row r="102" spans="2:7" s="2" customFormat="1" ht="15">
      <c r="B102" s="3"/>
      <c r="C102" s="3"/>
      <c r="D102" s="3"/>
      <c r="E102" s="3"/>
      <c r="F102" s="3"/>
      <c r="G102" s="3"/>
    </row>
    <row r="103" spans="2:7" s="2" customFormat="1" ht="15">
      <c r="B103" s="3"/>
      <c r="C103" s="3"/>
      <c r="D103" s="3"/>
      <c r="E103" s="3"/>
      <c r="F103" s="3"/>
      <c r="G103" s="3"/>
    </row>
    <row r="104" spans="2:7" s="2" customFormat="1" ht="15">
      <c r="B104" s="3"/>
      <c r="C104" s="3"/>
      <c r="D104" s="3"/>
      <c r="E104" s="3"/>
      <c r="F104" s="3"/>
      <c r="G104" s="3"/>
    </row>
    <row r="105" spans="2:7" s="2" customFormat="1" ht="15">
      <c r="B105" s="3"/>
      <c r="C105" s="3"/>
      <c r="D105" s="3"/>
      <c r="E105" s="3"/>
      <c r="F105" s="3"/>
      <c r="G105" s="3"/>
    </row>
    <row r="106" spans="2:7" s="2" customFormat="1" ht="15">
      <c r="B106" s="3"/>
      <c r="C106" s="3"/>
      <c r="D106" s="3"/>
      <c r="E106" s="3"/>
      <c r="F106" s="3"/>
      <c r="G106" s="3"/>
    </row>
    <row r="107" spans="2:7" s="2" customFormat="1" ht="15">
      <c r="B107" s="3"/>
      <c r="C107" s="3"/>
      <c r="D107" s="3"/>
      <c r="E107" s="3"/>
      <c r="F107" s="3"/>
      <c r="G107" s="3"/>
    </row>
    <row r="108" spans="2:7" s="2" customFormat="1" ht="15">
      <c r="B108" s="3"/>
      <c r="C108" s="3"/>
      <c r="D108" s="3"/>
      <c r="E108" s="3"/>
      <c r="F108" s="3"/>
      <c r="G108" s="3"/>
    </row>
    <row r="109" spans="2:7" s="2" customFormat="1" ht="15">
      <c r="B109" s="3"/>
      <c r="C109" s="3"/>
      <c r="D109" s="3"/>
      <c r="E109" s="3"/>
      <c r="F109" s="3"/>
      <c r="G109" s="3"/>
    </row>
    <row r="110" spans="2:7" s="2" customFormat="1" ht="15">
      <c r="B110" s="3"/>
      <c r="C110" s="3"/>
      <c r="D110" s="3"/>
      <c r="E110" s="3"/>
      <c r="F110" s="3"/>
      <c r="G110" s="3"/>
    </row>
    <row r="111" spans="2:7" s="2" customFormat="1" ht="15">
      <c r="B111" s="3"/>
      <c r="C111" s="3"/>
      <c r="D111" s="3"/>
      <c r="E111" s="3"/>
      <c r="F111" s="3"/>
      <c r="G111" s="3"/>
    </row>
    <row r="112" spans="2:7" s="2" customFormat="1" ht="15">
      <c r="B112" s="3"/>
      <c r="C112" s="3"/>
      <c r="D112" s="3"/>
      <c r="E112" s="3"/>
      <c r="F112" s="3"/>
      <c r="G112" s="3"/>
    </row>
    <row r="113" spans="2:7" s="2" customFormat="1" ht="15">
      <c r="B113" s="3"/>
      <c r="C113" s="3"/>
      <c r="D113" s="3"/>
      <c r="E113" s="3"/>
      <c r="F113" s="3"/>
      <c r="G113" s="3"/>
    </row>
    <row r="114" spans="2:7" s="2" customFormat="1" ht="15">
      <c r="B114" s="3"/>
      <c r="C114" s="3"/>
      <c r="D114" s="3"/>
      <c r="E114" s="3"/>
      <c r="F114" s="3"/>
      <c r="G114" s="3"/>
    </row>
    <row r="115" spans="2:7" s="2" customFormat="1" ht="15">
      <c r="B115" s="3"/>
      <c r="C115" s="3"/>
      <c r="D115" s="3"/>
      <c r="E115" s="3"/>
      <c r="F115" s="3"/>
      <c r="G115" s="3"/>
    </row>
    <row r="116" spans="2:7" s="2" customFormat="1" ht="15">
      <c r="B116" s="3"/>
      <c r="C116" s="3"/>
      <c r="D116" s="3"/>
      <c r="E116" s="3"/>
      <c r="F116" s="3"/>
      <c r="G116" s="3"/>
    </row>
    <row r="117" spans="2:7" s="2" customFormat="1" ht="15">
      <c r="B117" s="3"/>
      <c r="C117" s="3"/>
      <c r="D117" s="3"/>
      <c r="E117" s="3"/>
      <c r="F117" s="3"/>
      <c r="G117" s="3"/>
    </row>
    <row r="118" spans="2:7" s="2" customFormat="1" ht="15">
      <c r="B118" s="3"/>
      <c r="C118" s="3"/>
      <c r="D118" s="3"/>
      <c r="E118" s="3"/>
      <c r="F118" s="3"/>
      <c r="G118" s="3"/>
    </row>
    <row r="119" spans="2:7" s="2" customFormat="1" ht="15">
      <c r="B119" s="3"/>
      <c r="C119" s="3"/>
      <c r="D119" s="3"/>
      <c r="E119" s="3"/>
      <c r="F119" s="3"/>
      <c r="G119" s="3"/>
    </row>
    <row r="120" spans="2:7" s="2" customFormat="1" ht="15">
      <c r="B120" s="3"/>
      <c r="C120" s="3"/>
      <c r="D120" s="3"/>
      <c r="E120" s="3"/>
      <c r="F120" s="3"/>
      <c r="G120" s="3"/>
    </row>
    <row r="121" spans="2:7" s="2" customFormat="1" ht="15">
      <c r="B121" s="3"/>
      <c r="C121" s="3"/>
      <c r="D121" s="3"/>
      <c r="E121" s="3"/>
      <c r="F121" s="3"/>
      <c r="G121" s="3"/>
    </row>
    <row r="122" spans="2:7" s="2" customFormat="1" ht="15">
      <c r="B122" s="3"/>
      <c r="C122" s="3"/>
      <c r="D122" s="3"/>
      <c r="E122" s="3"/>
      <c r="F122" s="3"/>
      <c r="G122" s="3"/>
    </row>
    <row r="123" spans="2:7" s="2" customFormat="1" ht="15">
      <c r="B123" s="3"/>
      <c r="C123" s="3"/>
      <c r="D123" s="3"/>
      <c r="E123" s="3"/>
      <c r="F123" s="3"/>
      <c r="G123" s="3"/>
    </row>
    <row r="124" spans="2:7" s="2" customFormat="1" ht="15">
      <c r="B124" s="3"/>
      <c r="C124" s="3"/>
      <c r="D124" s="3"/>
      <c r="E124" s="3"/>
      <c r="F124" s="3"/>
      <c r="G124" s="3"/>
    </row>
    <row r="125" spans="2:7" s="2" customFormat="1" ht="15">
      <c r="B125" s="3"/>
      <c r="C125" s="3"/>
      <c r="D125" s="3"/>
      <c r="E125" s="3"/>
      <c r="F125" s="3"/>
      <c r="G125" s="3"/>
    </row>
    <row r="126" spans="2:7" s="2" customFormat="1" ht="15">
      <c r="B126" s="3"/>
      <c r="C126" s="3"/>
      <c r="D126" s="3"/>
      <c r="E126" s="3"/>
      <c r="F126" s="3"/>
      <c r="G126" s="3"/>
    </row>
    <row r="127" spans="2:7" s="2" customFormat="1" ht="15">
      <c r="B127" s="3"/>
      <c r="C127" s="3"/>
      <c r="D127" s="3"/>
      <c r="E127" s="3"/>
      <c r="F127" s="3"/>
      <c r="G127" s="3"/>
    </row>
    <row r="128" spans="2:7" s="2" customFormat="1" ht="15">
      <c r="B128" s="3"/>
      <c r="C128" s="3"/>
      <c r="D128" s="3"/>
      <c r="E128" s="3"/>
      <c r="F128" s="3"/>
      <c r="G128" s="3"/>
    </row>
    <row r="129" spans="2:7" s="2" customFormat="1" ht="15">
      <c r="B129" s="3"/>
      <c r="C129" s="3"/>
      <c r="D129" s="3"/>
      <c r="E129" s="3"/>
      <c r="F129" s="3"/>
      <c r="G129" s="3"/>
    </row>
    <row r="130" spans="2:7" s="2" customFormat="1" ht="15">
      <c r="B130" s="3"/>
      <c r="C130" s="3"/>
      <c r="D130" s="3"/>
      <c r="E130" s="3"/>
      <c r="F130" s="3"/>
      <c r="G130" s="3"/>
    </row>
    <row r="131" spans="2:7" s="2" customFormat="1" ht="15">
      <c r="B131" s="3"/>
      <c r="C131" s="3"/>
      <c r="D131" s="3"/>
      <c r="E131" s="3"/>
      <c r="F131" s="3"/>
      <c r="G131" s="3"/>
    </row>
    <row r="132" spans="2:7" s="2" customFormat="1" ht="15">
      <c r="B132" s="3"/>
      <c r="C132" s="3"/>
      <c r="D132" s="3"/>
      <c r="E132" s="3"/>
      <c r="F132" s="3"/>
      <c r="G132" s="3"/>
    </row>
    <row r="133" spans="2:7" s="2" customFormat="1" ht="15">
      <c r="B133" s="3"/>
      <c r="C133" s="3"/>
      <c r="D133" s="3"/>
      <c r="E133" s="3"/>
      <c r="F133" s="3"/>
      <c r="G133" s="3"/>
    </row>
    <row r="134" spans="2:7" s="2" customFormat="1" ht="15">
      <c r="B134" s="3"/>
      <c r="C134" s="3"/>
      <c r="D134" s="3"/>
      <c r="E134" s="3"/>
      <c r="F134" s="3"/>
      <c r="G134" s="3"/>
    </row>
    <row r="135" spans="2:7" s="2" customFormat="1" ht="15">
      <c r="B135" s="3"/>
      <c r="C135" s="3"/>
      <c r="D135" s="3"/>
      <c r="E135" s="3"/>
      <c r="F135" s="3"/>
      <c r="G135" s="3"/>
    </row>
    <row r="136" spans="2:7" s="2" customFormat="1" ht="15">
      <c r="B136" s="3"/>
      <c r="C136" s="3"/>
      <c r="D136" s="3"/>
      <c r="E136" s="3"/>
      <c r="F136" s="3"/>
      <c r="G136" s="3"/>
    </row>
    <row r="137" spans="2:7" s="2" customFormat="1" ht="15">
      <c r="B137" s="3"/>
      <c r="C137" s="3"/>
      <c r="D137" s="3"/>
      <c r="E137" s="3"/>
      <c r="F137" s="3"/>
      <c r="G137" s="3"/>
    </row>
    <row r="138" spans="2:7" s="2" customFormat="1" ht="15">
      <c r="B138" s="3"/>
      <c r="C138" s="3"/>
      <c r="D138" s="3"/>
      <c r="E138" s="3"/>
      <c r="F138" s="3"/>
      <c r="G138" s="3"/>
    </row>
    <row r="139" spans="2:7" s="2" customFormat="1" ht="15">
      <c r="B139" s="3"/>
      <c r="C139" s="3"/>
      <c r="D139" s="3"/>
      <c r="E139" s="3"/>
      <c r="F139" s="3"/>
      <c r="G139" s="3"/>
    </row>
    <row r="140" spans="2:7" s="2" customFormat="1" ht="15">
      <c r="B140" s="3"/>
      <c r="C140" s="3"/>
      <c r="D140" s="3"/>
      <c r="E140" s="3"/>
      <c r="F140" s="3"/>
      <c r="G140" s="3"/>
    </row>
    <row r="141" spans="2:7" s="2" customFormat="1" ht="15">
      <c r="B141" s="3"/>
      <c r="C141" s="3"/>
      <c r="D141" s="3"/>
      <c r="E141" s="3"/>
      <c r="F141" s="3"/>
      <c r="G141" s="3"/>
    </row>
    <row r="142" spans="2:7" s="2" customFormat="1" ht="15">
      <c r="B142" s="3"/>
      <c r="C142" s="3"/>
      <c r="D142" s="3"/>
      <c r="E142" s="3"/>
      <c r="F142" s="3"/>
      <c r="G142" s="3"/>
    </row>
    <row r="143" spans="2:7" s="2" customFormat="1" ht="15">
      <c r="B143" s="3"/>
      <c r="C143" s="3"/>
      <c r="D143" s="3"/>
      <c r="E143" s="3"/>
      <c r="F143" s="3"/>
      <c r="G143" s="3"/>
    </row>
    <row r="144" spans="2:7" s="2" customFormat="1" ht="15">
      <c r="B144" s="3"/>
      <c r="C144" s="3"/>
      <c r="D144" s="3"/>
      <c r="E144" s="3"/>
      <c r="F144" s="3"/>
      <c r="G144" s="3"/>
    </row>
    <row r="145" spans="2:7" s="2" customFormat="1" ht="15">
      <c r="B145" s="3"/>
      <c r="C145" s="3"/>
      <c r="D145" s="3"/>
      <c r="E145" s="3"/>
      <c r="F145" s="3"/>
      <c r="G145" s="3"/>
    </row>
    <row r="146" spans="2:7" s="2" customFormat="1" ht="15">
      <c r="B146" s="3"/>
      <c r="C146" s="3"/>
      <c r="D146" s="3"/>
      <c r="E146" s="3"/>
      <c r="F146" s="3"/>
      <c r="G146" s="3"/>
    </row>
    <row r="147" spans="2:7" s="2" customFormat="1" ht="15">
      <c r="B147" s="3"/>
      <c r="C147" s="3"/>
      <c r="D147" s="3"/>
      <c r="E147" s="3"/>
      <c r="F147" s="3"/>
      <c r="G147" s="3"/>
    </row>
    <row r="148" spans="2:7" s="2" customFormat="1" ht="15">
      <c r="B148" s="3"/>
      <c r="C148" s="3"/>
      <c r="D148" s="3"/>
      <c r="E148" s="3"/>
      <c r="F148" s="3"/>
      <c r="G148" s="3"/>
    </row>
    <row r="149" spans="2:7" s="2" customFormat="1" ht="15">
      <c r="B149" s="3"/>
      <c r="C149" s="3"/>
      <c r="D149" s="3"/>
      <c r="E149" s="3"/>
      <c r="F149" s="3"/>
      <c r="G149" s="3"/>
    </row>
    <row r="150" spans="2:7" s="2" customFormat="1" ht="15">
      <c r="B150" s="3"/>
      <c r="C150" s="3"/>
      <c r="D150" s="3"/>
      <c r="E150" s="3"/>
      <c r="F150" s="3"/>
      <c r="G150" s="3"/>
    </row>
    <row r="151" spans="2:7" s="2" customFormat="1" ht="15">
      <c r="B151" s="3"/>
      <c r="C151" s="3"/>
      <c r="D151" s="3"/>
      <c r="E151" s="3"/>
      <c r="F151" s="3"/>
      <c r="G151" s="3"/>
    </row>
    <row r="152" spans="2:7" s="2" customFormat="1" ht="15">
      <c r="B152" s="3"/>
      <c r="C152" s="3"/>
      <c r="D152" s="3"/>
      <c r="E152" s="3"/>
      <c r="F152" s="3"/>
      <c r="G152" s="3"/>
    </row>
    <row r="153" spans="2:7" s="2" customFormat="1" ht="15">
      <c r="B153" s="3"/>
      <c r="C153" s="3"/>
      <c r="D153" s="3"/>
      <c r="E153" s="3"/>
      <c r="F153" s="3"/>
      <c r="G153" s="3"/>
    </row>
    <row r="154" spans="2:7" s="2" customFormat="1" ht="15">
      <c r="B154" s="3"/>
      <c r="C154" s="3"/>
      <c r="D154" s="3"/>
      <c r="E154" s="3"/>
      <c r="F154" s="3"/>
      <c r="G154" s="3"/>
    </row>
    <row r="155" spans="2:7" s="2" customFormat="1" ht="15">
      <c r="B155" s="3"/>
      <c r="C155" s="3"/>
      <c r="D155" s="3"/>
      <c r="E155" s="3"/>
      <c r="F155" s="3"/>
      <c r="G155" s="3"/>
    </row>
    <row r="156" spans="2:7" s="2" customFormat="1" ht="15">
      <c r="B156" s="3"/>
      <c r="C156" s="3"/>
      <c r="D156" s="3"/>
      <c r="E156" s="3"/>
      <c r="F156" s="3"/>
      <c r="G156" s="3"/>
    </row>
    <row r="157" spans="2:7" s="2" customFormat="1" ht="15">
      <c r="B157" s="3"/>
      <c r="C157" s="3"/>
      <c r="D157" s="3"/>
      <c r="E157" s="3"/>
      <c r="F157" s="3"/>
      <c r="G157" s="3"/>
    </row>
    <row r="158" spans="2:7" s="2" customFormat="1" ht="15">
      <c r="B158" s="3"/>
      <c r="C158" s="3"/>
      <c r="D158" s="3"/>
      <c r="E158" s="3"/>
      <c r="F158" s="3"/>
      <c r="G158" s="3"/>
    </row>
    <row r="159" spans="2:7" s="2" customFormat="1" ht="15">
      <c r="B159" s="3"/>
      <c r="C159" s="3"/>
      <c r="D159" s="3"/>
      <c r="E159" s="3"/>
      <c r="F159" s="3"/>
      <c r="G159" s="3"/>
    </row>
    <row r="160" spans="2:7" s="2" customFormat="1" ht="15">
      <c r="B160" s="3"/>
      <c r="C160" s="3"/>
      <c r="D160" s="3"/>
      <c r="E160" s="3"/>
      <c r="F160" s="3"/>
      <c r="G160" s="3"/>
    </row>
    <row r="161" spans="2:7" s="2" customFormat="1" ht="15">
      <c r="B161" s="3"/>
      <c r="C161" s="3"/>
      <c r="D161" s="3"/>
      <c r="E161" s="3"/>
      <c r="F161" s="3"/>
      <c r="G161" s="3"/>
    </row>
    <row r="162" spans="2:7" s="2" customFormat="1" ht="15">
      <c r="B162" s="3"/>
      <c r="C162" s="3"/>
      <c r="D162" s="3"/>
      <c r="E162" s="3"/>
      <c r="F162" s="3"/>
      <c r="G162" s="3"/>
    </row>
    <row r="163" spans="2:7" s="2" customFormat="1" ht="15">
      <c r="B163" s="3"/>
      <c r="C163" s="3"/>
      <c r="D163" s="3"/>
      <c r="E163" s="3"/>
      <c r="F163" s="3"/>
      <c r="G163" s="3"/>
    </row>
  </sheetData>
  <sheetProtection/>
  <mergeCells count="10">
    <mergeCell ref="A31:A32"/>
    <mergeCell ref="B31:C31"/>
    <mergeCell ref="D31:E31"/>
    <mergeCell ref="F31:G31"/>
    <mergeCell ref="A29:G29"/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9"/>
  <sheetViews>
    <sheetView zoomScalePageLayoutView="0" workbookViewId="0" topLeftCell="A10">
      <selection activeCell="A17" sqref="A17:IV18"/>
    </sheetView>
  </sheetViews>
  <sheetFormatPr defaultColWidth="9.00390625" defaultRowHeight="16.5"/>
  <cols>
    <col min="1" max="1" width="12.125" style="10" customWidth="1"/>
    <col min="2" max="2" width="16.25390625" style="1" customWidth="1"/>
    <col min="3" max="4" width="16.625" style="1" customWidth="1"/>
    <col min="5" max="5" width="16.50390625" style="1" customWidth="1"/>
    <col min="6" max="7" width="10.625" style="1" customWidth="1"/>
  </cols>
  <sheetData>
    <row r="1" spans="1:7" s="2" customFormat="1" ht="30" customHeight="1">
      <c r="A1" s="21" t="s">
        <v>118</v>
      </c>
      <c r="B1" s="21"/>
      <c r="C1" s="21"/>
      <c r="D1" s="21"/>
      <c r="E1" s="21"/>
      <c r="F1" s="21"/>
      <c r="G1" s="21"/>
    </row>
    <row r="2" spans="2:7" s="2" customFormat="1" ht="15" customHeight="1">
      <c r="B2" s="3"/>
      <c r="C2" s="3"/>
      <c r="D2" s="3"/>
      <c r="E2" s="3"/>
      <c r="F2" s="3"/>
      <c r="G2" s="3" t="s">
        <v>45</v>
      </c>
    </row>
    <row r="3" spans="1:7" s="2" customFormat="1" ht="21.75" customHeight="1">
      <c r="A3" s="22" t="s">
        <v>36</v>
      </c>
      <c r="B3" s="22" t="s">
        <v>117</v>
      </c>
      <c r="C3" s="22"/>
      <c r="D3" s="22" t="s">
        <v>87</v>
      </c>
      <c r="E3" s="22"/>
      <c r="F3" s="22" t="s">
        <v>5</v>
      </c>
      <c r="G3" s="22"/>
    </row>
    <row r="4" spans="1:7" s="2" customFormat="1" ht="21.75" customHeight="1">
      <c r="A4" s="22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5">
        <v>21605249</v>
      </c>
      <c r="C5" s="5">
        <v>32910800</v>
      </c>
      <c r="D5" s="5">
        <v>22764254</v>
      </c>
      <c r="E5" s="5">
        <v>42590600</v>
      </c>
      <c r="F5" s="15">
        <f>SUM(B5/D5-1)</f>
        <v>-0.05091337497815651</v>
      </c>
      <c r="G5" s="15">
        <f>SUM(C5/E5-1)</f>
        <v>-0.22727550210609848</v>
      </c>
    </row>
    <row r="6" spans="1:7" s="2" customFormat="1" ht="21.75" customHeight="1">
      <c r="A6" s="11" t="s">
        <v>41</v>
      </c>
      <c r="B6" s="5">
        <v>47</v>
      </c>
      <c r="C6" s="5">
        <v>1900</v>
      </c>
      <c r="D6" s="5">
        <v>0</v>
      </c>
      <c r="E6" s="5">
        <v>0</v>
      </c>
      <c r="F6" s="5">
        <v>0</v>
      </c>
      <c r="G6" s="6">
        <v>0</v>
      </c>
    </row>
    <row r="7" spans="1:7" s="2" customFormat="1" ht="21.75" customHeight="1">
      <c r="A7" s="11" t="s">
        <v>84</v>
      </c>
      <c r="B7" s="5">
        <v>0</v>
      </c>
      <c r="C7" s="5">
        <v>0</v>
      </c>
      <c r="D7" s="5">
        <v>132160</v>
      </c>
      <c r="E7" s="5">
        <v>138100</v>
      </c>
      <c r="F7" s="15">
        <f>SUM(B7/D7-1)</f>
        <v>-1</v>
      </c>
      <c r="G7" s="15">
        <f>SUM(C7/E7-1)</f>
        <v>-1</v>
      </c>
    </row>
    <row r="8" spans="1:7" s="2" customFormat="1" ht="21.75" customHeight="1">
      <c r="A8" s="11" t="s">
        <v>15</v>
      </c>
      <c r="B8" s="5">
        <v>3760259</v>
      </c>
      <c r="C8" s="5">
        <v>4117300</v>
      </c>
      <c r="D8" s="5">
        <v>7157537</v>
      </c>
      <c r="E8" s="5">
        <v>10904400</v>
      </c>
      <c r="F8" s="15">
        <f>SUM(B8/D8-1)</f>
        <v>-0.4746434422902739</v>
      </c>
      <c r="G8" s="15">
        <f>SUM(C8/E8-1)</f>
        <v>-0.6224184732768423</v>
      </c>
    </row>
    <row r="9" spans="1:7" s="2" customFormat="1" ht="21.75" customHeight="1">
      <c r="A9" s="11" t="s">
        <v>76</v>
      </c>
      <c r="B9" s="5">
        <v>0</v>
      </c>
      <c r="C9" s="5">
        <v>0</v>
      </c>
      <c r="D9" s="5">
        <v>3</v>
      </c>
      <c r="E9" s="5">
        <v>300</v>
      </c>
      <c r="F9" s="15">
        <f>SUM(B9/D9-1)</f>
        <v>-1</v>
      </c>
      <c r="G9" s="15">
        <f>SUM(C9/E9-1)</f>
        <v>-1</v>
      </c>
    </row>
    <row r="10" spans="1:7" s="2" customFormat="1" ht="21.75" customHeight="1">
      <c r="A10" s="11" t="s">
        <v>47</v>
      </c>
      <c r="B10" s="5">
        <v>465</v>
      </c>
      <c r="C10" s="5">
        <v>2600</v>
      </c>
      <c r="D10" s="5">
        <v>200</v>
      </c>
      <c r="E10" s="5">
        <v>100</v>
      </c>
      <c r="F10" s="15">
        <f>SUM(B10/D10-1)</f>
        <v>1.3250000000000002</v>
      </c>
      <c r="G10" s="15">
        <f>SUM(C10/E10-1)</f>
        <v>25</v>
      </c>
    </row>
    <row r="11" spans="1:7" s="2" customFormat="1" ht="25.5" customHeight="1">
      <c r="A11" s="7" t="s">
        <v>0</v>
      </c>
      <c r="B11" s="6">
        <f>SUM(B5:B10)</f>
        <v>25366020</v>
      </c>
      <c r="C11" s="6">
        <f>SUM(C5:C10)</f>
        <v>37032600</v>
      </c>
      <c r="D11" s="6">
        <f>SUM(D5:D10)</f>
        <v>30054154</v>
      </c>
      <c r="E11" s="6">
        <f>SUM(E5:E10)</f>
        <v>53633500</v>
      </c>
      <c r="F11" s="15">
        <f aca="true" t="shared" si="0" ref="F11:G13">SUM(B11/D11-1)</f>
        <v>-0.15598955139445947</v>
      </c>
      <c r="G11" s="15">
        <f t="shared" si="0"/>
        <v>-0.30952483056298763</v>
      </c>
    </row>
    <row r="12" spans="1:7" s="2" customFormat="1" ht="21.75" customHeight="1">
      <c r="A12" s="11" t="s">
        <v>16</v>
      </c>
      <c r="B12" s="5">
        <v>787506</v>
      </c>
      <c r="C12" s="5">
        <v>1681300</v>
      </c>
      <c r="D12" s="5">
        <v>827873</v>
      </c>
      <c r="E12" s="5">
        <v>2255400</v>
      </c>
      <c r="F12" s="15">
        <f t="shared" si="0"/>
        <v>-0.048759894331618536</v>
      </c>
      <c r="G12" s="15">
        <f t="shared" si="0"/>
        <v>-0.25454464839939706</v>
      </c>
    </row>
    <row r="13" spans="1:7" s="2" customFormat="1" ht="25.5" customHeight="1">
      <c r="A13" s="7" t="s">
        <v>1</v>
      </c>
      <c r="B13" s="5">
        <f>SUM(B12:B12)</f>
        <v>787506</v>
      </c>
      <c r="C13" s="5">
        <f>SUM(C12:C12)</f>
        <v>1681300</v>
      </c>
      <c r="D13" s="5">
        <f>SUM(D12:D12)</f>
        <v>827873</v>
      </c>
      <c r="E13" s="5">
        <f>SUM(E12:E12)</f>
        <v>2255400</v>
      </c>
      <c r="F13" s="15">
        <f t="shared" si="0"/>
        <v>-0.048759894331618536</v>
      </c>
      <c r="G13" s="15">
        <f t="shared" si="0"/>
        <v>-0.25454464839939706</v>
      </c>
    </row>
    <row r="14" spans="1:7" s="2" customFormat="1" ht="25.5" customHeight="1">
      <c r="A14" s="11" t="s">
        <v>110</v>
      </c>
      <c r="B14" s="5">
        <v>15</v>
      </c>
      <c r="C14" s="5">
        <v>2300</v>
      </c>
      <c r="D14" s="5">
        <v>0</v>
      </c>
      <c r="E14" s="5">
        <v>0</v>
      </c>
      <c r="F14" s="5">
        <v>0</v>
      </c>
      <c r="G14" s="6">
        <v>0</v>
      </c>
    </row>
    <row r="15" spans="1:7" s="2" customFormat="1" ht="25.5" customHeight="1">
      <c r="A15" s="11" t="s">
        <v>50</v>
      </c>
      <c r="B15" s="5">
        <v>90</v>
      </c>
      <c r="C15" s="5">
        <v>1500</v>
      </c>
      <c r="D15" s="5">
        <v>0</v>
      </c>
      <c r="E15" s="5">
        <v>0</v>
      </c>
      <c r="F15" s="5">
        <v>0</v>
      </c>
      <c r="G15" s="6">
        <v>0</v>
      </c>
    </row>
    <row r="16" spans="1:7" s="2" customFormat="1" ht="21.75" customHeight="1">
      <c r="A16" s="11" t="s">
        <v>56</v>
      </c>
      <c r="B16" s="5">
        <v>0</v>
      </c>
      <c r="C16" s="5">
        <v>0</v>
      </c>
      <c r="D16" s="5">
        <v>268289</v>
      </c>
      <c r="E16" s="5">
        <v>511700</v>
      </c>
      <c r="F16" s="15">
        <f>SUM(B16/D16-1)</f>
        <v>-1</v>
      </c>
      <c r="G16" s="15">
        <f>SUM(C16/E16-1)</f>
        <v>-1</v>
      </c>
    </row>
    <row r="17" spans="1:7" s="2" customFormat="1" ht="21.75" customHeight="1">
      <c r="A17" s="11" t="s">
        <v>94</v>
      </c>
      <c r="B17" s="5">
        <v>135</v>
      </c>
      <c r="C17" s="6">
        <v>3500</v>
      </c>
      <c r="D17" s="5">
        <v>0</v>
      </c>
      <c r="E17" s="6">
        <v>0</v>
      </c>
      <c r="F17" s="5">
        <v>0</v>
      </c>
      <c r="G17" s="6">
        <v>0</v>
      </c>
    </row>
    <row r="18" spans="1:7" s="2" customFormat="1" ht="21.75" customHeight="1">
      <c r="A18" s="11" t="s">
        <v>48</v>
      </c>
      <c r="B18" s="5">
        <v>68470</v>
      </c>
      <c r="C18" s="6">
        <v>96100</v>
      </c>
      <c r="D18" s="5">
        <v>0</v>
      </c>
      <c r="E18" s="5">
        <v>0</v>
      </c>
      <c r="F18" s="5">
        <v>0</v>
      </c>
      <c r="G18" s="6">
        <v>0</v>
      </c>
    </row>
    <row r="19" spans="1:7" s="2" customFormat="1" ht="21.75" customHeight="1">
      <c r="A19" s="11" t="s">
        <v>32</v>
      </c>
      <c r="B19" s="5">
        <v>727799</v>
      </c>
      <c r="C19" s="6">
        <v>928200</v>
      </c>
      <c r="D19" s="5">
        <v>0</v>
      </c>
      <c r="E19" s="5">
        <v>0</v>
      </c>
      <c r="F19" s="5">
        <v>0</v>
      </c>
      <c r="G19" s="6">
        <v>0</v>
      </c>
    </row>
    <row r="20" spans="1:7" s="2" customFormat="1" ht="25.5" customHeight="1">
      <c r="A20" s="7" t="s">
        <v>33</v>
      </c>
      <c r="B20" s="5">
        <f>SUM(B14:B19)</f>
        <v>796509</v>
      </c>
      <c r="C20" s="5">
        <f>SUM(C14:C19)</f>
        <v>1031600</v>
      </c>
      <c r="D20" s="5">
        <f>SUM(D14:D19)</f>
        <v>268289</v>
      </c>
      <c r="E20" s="5">
        <f>SUM(E14:E19)</f>
        <v>511700</v>
      </c>
      <c r="F20" s="15">
        <f aca="true" t="shared" si="1" ref="F20:G23">SUM(B20/D20-1)</f>
        <v>1.9688470269000966</v>
      </c>
      <c r="G20" s="15">
        <f t="shared" si="1"/>
        <v>1.0160250146570258</v>
      </c>
    </row>
    <row r="21" spans="1:7" s="2" customFormat="1" ht="21.75" customHeight="1">
      <c r="A21" s="11" t="s">
        <v>43</v>
      </c>
      <c r="B21" s="5">
        <v>95090</v>
      </c>
      <c r="C21" s="5">
        <v>225600</v>
      </c>
      <c r="D21" s="5">
        <v>113714</v>
      </c>
      <c r="E21" s="5">
        <v>392900</v>
      </c>
      <c r="F21" s="15">
        <f t="shared" si="1"/>
        <v>-0.1637793059781557</v>
      </c>
      <c r="G21" s="15">
        <f t="shared" si="1"/>
        <v>-0.4258080936625095</v>
      </c>
    </row>
    <row r="22" spans="1:7" s="2" customFormat="1" ht="21.75" customHeight="1">
      <c r="A22" s="11" t="s">
        <v>88</v>
      </c>
      <c r="B22" s="5">
        <v>2755652</v>
      </c>
      <c r="C22" s="5">
        <v>3742500</v>
      </c>
      <c r="D22" s="5">
        <v>776011</v>
      </c>
      <c r="E22" s="5">
        <v>1187400</v>
      </c>
      <c r="F22" s="15">
        <f>SUM(B22/D22-1)</f>
        <v>2.5510476011293655</v>
      </c>
      <c r="G22" s="15">
        <f>SUM(C22/E22-1)</f>
        <v>2.151844365841334</v>
      </c>
    </row>
    <row r="23" spans="1:7" s="2" customFormat="1" ht="21.75" customHeight="1">
      <c r="A23" s="11" t="s">
        <v>19</v>
      </c>
      <c r="B23" s="5">
        <v>1126666</v>
      </c>
      <c r="C23" s="5">
        <v>1349600</v>
      </c>
      <c r="D23" s="5">
        <v>2589382</v>
      </c>
      <c r="E23" s="5">
        <v>4073200</v>
      </c>
      <c r="F23" s="15">
        <f>SUM(B23/D23-1)</f>
        <v>-0.564890000780109</v>
      </c>
      <c r="G23" s="15">
        <f>SUM(C23/E23-1)</f>
        <v>-0.6686634587056859</v>
      </c>
    </row>
    <row r="24" spans="1:7" s="2" customFormat="1" ht="21.75" customHeight="1">
      <c r="A24" s="11" t="s">
        <v>81</v>
      </c>
      <c r="B24" s="5">
        <v>0</v>
      </c>
      <c r="C24" s="5">
        <v>0</v>
      </c>
      <c r="D24" s="5">
        <v>51525</v>
      </c>
      <c r="E24" s="5">
        <v>95300</v>
      </c>
      <c r="F24" s="15">
        <f>SUM(B24/D24-1)</f>
        <v>-1</v>
      </c>
      <c r="G24" s="15">
        <f>SUM(C24/E24-1)</f>
        <v>-1</v>
      </c>
    </row>
    <row r="25" spans="1:7" s="2" customFormat="1" ht="21.75" customHeight="1">
      <c r="A25" s="11" t="s">
        <v>20</v>
      </c>
      <c r="B25" s="5">
        <v>7711303</v>
      </c>
      <c r="C25" s="12">
        <v>10928900</v>
      </c>
      <c r="D25" s="5">
        <v>5445234</v>
      </c>
      <c r="E25" s="12">
        <v>10318400</v>
      </c>
      <c r="F25" s="15">
        <f aca="true" t="shared" si="2" ref="F25:F30">SUM(B25/D25-1)</f>
        <v>0.41615640393048303</v>
      </c>
      <c r="G25" s="15">
        <f aca="true" t="shared" si="3" ref="G25:G30">SUM(C25/E25-1)</f>
        <v>0.05916614979066526</v>
      </c>
    </row>
    <row r="26" spans="1:7" s="2" customFormat="1" ht="21.75" customHeight="1">
      <c r="A26" s="11" t="s">
        <v>21</v>
      </c>
      <c r="B26" s="5">
        <v>3381776</v>
      </c>
      <c r="C26" s="12">
        <v>5164600</v>
      </c>
      <c r="D26" s="5">
        <v>1720745</v>
      </c>
      <c r="E26" s="12">
        <v>3236700</v>
      </c>
      <c r="F26" s="15">
        <f>SUM(B26/D26-1)</f>
        <v>0.9652975891256403</v>
      </c>
      <c r="G26" s="15">
        <f>SUM(C26/E26-1)</f>
        <v>0.5956375320542528</v>
      </c>
    </row>
    <row r="27" spans="1:7" s="2" customFormat="1" ht="21.75" customHeight="1">
      <c r="A27" s="11" t="s">
        <v>78</v>
      </c>
      <c r="B27" s="5">
        <v>523703</v>
      </c>
      <c r="C27" s="12">
        <v>724500</v>
      </c>
      <c r="D27" s="5">
        <v>445830</v>
      </c>
      <c r="E27" s="12">
        <v>826100</v>
      </c>
      <c r="F27" s="15">
        <f>SUM(B27/D27-1)</f>
        <v>0.17466971715676372</v>
      </c>
      <c r="G27" s="15">
        <f>SUM(C27/E27-1)</f>
        <v>-0.12298753177581412</v>
      </c>
    </row>
    <row r="28" spans="1:7" s="2" customFormat="1" ht="21.75" customHeight="1">
      <c r="A28" s="11" t="s">
        <v>68</v>
      </c>
      <c r="B28" s="5">
        <v>149110</v>
      </c>
      <c r="C28" s="6">
        <v>232400</v>
      </c>
      <c r="D28" s="5">
        <v>201919</v>
      </c>
      <c r="E28" s="6">
        <v>389100</v>
      </c>
      <c r="F28" s="15">
        <f>SUM(B28/D28-1)</f>
        <v>-0.2615355662419089</v>
      </c>
      <c r="G28" s="15">
        <f>SUM(C28/E28-1)</f>
        <v>-0.4027242354150604</v>
      </c>
    </row>
    <row r="29" spans="1:7" s="2" customFormat="1" ht="21.75" customHeight="1">
      <c r="A29" s="11" t="s">
        <v>28</v>
      </c>
      <c r="B29" s="5">
        <v>1069586</v>
      </c>
      <c r="C29" s="6">
        <v>1598600</v>
      </c>
      <c r="D29" s="5">
        <v>881085</v>
      </c>
      <c r="E29" s="6">
        <v>1499100</v>
      </c>
      <c r="F29" s="15">
        <f t="shared" si="2"/>
        <v>0.2139419011786603</v>
      </c>
      <c r="G29" s="15">
        <f t="shared" si="3"/>
        <v>0.06637315722767001</v>
      </c>
    </row>
    <row r="30" spans="1:7" s="2" customFormat="1" ht="21.75" customHeight="1">
      <c r="A30" s="11" t="s">
        <v>23</v>
      </c>
      <c r="B30" s="5">
        <v>97012</v>
      </c>
      <c r="C30" s="13">
        <v>144300</v>
      </c>
      <c r="D30" s="5">
        <v>1467204</v>
      </c>
      <c r="E30" s="13">
        <v>2877300</v>
      </c>
      <c r="F30" s="15">
        <f t="shared" si="2"/>
        <v>-0.9338796786268304</v>
      </c>
      <c r="G30" s="15">
        <f t="shared" si="3"/>
        <v>-0.9498488165988948</v>
      </c>
    </row>
    <row r="31" spans="1:7" s="2" customFormat="1" ht="21.75" customHeight="1">
      <c r="A31" s="11" t="s">
        <v>22</v>
      </c>
      <c r="B31" s="5">
        <v>600338</v>
      </c>
      <c r="C31" s="13">
        <v>813100</v>
      </c>
      <c r="D31" s="5">
        <v>3131283</v>
      </c>
      <c r="E31" s="13">
        <v>5793100</v>
      </c>
      <c r="F31" s="15">
        <f aca="true" t="shared" si="4" ref="F31:G34">SUM(B31/D31-1)</f>
        <v>-0.8082773099716634</v>
      </c>
      <c r="G31" s="15">
        <f t="shared" si="4"/>
        <v>-0.8596433688353387</v>
      </c>
    </row>
    <row r="32" spans="1:7" s="2" customFormat="1" ht="25.5" customHeight="1">
      <c r="A32" s="8" t="s">
        <v>3</v>
      </c>
      <c r="B32" s="5">
        <f>SUM(B21:B31)</f>
        <v>17510236</v>
      </c>
      <c r="C32" s="5">
        <f>SUM(C21:C31)</f>
        <v>24924100</v>
      </c>
      <c r="D32" s="5">
        <f>SUM(D21:D31)</f>
        <v>16823932</v>
      </c>
      <c r="E32" s="5">
        <f>SUM(E21:E31)</f>
        <v>30688600</v>
      </c>
      <c r="F32" s="15">
        <f t="shared" si="4"/>
        <v>0.04079331751935289</v>
      </c>
      <c r="G32" s="15">
        <f t="shared" si="4"/>
        <v>-0.18783848073877596</v>
      </c>
    </row>
    <row r="33" spans="1:7" s="2" customFormat="1" ht="21.75" customHeight="1">
      <c r="A33" s="11" t="s">
        <v>17</v>
      </c>
      <c r="B33" s="5">
        <v>5820424</v>
      </c>
      <c r="C33" s="5">
        <v>7843700</v>
      </c>
      <c r="D33" s="5">
        <v>1687251</v>
      </c>
      <c r="E33" s="5">
        <v>3134300</v>
      </c>
      <c r="F33" s="15">
        <f t="shared" si="4"/>
        <v>2.4496491630468733</v>
      </c>
      <c r="G33" s="15">
        <f t="shared" si="4"/>
        <v>1.5025364515202755</v>
      </c>
    </row>
    <row r="34" spans="1:7" s="2" customFormat="1" ht="21.75" customHeight="1">
      <c r="A34" s="7" t="s">
        <v>2</v>
      </c>
      <c r="B34" s="5">
        <v>89875197</v>
      </c>
      <c r="C34" s="13">
        <v>133494000</v>
      </c>
      <c r="D34" s="5">
        <v>71100086</v>
      </c>
      <c r="E34" s="13">
        <v>137300400</v>
      </c>
      <c r="F34" s="15">
        <f t="shared" si="4"/>
        <v>0.2640659393857836</v>
      </c>
      <c r="G34" s="15">
        <f t="shared" si="4"/>
        <v>-0.027723153027959135</v>
      </c>
    </row>
    <row r="35" spans="1:7" s="2" customFormat="1" ht="25.5" customHeight="1">
      <c r="A35" s="7" t="s">
        <v>4</v>
      </c>
      <c r="B35" s="5">
        <f>SUM(B33:B34)</f>
        <v>95695621</v>
      </c>
      <c r="C35" s="6">
        <f>SUM(C33:C34)</f>
        <v>141337700</v>
      </c>
      <c r="D35" s="5">
        <f>SUM(D33:D34)</f>
        <v>72787337</v>
      </c>
      <c r="E35" s="6">
        <f>SUM(E33:E34)</f>
        <v>140434700</v>
      </c>
      <c r="F35" s="15">
        <f aca="true" t="shared" si="5" ref="F35:G40">SUM(B35/D35-1)</f>
        <v>0.31472897545351874</v>
      </c>
      <c r="G35" s="15">
        <f t="shared" si="5"/>
        <v>0.006430034742125779</v>
      </c>
    </row>
    <row r="36" spans="1:7" s="2" customFormat="1" ht="21.75" customHeight="1">
      <c r="A36" s="7" t="s">
        <v>42</v>
      </c>
      <c r="B36" s="5">
        <v>3412964</v>
      </c>
      <c r="C36" s="6">
        <v>4557600</v>
      </c>
      <c r="D36" s="5">
        <v>5255779</v>
      </c>
      <c r="E36" s="6">
        <v>9469900</v>
      </c>
      <c r="F36" s="15">
        <f t="shared" si="5"/>
        <v>-0.35062642474122296</v>
      </c>
      <c r="G36" s="15">
        <f t="shared" si="5"/>
        <v>-0.5187277584768583</v>
      </c>
    </row>
    <row r="37" spans="1:7" s="2" customFormat="1" ht="21.75" customHeight="1">
      <c r="A37" s="11" t="s">
        <v>18</v>
      </c>
      <c r="B37" s="5">
        <v>33108418</v>
      </c>
      <c r="C37" s="6">
        <v>52088700</v>
      </c>
      <c r="D37" s="5">
        <v>31496267</v>
      </c>
      <c r="E37" s="6">
        <v>60505700</v>
      </c>
      <c r="F37" s="15">
        <f t="shared" si="5"/>
        <v>0.05118546270896163</v>
      </c>
      <c r="G37" s="15">
        <f t="shared" si="5"/>
        <v>-0.13911086062965972</v>
      </c>
    </row>
    <row r="38" spans="1:7" s="2" customFormat="1" ht="21.75" customHeight="1">
      <c r="A38" s="11" t="s">
        <v>51</v>
      </c>
      <c r="B38" s="5">
        <v>0</v>
      </c>
      <c r="C38" s="5">
        <v>0</v>
      </c>
      <c r="D38" s="5">
        <v>199926</v>
      </c>
      <c r="E38" s="5">
        <v>428300</v>
      </c>
      <c r="F38" s="15">
        <f t="shared" si="5"/>
        <v>-1</v>
      </c>
      <c r="G38" s="15">
        <f t="shared" si="5"/>
        <v>-1</v>
      </c>
    </row>
    <row r="39" spans="1:7" s="2" customFormat="1" ht="25.5" customHeight="1">
      <c r="A39" s="7" t="s">
        <v>13</v>
      </c>
      <c r="B39" s="5">
        <f>SUM(B36:B38)</f>
        <v>36521382</v>
      </c>
      <c r="C39" s="5">
        <f>SUM(C36:C38)</f>
        <v>56646300</v>
      </c>
      <c r="D39" s="5">
        <f>SUM(D36:D38)</f>
        <v>36951972</v>
      </c>
      <c r="E39" s="5">
        <f>SUM(E36:E38)</f>
        <v>70403900</v>
      </c>
      <c r="F39" s="15">
        <f t="shared" si="5"/>
        <v>-0.011652693393467639</v>
      </c>
      <c r="G39" s="15">
        <f t="shared" si="5"/>
        <v>-0.19540962929610428</v>
      </c>
    </row>
    <row r="40" spans="1:7" s="2" customFormat="1" ht="21.75" customHeight="1">
      <c r="A40" s="7" t="s">
        <v>31</v>
      </c>
      <c r="B40" s="12">
        <v>575724</v>
      </c>
      <c r="C40" s="12">
        <v>914000</v>
      </c>
      <c r="D40" s="12">
        <v>3836715</v>
      </c>
      <c r="E40" s="12">
        <v>8128600</v>
      </c>
      <c r="F40" s="15">
        <f t="shared" si="5"/>
        <v>-0.8499435063589555</v>
      </c>
      <c r="G40" s="15">
        <f t="shared" si="5"/>
        <v>-0.8875575129788648</v>
      </c>
    </row>
    <row r="41" spans="1:7" s="2" customFormat="1" ht="25.5" customHeight="1">
      <c r="A41" s="7" t="s">
        <v>30</v>
      </c>
      <c r="B41" s="5">
        <f>SUM(B40:B40)</f>
        <v>575724</v>
      </c>
      <c r="C41" s="5">
        <f>SUM(C40:C40)</f>
        <v>914000</v>
      </c>
      <c r="D41" s="5">
        <f>SUM(D40:D40)</f>
        <v>3836715</v>
      </c>
      <c r="E41" s="5">
        <f>SUM(E40:E40)</f>
        <v>8128600</v>
      </c>
      <c r="F41" s="15">
        <f>SUM(B41/D41-1)</f>
        <v>-0.8499435063589555</v>
      </c>
      <c r="G41" s="15">
        <f>SUM(C41/E41-1)</f>
        <v>-0.8875575129788648</v>
      </c>
    </row>
    <row r="42" spans="1:7" s="2" customFormat="1" ht="28.5" customHeight="1">
      <c r="A42" s="7" t="s">
        <v>12</v>
      </c>
      <c r="B42" s="9">
        <f>SUM(B11+B13+B20+B32+B35+B39+B41)</f>
        <v>177252998</v>
      </c>
      <c r="C42" s="9">
        <f>SUM(C11+C13+C20+C32+C35+C39+C41)</f>
        <v>263567600</v>
      </c>
      <c r="D42" s="9">
        <f>SUM(D11+D13+D20+D32+D35+D39+D41)</f>
        <v>161550272</v>
      </c>
      <c r="E42" s="9">
        <f>SUM(E11+E13+E20+E32+E35+E39+E41)</f>
        <v>306056400</v>
      </c>
      <c r="F42" s="15">
        <f>SUM(B42/D42-1)</f>
        <v>0.09720024488723866</v>
      </c>
      <c r="G42" s="15">
        <f>SUM(C42/E42-1)</f>
        <v>-0.1388266999154404</v>
      </c>
    </row>
    <row r="43" spans="2:7" s="2" customFormat="1" ht="15">
      <c r="B43" s="3"/>
      <c r="C43" s="3"/>
      <c r="D43" s="3"/>
      <c r="E43" s="3"/>
      <c r="F43" s="14"/>
      <c r="G43" s="14"/>
    </row>
    <row r="44" spans="2:7" s="2" customFormat="1" ht="15">
      <c r="B44" s="3"/>
      <c r="C44" s="3"/>
      <c r="D44" s="3"/>
      <c r="E44" s="3"/>
      <c r="F44" s="14"/>
      <c r="G44" s="14"/>
    </row>
    <row r="45" spans="2:7" s="2" customFormat="1" ht="15">
      <c r="B45" s="3"/>
      <c r="C45" s="3"/>
      <c r="D45" s="3"/>
      <c r="E45" s="3"/>
      <c r="F45" s="14"/>
      <c r="G45" s="14"/>
    </row>
    <row r="46" spans="2:7" s="2" customFormat="1" ht="15">
      <c r="B46" s="3"/>
      <c r="C46" s="3"/>
      <c r="D46" s="3"/>
      <c r="E46" s="3"/>
      <c r="F46" s="14"/>
      <c r="G46" s="14"/>
    </row>
    <row r="47" spans="2:7" s="2" customFormat="1" ht="15">
      <c r="B47" s="3"/>
      <c r="C47" s="3"/>
      <c r="D47" s="3"/>
      <c r="E47" s="3"/>
      <c r="F47" s="14"/>
      <c r="G47" s="14"/>
    </row>
    <row r="48" spans="2:7" s="2" customFormat="1" ht="15">
      <c r="B48" s="3"/>
      <c r="C48" s="3"/>
      <c r="D48" s="3"/>
      <c r="E48" s="3"/>
      <c r="F48" s="14"/>
      <c r="G48" s="14"/>
    </row>
    <row r="49" spans="2:7" s="2" customFormat="1" ht="15">
      <c r="B49" s="3"/>
      <c r="C49" s="3"/>
      <c r="D49" s="3"/>
      <c r="E49" s="3"/>
      <c r="F49" s="14"/>
      <c r="G49" s="14"/>
    </row>
    <row r="50" spans="2:7" s="2" customFormat="1" ht="15">
      <c r="B50" s="3"/>
      <c r="C50" s="3"/>
      <c r="D50" s="3"/>
      <c r="E50" s="3"/>
      <c r="F50" s="14"/>
      <c r="G50" s="14"/>
    </row>
    <row r="51" spans="2:7" s="2" customFormat="1" ht="15">
      <c r="B51" s="3"/>
      <c r="C51" s="3"/>
      <c r="D51" s="3"/>
      <c r="E51" s="3"/>
      <c r="F51" s="14"/>
      <c r="G51" s="14"/>
    </row>
    <row r="52" spans="2:7" s="2" customFormat="1" ht="15">
      <c r="B52" s="3"/>
      <c r="C52" s="3"/>
      <c r="D52" s="3"/>
      <c r="E52" s="3"/>
      <c r="F52" s="14"/>
      <c r="G52" s="14"/>
    </row>
    <row r="53" spans="2:7" s="2" customFormat="1" ht="15">
      <c r="B53" s="3"/>
      <c r="C53" s="3"/>
      <c r="D53" s="3"/>
      <c r="E53" s="3"/>
      <c r="F53" s="14"/>
      <c r="G53" s="14"/>
    </row>
    <row r="54" spans="2:7" s="2" customFormat="1" ht="15">
      <c r="B54" s="3"/>
      <c r="C54" s="3"/>
      <c r="D54" s="3"/>
      <c r="E54" s="3"/>
      <c r="F54" s="14"/>
      <c r="G54" s="14"/>
    </row>
    <row r="55" spans="2:7" s="2" customFormat="1" ht="15">
      <c r="B55" s="3"/>
      <c r="C55" s="3"/>
      <c r="D55" s="3"/>
      <c r="E55" s="3"/>
      <c r="F55" s="14"/>
      <c r="G55" s="14"/>
    </row>
    <row r="56" spans="2:7" s="2" customFormat="1" ht="15">
      <c r="B56" s="3"/>
      <c r="C56" s="3"/>
      <c r="D56" s="3"/>
      <c r="E56" s="3"/>
      <c r="F56" s="14"/>
      <c r="G56" s="14"/>
    </row>
    <row r="57" spans="2:7" s="2" customFormat="1" ht="15">
      <c r="B57" s="3"/>
      <c r="C57" s="3"/>
      <c r="D57" s="3"/>
      <c r="E57" s="3"/>
      <c r="F57" s="14"/>
      <c r="G57" s="14"/>
    </row>
    <row r="58" spans="2:7" s="2" customFormat="1" ht="15">
      <c r="B58" s="3"/>
      <c r="C58" s="3"/>
      <c r="D58" s="3"/>
      <c r="E58" s="3"/>
      <c r="F58" s="14"/>
      <c r="G58" s="14"/>
    </row>
    <row r="59" spans="2:7" s="2" customFormat="1" ht="15">
      <c r="B59" s="3"/>
      <c r="C59" s="3"/>
      <c r="D59" s="3"/>
      <c r="E59" s="3"/>
      <c r="F59" s="14"/>
      <c r="G59" s="14"/>
    </row>
    <row r="60" spans="2:7" s="2" customFormat="1" ht="15">
      <c r="B60" s="3"/>
      <c r="C60" s="3"/>
      <c r="D60" s="3"/>
      <c r="E60" s="3"/>
      <c r="F60" s="14"/>
      <c r="G60" s="14"/>
    </row>
    <row r="61" spans="2:7" s="2" customFormat="1" ht="15">
      <c r="B61" s="3"/>
      <c r="C61" s="3"/>
      <c r="D61" s="3"/>
      <c r="E61" s="3"/>
      <c r="F61" s="14"/>
      <c r="G61" s="14"/>
    </row>
    <row r="62" spans="2:7" s="2" customFormat="1" ht="15">
      <c r="B62" s="3"/>
      <c r="C62" s="3"/>
      <c r="D62" s="3"/>
      <c r="E62" s="3"/>
      <c r="F62" s="3"/>
      <c r="G62" s="3"/>
    </row>
    <row r="63" spans="2:7" s="2" customFormat="1" ht="15">
      <c r="B63" s="3"/>
      <c r="C63" s="3"/>
      <c r="D63" s="3"/>
      <c r="E63" s="3"/>
      <c r="F63" s="3"/>
      <c r="G63" s="3"/>
    </row>
    <row r="64" spans="2:7" s="2" customFormat="1" ht="15">
      <c r="B64" s="3"/>
      <c r="C64" s="3"/>
      <c r="D64" s="3"/>
      <c r="E64" s="3"/>
      <c r="F64" s="3"/>
      <c r="G64" s="3"/>
    </row>
    <row r="65" spans="2:7" s="2" customFormat="1" ht="15">
      <c r="B65" s="3"/>
      <c r="C65" s="3"/>
      <c r="D65" s="3"/>
      <c r="E65" s="3"/>
      <c r="F65" s="3"/>
      <c r="G65" s="3"/>
    </row>
    <row r="66" spans="2:7" s="2" customFormat="1" ht="15">
      <c r="B66" s="3"/>
      <c r="C66" s="3"/>
      <c r="D66" s="3"/>
      <c r="E66" s="3"/>
      <c r="F66" s="3"/>
      <c r="G66" s="3"/>
    </row>
    <row r="67" spans="2:7" s="2" customFormat="1" ht="15">
      <c r="B67" s="3"/>
      <c r="C67" s="3"/>
      <c r="D67" s="3"/>
      <c r="E67" s="3"/>
      <c r="F67" s="3"/>
      <c r="G67" s="3"/>
    </row>
    <row r="68" spans="2:7" s="2" customFormat="1" ht="15">
      <c r="B68" s="3"/>
      <c r="C68" s="3"/>
      <c r="D68" s="3"/>
      <c r="E68" s="3"/>
      <c r="F68" s="3"/>
      <c r="G68" s="3"/>
    </row>
    <row r="69" spans="2:7" s="2" customFormat="1" ht="15">
      <c r="B69" s="3"/>
      <c r="C69" s="3"/>
      <c r="D69" s="3"/>
      <c r="E69" s="3"/>
      <c r="F69" s="3"/>
      <c r="G69" s="3"/>
    </row>
    <row r="70" spans="2:7" s="2" customFormat="1" ht="15">
      <c r="B70" s="3"/>
      <c r="C70" s="3"/>
      <c r="D70" s="3"/>
      <c r="E70" s="3"/>
      <c r="F70" s="3"/>
      <c r="G70" s="3"/>
    </row>
    <row r="71" spans="2:7" s="2" customFormat="1" ht="15">
      <c r="B71" s="3"/>
      <c r="C71" s="3"/>
      <c r="D71" s="3"/>
      <c r="E71" s="3"/>
      <c r="F71" s="3"/>
      <c r="G71" s="3"/>
    </row>
    <row r="72" spans="2:7" s="2" customFormat="1" ht="15">
      <c r="B72" s="3"/>
      <c r="C72" s="3"/>
      <c r="D72" s="3"/>
      <c r="E72" s="3"/>
      <c r="F72" s="3"/>
      <c r="G72" s="3"/>
    </row>
    <row r="73" spans="2:7" s="2" customFormat="1" ht="15">
      <c r="B73" s="3"/>
      <c r="C73" s="3"/>
      <c r="D73" s="3"/>
      <c r="E73" s="3"/>
      <c r="F73" s="3"/>
      <c r="G73" s="3"/>
    </row>
    <row r="74" spans="2:7" s="2" customFormat="1" ht="15">
      <c r="B74" s="3"/>
      <c r="C74" s="3"/>
      <c r="D74" s="3"/>
      <c r="E74" s="3"/>
      <c r="F74" s="3"/>
      <c r="G74" s="3"/>
    </row>
    <row r="75" spans="2:7" s="2" customFormat="1" ht="15">
      <c r="B75" s="3"/>
      <c r="C75" s="3"/>
      <c r="D75" s="3"/>
      <c r="E75" s="3"/>
      <c r="F75" s="3"/>
      <c r="G75" s="3"/>
    </row>
    <row r="76" spans="2:7" s="2" customFormat="1" ht="15">
      <c r="B76" s="3"/>
      <c r="C76" s="3"/>
      <c r="D76" s="3"/>
      <c r="E76" s="3"/>
      <c r="F76" s="3"/>
      <c r="G76" s="3"/>
    </row>
    <row r="77" spans="2:7" s="2" customFormat="1" ht="15">
      <c r="B77" s="3"/>
      <c r="C77" s="3"/>
      <c r="D77" s="3"/>
      <c r="E77" s="3"/>
      <c r="F77" s="3"/>
      <c r="G77" s="3"/>
    </row>
    <row r="78" spans="2:7" s="2" customFormat="1" ht="15">
      <c r="B78" s="3"/>
      <c r="C78" s="3"/>
      <c r="D78" s="3"/>
      <c r="E78" s="3"/>
      <c r="F78" s="3"/>
      <c r="G78" s="3"/>
    </row>
    <row r="79" spans="2:7" s="2" customFormat="1" ht="15">
      <c r="B79" s="3"/>
      <c r="C79" s="3"/>
      <c r="D79" s="3"/>
      <c r="E79" s="3"/>
      <c r="F79" s="3"/>
      <c r="G79" s="3"/>
    </row>
    <row r="80" spans="2:7" s="2" customFormat="1" ht="15">
      <c r="B80" s="3"/>
      <c r="C80" s="3"/>
      <c r="D80" s="3"/>
      <c r="E80" s="3"/>
      <c r="F80" s="3"/>
      <c r="G80" s="3"/>
    </row>
    <row r="81" spans="2:7" s="2" customFormat="1" ht="15">
      <c r="B81" s="3"/>
      <c r="C81" s="3"/>
      <c r="D81" s="3"/>
      <c r="E81" s="3"/>
      <c r="F81" s="3"/>
      <c r="G81" s="3"/>
    </row>
    <row r="82" spans="2:7" s="2" customFormat="1" ht="15">
      <c r="B82" s="3"/>
      <c r="C82" s="3"/>
      <c r="D82" s="3"/>
      <c r="E82" s="3"/>
      <c r="F82" s="3"/>
      <c r="G82" s="3"/>
    </row>
    <row r="83" spans="2:7" s="2" customFormat="1" ht="15">
      <c r="B83" s="3"/>
      <c r="C83" s="3"/>
      <c r="D83" s="3"/>
      <c r="E83" s="3"/>
      <c r="F83" s="3"/>
      <c r="G83" s="3"/>
    </row>
    <row r="84" spans="2:7" s="2" customFormat="1" ht="15">
      <c r="B84" s="3"/>
      <c r="C84" s="3"/>
      <c r="D84" s="3"/>
      <c r="E84" s="3"/>
      <c r="F84" s="3"/>
      <c r="G84" s="3"/>
    </row>
    <row r="85" spans="2:7" s="2" customFormat="1" ht="15">
      <c r="B85" s="3"/>
      <c r="C85" s="3"/>
      <c r="D85" s="3"/>
      <c r="E85" s="3"/>
      <c r="F85" s="3"/>
      <c r="G85" s="3"/>
    </row>
    <row r="86" spans="2:7" s="2" customFormat="1" ht="15">
      <c r="B86" s="3"/>
      <c r="C86" s="3"/>
      <c r="D86" s="3"/>
      <c r="E86" s="3"/>
      <c r="F86" s="3"/>
      <c r="G86" s="3"/>
    </row>
    <row r="87" spans="2:7" s="2" customFormat="1" ht="15">
      <c r="B87" s="3"/>
      <c r="C87" s="3"/>
      <c r="D87" s="3"/>
      <c r="E87" s="3"/>
      <c r="F87" s="3"/>
      <c r="G87" s="3"/>
    </row>
    <row r="88" spans="2:7" s="2" customFormat="1" ht="15">
      <c r="B88" s="3"/>
      <c r="C88" s="3"/>
      <c r="D88" s="3"/>
      <c r="E88" s="3"/>
      <c r="F88" s="3"/>
      <c r="G88" s="3"/>
    </row>
    <row r="89" spans="2:7" s="2" customFormat="1" ht="15">
      <c r="B89" s="3"/>
      <c r="C89" s="3"/>
      <c r="D89" s="3"/>
      <c r="E89" s="3"/>
      <c r="F89" s="3"/>
      <c r="G89" s="3"/>
    </row>
    <row r="90" spans="2:7" s="2" customFormat="1" ht="15">
      <c r="B90" s="3"/>
      <c r="C90" s="3"/>
      <c r="D90" s="3"/>
      <c r="E90" s="3"/>
      <c r="F90" s="3"/>
      <c r="G90" s="3"/>
    </row>
    <row r="91" spans="2:7" s="2" customFormat="1" ht="15">
      <c r="B91" s="3"/>
      <c r="C91" s="3"/>
      <c r="D91" s="3"/>
      <c r="E91" s="3"/>
      <c r="F91" s="3"/>
      <c r="G91" s="3"/>
    </row>
    <row r="92" spans="2:7" s="2" customFormat="1" ht="15">
      <c r="B92" s="3"/>
      <c r="C92" s="3"/>
      <c r="D92" s="3"/>
      <c r="E92" s="3"/>
      <c r="F92" s="3"/>
      <c r="G92" s="3"/>
    </row>
    <row r="93" spans="2:7" s="2" customFormat="1" ht="15">
      <c r="B93" s="3"/>
      <c r="C93" s="3"/>
      <c r="D93" s="3"/>
      <c r="E93" s="3"/>
      <c r="F93" s="3"/>
      <c r="G93" s="3"/>
    </row>
    <row r="94" spans="2:7" s="2" customFormat="1" ht="15">
      <c r="B94" s="3"/>
      <c r="C94" s="3"/>
      <c r="D94" s="3"/>
      <c r="E94" s="3"/>
      <c r="F94" s="3"/>
      <c r="G94" s="3"/>
    </row>
    <row r="95" spans="2:7" s="2" customFormat="1" ht="15">
      <c r="B95" s="3"/>
      <c r="C95" s="3"/>
      <c r="D95" s="3"/>
      <c r="E95" s="3"/>
      <c r="F95" s="3"/>
      <c r="G95" s="3"/>
    </row>
    <row r="96" spans="2:7" s="2" customFormat="1" ht="15">
      <c r="B96" s="3"/>
      <c r="C96" s="3"/>
      <c r="D96" s="3"/>
      <c r="E96" s="3"/>
      <c r="F96" s="3"/>
      <c r="G96" s="3"/>
    </row>
    <row r="97" spans="2:7" s="2" customFormat="1" ht="15">
      <c r="B97" s="3"/>
      <c r="C97" s="3"/>
      <c r="D97" s="3"/>
      <c r="E97" s="3"/>
      <c r="F97" s="3"/>
      <c r="G97" s="3"/>
    </row>
    <row r="98" spans="2:7" s="2" customFormat="1" ht="15">
      <c r="B98" s="3"/>
      <c r="C98" s="3"/>
      <c r="D98" s="3"/>
      <c r="E98" s="3"/>
      <c r="F98" s="3"/>
      <c r="G98" s="3"/>
    </row>
    <row r="99" spans="2:7" s="2" customFormat="1" ht="15">
      <c r="B99" s="3"/>
      <c r="C99" s="3"/>
      <c r="D99" s="3"/>
      <c r="E99" s="3"/>
      <c r="F99" s="3"/>
      <c r="G99" s="3"/>
    </row>
    <row r="100" spans="2:7" s="2" customFormat="1" ht="15">
      <c r="B100" s="3"/>
      <c r="C100" s="3"/>
      <c r="D100" s="3"/>
      <c r="E100" s="3"/>
      <c r="F100" s="3"/>
      <c r="G100" s="3"/>
    </row>
    <row r="101" spans="2:7" s="2" customFormat="1" ht="15">
      <c r="B101" s="3"/>
      <c r="C101" s="3"/>
      <c r="D101" s="3"/>
      <c r="E101" s="3"/>
      <c r="F101" s="3"/>
      <c r="G101" s="3"/>
    </row>
    <row r="102" spans="2:7" s="2" customFormat="1" ht="15">
      <c r="B102" s="3"/>
      <c r="C102" s="3"/>
      <c r="D102" s="3"/>
      <c r="E102" s="3"/>
      <c r="F102" s="3"/>
      <c r="G102" s="3"/>
    </row>
    <row r="103" spans="2:7" s="2" customFormat="1" ht="15">
      <c r="B103" s="3"/>
      <c r="C103" s="3"/>
      <c r="D103" s="3"/>
      <c r="E103" s="3"/>
      <c r="F103" s="3"/>
      <c r="G103" s="3"/>
    </row>
    <row r="104" spans="2:7" s="2" customFormat="1" ht="15">
      <c r="B104" s="3"/>
      <c r="C104" s="3"/>
      <c r="D104" s="3"/>
      <c r="E104" s="3"/>
      <c r="F104" s="3"/>
      <c r="G104" s="3"/>
    </row>
    <row r="105" spans="2:7" s="2" customFormat="1" ht="15">
      <c r="B105" s="3"/>
      <c r="C105" s="3"/>
      <c r="D105" s="3"/>
      <c r="E105" s="3"/>
      <c r="F105" s="3"/>
      <c r="G105" s="3"/>
    </row>
    <row r="106" spans="2:7" s="2" customFormat="1" ht="15">
      <c r="B106" s="3"/>
      <c r="C106" s="3"/>
      <c r="D106" s="3"/>
      <c r="E106" s="3"/>
      <c r="F106" s="3"/>
      <c r="G106" s="3"/>
    </row>
    <row r="107" spans="2:7" s="2" customFormat="1" ht="15">
      <c r="B107" s="3"/>
      <c r="C107" s="3"/>
      <c r="D107" s="3"/>
      <c r="E107" s="3"/>
      <c r="F107" s="3"/>
      <c r="G107" s="3"/>
    </row>
    <row r="108" spans="2:7" s="2" customFormat="1" ht="15">
      <c r="B108" s="3"/>
      <c r="C108" s="3"/>
      <c r="D108" s="3"/>
      <c r="E108" s="3"/>
      <c r="F108" s="3"/>
      <c r="G108" s="3"/>
    </row>
    <row r="109" spans="2:7" s="2" customFormat="1" ht="15">
      <c r="B109" s="3"/>
      <c r="C109" s="3"/>
      <c r="D109" s="3"/>
      <c r="E109" s="3"/>
      <c r="F109" s="3"/>
      <c r="G109" s="3"/>
    </row>
    <row r="110" spans="2:7" s="2" customFormat="1" ht="15">
      <c r="B110" s="3"/>
      <c r="C110" s="3"/>
      <c r="D110" s="3"/>
      <c r="E110" s="3"/>
      <c r="F110" s="3"/>
      <c r="G110" s="3"/>
    </row>
    <row r="111" spans="2:7" s="2" customFormat="1" ht="15">
      <c r="B111" s="3"/>
      <c r="C111" s="3"/>
      <c r="D111" s="3"/>
      <c r="E111" s="3"/>
      <c r="F111" s="3"/>
      <c r="G111" s="3"/>
    </row>
    <row r="112" spans="2:7" s="2" customFormat="1" ht="15">
      <c r="B112" s="3"/>
      <c r="C112" s="3"/>
      <c r="D112" s="3"/>
      <c r="E112" s="3"/>
      <c r="F112" s="3"/>
      <c r="G112" s="3"/>
    </row>
    <row r="113" spans="2:7" s="2" customFormat="1" ht="15">
      <c r="B113" s="3"/>
      <c r="C113" s="3"/>
      <c r="D113" s="3"/>
      <c r="E113" s="3"/>
      <c r="F113" s="3"/>
      <c r="G113" s="3"/>
    </row>
    <row r="114" spans="2:7" s="2" customFormat="1" ht="15">
      <c r="B114" s="3"/>
      <c r="C114" s="3"/>
      <c r="D114" s="3"/>
      <c r="E114" s="3"/>
      <c r="F114" s="3"/>
      <c r="G114" s="3"/>
    </row>
    <row r="115" spans="2:7" s="2" customFormat="1" ht="15">
      <c r="B115" s="3"/>
      <c r="C115" s="3"/>
      <c r="D115" s="3"/>
      <c r="E115" s="3"/>
      <c r="F115" s="3"/>
      <c r="G115" s="3"/>
    </row>
    <row r="116" spans="2:7" s="2" customFormat="1" ht="15">
      <c r="B116" s="3"/>
      <c r="C116" s="3"/>
      <c r="D116" s="3"/>
      <c r="E116" s="3"/>
      <c r="F116" s="3"/>
      <c r="G116" s="3"/>
    </row>
    <row r="117" spans="2:7" s="2" customFormat="1" ht="15">
      <c r="B117" s="3"/>
      <c r="C117" s="3"/>
      <c r="D117" s="3"/>
      <c r="E117" s="3"/>
      <c r="F117" s="3"/>
      <c r="G117" s="3"/>
    </row>
    <row r="118" spans="2:7" s="2" customFormat="1" ht="15">
      <c r="B118" s="3"/>
      <c r="C118" s="3"/>
      <c r="D118" s="3"/>
      <c r="E118" s="3"/>
      <c r="F118" s="3"/>
      <c r="G118" s="3"/>
    </row>
    <row r="119" spans="2:7" s="2" customFormat="1" ht="15">
      <c r="B119" s="3"/>
      <c r="C119" s="3"/>
      <c r="D119" s="3"/>
      <c r="E119" s="3"/>
      <c r="F119" s="3"/>
      <c r="G119" s="3"/>
    </row>
    <row r="120" spans="2:7" s="2" customFormat="1" ht="15">
      <c r="B120" s="3"/>
      <c r="C120" s="3"/>
      <c r="D120" s="3"/>
      <c r="E120" s="3"/>
      <c r="F120" s="3"/>
      <c r="G120" s="3"/>
    </row>
    <row r="121" spans="2:7" s="2" customFormat="1" ht="15">
      <c r="B121" s="3"/>
      <c r="C121" s="3"/>
      <c r="D121" s="3"/>
      <c r="E121" s="3"/>
      <c r="F121" s="3"/>
      <c r="G121" s="3"/>
    </row>
    <row r="122" spans="2:7" s="2" customFormat="1" ht="15">
      <c r="B122" s="3"/>
      <c r="C122" s="3"/>
      <c r="D122" s="3"/>
      <c r="E122" s="3"/>
      <c r="F122" s="3"/>
      <c r="G122" s="3"/>
    </row>
    <row r="123" spans="2:7" s="2" customFormat="1" ht="15">
      <c r="B123" s="3"/>
      <c r="C123" s="3"/>
      <c r="D123" s="3"/>
      <c r="E123" s="3"/>
      <c r="F123" s="3"/>
      <c r="G123" s="3"/>
    </row>
    <row r="124" spans="2:7" s="2" customFormat="1" ht="15">
      <c r="B124" s="3"/>
      <c r="C124" s="3"/>
      <c r="D124" s="3"/>
      <c r="E124" s="3"/>
      <c r="F124" s="3"/>
      <c r="G124" s="3"/>
    </row>
    <row r="125" spans="2:7" s="2" customFormat="1" ht="15">
      <c r="B125" s="3"/>
      <c r="C125" s="3"/>
      <c r="D125" s="3"/>
      <c r="E125" s="3"/>
      <c r="F125" s="3"/>
      <c r="G125" s="3"/>
    </row>
    <row r="126" spans="2:7" s="2" customFormat="1" ht="15">
      <c r="B126" s="3"/>
      <c r="C126" s="3"/>
      <c r="D126" s="3"/>
      <c r="E126" s="3"/>
      <c r="F126" s="3"/>
      <c r="G126" s="3"/>
    </row>
    <row r="127" spans="2:7" s="2" customFormat="1" ht="15">
      <c r="B127" s="3"/>
      <c r="C127" s="3"/>
      <c r="D127" s="3"/>
      <c r="E127" s="3"/>
      <c r="F127" s="3"/>
      <c r="G127" s="3"/>
    </row>
    <row r="128" spans="2:7" s="2" customFormat="1" ht="15">
      <c r="B128" s="3"/>
      <c r="C128" s="3"/>
      <c r="D128" s="3"/>
      <c r="E128" s="3"/>
      <c r="F128" s="3"/>
      <c r="G128" s="3"/>
    </row>
    <row r="129" spans="2:7" s="2" customFormat="1" ht="15">
      <c r="B129" s="3"/>
      <c r="C129" s="3"/>
      <c r="D129" s="3"/>
      <c r="E129" s="3"/>
      <c r="F129" s="3"/>
      <c r="G129" s="3"/>
    </row>
    <row r="130" spans="2:7" s="2" customFormat="1" ht="15">
      <c r="B130" s="3"/>
      <c r="C130" s="3"/>
      <c r="D130" s="3"/>
      <c r="E130" s="3"/>
      <c r="F130" s="3"/>
      <c r="G130" s="3"/>
    </row>
    <row r="131" spans="2:7" s="2" customFormat="1" ht="15">
      <c r="B131" s="3"/>
      <c r="C131" s="3"/>
      <c r="D131" s="3"/>
      <c r="E131" s="3"/>
      <c r="F131" s="3"/>
      <c r="G131" s="3"/>
    </row>
    <row r="132" spans="2:7" s="2" customFormat="1" ht="15">
      <c r="B132" s="3"/>
      <c r="C132" s="3"/>
      <c r="D132" s="3"/>
      <c r="E132" s="3"/>
      <c r="F132" s="3"/>
      <c r="G132" s="3"/>
    </row>
    <row r="133" spans="2:7" s="2" customFormat="1" ht="15">
      <c r="B133" s="3"/>
      <c r="C133" s="3"/>
      <c r="D133" s="3"/>
      <c r="E133" s="3"/>
      <c r="F133" s="3"/>
      <c r="G133" s="3"/>
    </row>
    <row r="134" spans="2:7" s="2" customFormat="1" ht="15">
      <c r="B134" s="3"/>
      <c r="C134" s="3"/>
      <c r="D134" s="3"/>
      <c r="E134" s="3"/>
      <c r="F134" s="3"/>
      <c r="G134" s="3"/>
    </row>
    <row r="135" spans="2:7" s="2" customFormat="1" ht="15">
      <c r="B135" s="3"/>
      <c r="C135" s="3"/>
      <c r="D135" s="3"/>
      <c r="E135" s="3"/>
      <c r="F135" s="3"/>
      <c r="G135" s="3"/>
    </row>
    <row r="136" spans="2:7" s="2" customFormat="1" ht="15">
      <c r="B136" s="3"/>
      <c r="C136" s="3"/>
      <c r="D136" s="3"/>
      <c r="E136" s="3"/>
      <c r="F136" s="3"/>
      <c r="G136" s="3"/>
    </row>
    <row r="137" spans="2:7" s="2" customFormat="1" ht="15">
      <c r="B137" s="3"/>
      <c r="C137" s="3"/>
      <c r="D137" s="3"/>
      <c r="E137" s="3"/>
      <c r="F137" s="3"/>
      <c r="G137" s="3"/>
    </row>
    <row r="138" spans="2:7" s="2" customFormat="1" ht="15">
      <c r="B138" s="3"/>
      <c r="C138" s="3"/>
      <c r="D138" s="3"/>
      <c r="E138" s="3"/>
      <c r="F138" s="3"/>
      <c r="G138" s="3"/>
    </row>
    <row r="139" spans="2:7" s="2" customFormat="1" ht="15">
      <c r="B139" s="3"/>
      <c r="C139" s="3"/>
      <c r="D139" s="3"/>
      <c r="E139" s="3"/>
      <c r="F139" s="3"/>
      <c r="G139" s="3"/>
    </row>
    <row r="140" spans="2:7" s="2" customFormat="1" ht="15">
      <c r="B140" s="3"/>
      <c r="C140" s="3"/>
      <c r="D140" s="3"/>
      <c r="E140" s="3"/>
      <c r="F140" s="3"/>
      <c r="G140" s="3"/>
    </row>
    <row r="141" spans="2:7" s="2" customFormat="1" ht="15">
      <c r="B141" s="3"/>
      <c r="C141" s="3"/>
      <c r="D141" s="3"/>
      <c r="E141" s="3"/>
      <c r="F141" s="3"/>
      <c r="G141" s="3"/>
    </row>
    <row r="142" spans="2:7" s="2" customFormat="1" ht="15">
      <c r="B142" s="3"/>
      <c r="C142" s="3"/>
      <c r="D142" s="3"/>
      <c r="E142" s="3"/>
      <c r="F142" s="3"/>
      <c r="G142" s="3"/>
    </row>
    <row r="143" spans="2:7" s="2" customFormat="1" ht="15">
      <c r="B143" s="3"/>
      <c r="C143" s="3"/>
      <c r="D143" s="3"/>
      <c r="E143" s="3"/>
      <c r="F143" s="3"/>
      <c r="G143" s="3"/>
    </row>
    <row r="144" spans="2:7" s="2" customFormat="1" ht="15">
      <c r="B144" s="3"/>
      <c r="C144" s="3"/>
      <c r="D144" s="3"/>
      <c r="E144" s="3"/>
      <c r="F144" s="3"/>
      <c r="G144" s="3"/>
    </row>
    <row r="145" spans="2:7" s="2" customFormat="1" ht="15">
      <c r="B145" s="3"/>
      <c r="C145" s="3"/>
      <c r="D145" s="3"/>
      <c r="E145" s="3"/>
      <c r="F145" s="3"/>
      <c r="G145" s="3"/>
    </row>
    <row r="146" spans="2:7" s="2" customFormat="1" ht="15">
      <c r="B146" s="3"/>
      <c r="C146" s="3"/>
      <c r="D146" s="3"/>
      <c r="E146" s="3"/>
      <c r="F146" s="3"/>
      <c r="G146" s="3"/>
    </row>
    <row r="147" spans="2:7" s="2" customFormat="1" ht="15">
      <c r="B147" s="3"/>
      <c r="C147" s="3"/>
      <c r="D147" s="3"/>
      <c r="E147" s="3"/>
      <c r="F147" s="3"/>
      <c r="G147" s="3"/>
    </row>
    <row r="148" spans="2:7" s="2" customFormat="1" ht="15">
      <c r="B148" s="3"/>
      <c r="C148" s="3"/>
      <c r="D148" s="3"/>
      <c r="E148" s="3"/>
      <c r="F148" s="3"/>
      <c r="G148" s="3"/>
    </row>
    <row r="149" spans="2:7" s="2" customFormat="1" ht="15">
      <c r="B149" s="3"/>
      <c r="C149" s="3"/>
      <c r="D149" s="3"/>
      <c r="E149" s="3"/>
      <c r="F149" s="3"/>
      <c r="G149" s="3"/>
    </row>
    <row r="150" spans="2:7" s="2" customFormat="1" ht="15">
      <c r="B150" s="3"/>
      <c r="C150" s="3"/>
      <c r="D150" s="3"/>
      <c r="E150" s="3"/>
      <c r="F150" s="3"/>
      <c r="G150" s="3"/>
    </row>
    <row r="151" spans="2:7" s="2" customFormat="1" ht="15">
      <c r="B151" s="3"/>
      <c r="C151" s="3"/>
      <c r="D151" s="3"/>
      <c r="E151" s="3"/>
      <c r="F151" s="3"/>
      <c r="G151" s="3"/>
    </row>
    <row r="152" spans="2:7" s="2" customFormat="1" ht="15">
      <c r="B152" s="3"/>
      <c r="C152" s="3"/>
      <c r="D152" s="3"/>
      <c r="E152" s="3"/>
      <c r="F152" s="3"/>
      <c r="G152" s="3"/>
    </row>
    <row r="153" spans="2:7" s="2" customFormat="1" ht="15">
      <c r="B153" s="3"/>
      <c r="C153" s="3"/>
      <c r="D153" s="3"/>
      <c r="E153" s="3"/>
      <c r="F153" s="3"/>
      <c r="G153" s="3"/>
    </row>
    <row r="154" spans="2:7" s="2" customFormat="1" ht="15">
      <c r="B154" s="3"/>
      <c r="C154" s="3"/>
      <c r="D154" s="3"/>
      <c r="E154" s="3"/>
      <c r="F154" s="3"/>
      <c r="G154" s="3"/>
    </row>
    <row r="155" spans="2:7" s="2" customFormat="1" ht="15">
      <c r="B155" s="3"/>
      <c r="C155" s="3"/>
      <c r="D155" s="3"/>
      <c r="E155" s="3"/>
      <c r="F155" s="3"/>
      <c r="G155" s="3"/>
    </row>
    <row r="156" spans="2:7" s="2" customFormat="1" ht="15">
      <c r="B156" s="3"/>
      <c r="C156" s="3"/>
      <c r="D156" s="3"/>
      <c r="E156" s="3"/>
      <c r="F156" s="3"/>
      <c r="G156" s="3"/>
    </row>
    <row r="157" spans="2:7" s="2" customFormat="1" ht="15">
      <c r="B157" s="3"/>
      <c r="C157" s="3"/>
      <c r="D157" s="3"/>
      <c r="E157" s="3"/>
      <c r="F157" s="3"/>
      <c r="G157" s="3"/>
    </row>
    <row r="158" spans="2:7" s="2" customFormat="1" ht="15">
      <c r="B158" s="3"/>
      <c r="C158" s="3"/>
      <c r="D158" s="3"/>
      <c r="E158" s="3"/>
      <c r="F158" s="3"/>
      <c r="G158" s="3"/>
    </row>
    <row r="159" spans="2:7" s="2" customFormat="1" ht="15">
      <c r="B159" s="3"/>
      <c r="C159" s="3"/>
      <c r="D159" s="3"/>
      <c r="E159" s="3"/>
      <c r="F159" s="3"/>
      <c r="G159" s="3"/>
    </row>
  </sheetData>
  <sheetProtection/>
  <mergeCells count="5"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1"/>
  <sheetViews>
    <sheetView zoomScalePageLayoutView="0" workbookViewId="0" topLeftCell="A37">
      <selection activeCell="I56" sqref="I56"/>
    </sheetView>
  </sheetViews>
  <sheetFormatPr defaultColWidth="9.00390625" defaultRowHeight="16.5"/>
  <cols>
    <col min="1" max="1" width="12.125" style="10" customWidth="1"/>
    <col min="2" max="2" width="15.50390625" style="1" customWidth="1"/>
    <col min="3" max="3" width="15.625" style="1" customWidth="1"/>
    <col min="4" max="4" width="15.50390625" style="1" customWidth="1"/>
    <col min="5" max="5" width="15.625" style="1" customWidth="1"/>
    <col min="6" max="7" width="10.625" style="1" customWidth="1"/>
  </cols>
  <sheetData>
    <row r="1" spans="1:7" s="2" customFormat="1" ht="30" customHeight="1">
      <c r="A1" s="21" t="s">
        <v>119</v>
      </c>
      <c r="B1" s="21"/>
      <c r="C1" s="21"/>
      <c r="D1" s="21"/>
      <c r="E1" s="21"/>
      <c r="F1" s="21"/>
      <c r="G1" s="21"/>
    </row>
    <row r="2" spans="2:7" s="2" customFormat="1" ht="15" customHeight="1">
      <c r="B2" s="3"/>
      <c r="C2" s="3"/>
      <c r="D2" s="3"/>
      <c r="E2" s="3"/>
      <c r="F2" s="3"/>
      <c r="G2" s="3" t="s">
        <v>45</v>
      </c>
    </row>
    <row r="3" spans="1:7" s="2" customFormat="1" ht="21.75" customHeight="1">
      <c r="A3" s="22" t="s">
        <v>36</v>
      </c>
      <c r="B3" s="22" t="s">
        <v>120</v>
      </c>
      <c r="C3" s="22"/>
      <c r="D3" s="22" t="s">
        <v>89</v>
      </c>
      <c r="E3" s="22"/>
      <c r="F3" s="22" t="s">
        <v>5</v>
      </c>
      <c r="G3" s="22"/>
    </row>
    <row r="4" spans="1:7" s="2" customFormat="1" ht="21.75" customHeight="1">
      <c r="A4" s="22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5">
        <v>21914538</v>
      </c>
      <c r="C5" s="5">
        <v>33353400</v>
      </c>
      <c r="D5" s="5">
        <v>23459960</v>
      </c>
      <c r="E5" s="5">
        <v>43831900</v>
      </c>
      <c r="F5" s="15">
        <f aca="true" t="shared" si="0" ref="F5:G14">SUM(B5/D5-1)</f>
        <v>-0.06587487787702961</v>
      </c>
      <c r="G5" s="15">
        <f t="shared" si="0"/>
        <v>-0.23906104914457282</v>
      </c>
    </row>
    <row r="6" spans="1:7" s="2" customFormat="1" ht="21.75" customHeight="1">
      <c r="A6" s="11" t="s">
        <v>69</v>
      </c>
      <c r="B6" s="5">
        <v>56</v>
      </c>
      <c r="C6" s="5">
        <v>2200</v>
      </c>
      <c r="D6" s="5">
        <v>0</v>
      </c>
      <c r="E6" s="5">
        <v>0</v>
      </c>
      <c r="F6" s="5">
        <v>0</v>
      </c>
      <c r="G6" s="6">
        <v>0</v>
      </c>
    </row>
    <row r="7" spans="1:7" s="2" customFormat="1" ht="21.75" customHeight="1">
      <c r="A7" s="11" t="s">
        <v>84</v>
      </c>
      <c r="B7" s="5">
        <v>0</v>
      </c>
      <c r="C7" s="5">
        <v>0</v>
      </c>
      <c r="D7" s="5">
        <v>132160</v>
      </c>
      <c r="E7" s="5">
        <v>138100</v>
      </c>
      <c r="F7" s="15">
        <f>SUM(B7/D7-1)</f>
        <v>-1</v>
      </c>
      <c r="G7" s="15">
        <f>SUM(C7/E7-1)</f>
        <v>-1</v>
      </c>
    </row>
    <row r="8" spans="1:7" s="2" customFormat="1" ht="21.75" customHeight="1">
      <c r="A8" s="11" t="s">
        <v>15</v>
      </c>
      <c r="B8" s="5">
        <v>3966257</v>
      </c>
      <c r="C8" s="5">
        <v>4379900</v>
      </c>
      <c r="D8" s="5">
        <v>8067792</v>
      </c>
      <c r="E8" s="5">
        <v>12076200</v>
      </c>
      <c r="F8" s="15">
        <f t="shared" si="0"/>
        <v>-0.5083838304210123</v>
      </c>
      <c r="G8" s="15">
        <f t="shared" si="0"/>
        <v>-0.6373114059058314</v>
      </c>
    </row>
    <row r="9" spans="1:7" s="2" customFormat="1" ht="21.75" customHeight="1">
      <c r="A9" s="11" t="s">
        <v>76</v>
      </c>
      <c r="B9" s="5">
        <v>0</v>
      </c>
      <c r="C9" s="5">
        <v>0</v>
      </c>
      <c r="D9" s="5">
        <v>3</v>
      </c>
      <c r="E9" s="5">
        <v>300</v>
      </c>
      <c r="F9" s="15">
        <f t="shared" si="0"/>
        <v>-1</v>
      </c>
      <c r="G9" s="15">
        <f t="shared" si="0"/>
        <v>-1</v>
      </c>
    </row>
    <row r="10" spans="1:7" s="2" customFormat="1" ht="21.75" customHeight="1">
      <c r="A10" s="11" t="s">
        <v>47</v>
      </c>
      <c r="B10" s="5">
        <v>465</v>
      </c>
      <c r="C10" s="5">
        <v>2600</v>
      </c>
      <c r="D10" s="5">
        <v>366</v>
      </c>
      <c r="E10" s="5">
        <v>200</v>
      </c>
      <c r="F10" s="15">
        <f t="shared" si="0"/>
        <v>0.2704918032786885</v>
      </c>
      <c r="G10" s="15">
        <f t="shared" si="0"/>
        <v>12</v>
      </c>
    </row>
    <row r="11" spans="1:7" s="2" customFormat="1" ht="21.75" customHeight="1">
      <c r="A11" s="11" t="s">
        <v>40</v>
      </c>
      <c r="B11" s="5">
        <v>0</v>
      </c>
      <c r="C11" s="5">
        <v>0</v>
      </c>
      <c r="D11" s="5">
        <v>13888</v>
      </c>
      <c r="E11" s="5">
        <v>13900</v>
      </c>
      <c r="F11" s="15">
        <f t="shared" si="0"/>
        <v>-1</v>
      </c>
      <c r="G11" s="15">
        <f t="shared" si="0"/>
        <v>-1</v>
      </c>
    </row>
    <row r="12" spans="1:7" s="2" customFormat="1" ht="25.5" customHeight="1">
      <c r="A12" s="7" t="s">
        <v>0</v>
      </c>
      <c r="B12" s="6">
        <f>SUM(B5:B11)</f>
        <v>25881316</v>
      </c>
      <c r="C12" s="6">
        <f>SUM(C5:C11)</f>
        <v>37738100</v>
      </c>
      <c r="D12" s="6">
        <f>SUM(D5:D11)</f>
        <v>31674169</v>
      </c>
      <c r="E12" s="6">
        <f>SUM(E5:E11)</f>
        <v>56060600</v>
      </c>
      <c r="F12" s="15">
        <f t="shared" si="0"/>
        <v>-0.182888870738803</v>
      </c>
      <c r="G12" s="15">
        <f t="shared" si="0"/>
        <v>-0.3268338191171697</v>
      </c>
    </row>
    <row r="13" spans="1:7" s="2" customFormat="1" ht="21.75" customHeight="1">
      <c r="A13" s="11" t="s">
        <v>16</v>
      </c>
      <c r="B13" s="5">
        <v>787506</v>
      </c>
      <c r="C13" s="5">
        <v>1681300</v>
      </c>
      <c r="D13" s="5">
        <v>827873</v>
      </c>
      <c r="E13" s="5">
        <v>2255400</v>
      </c>
      <c r="F13" s="15">
        <f t="shared" si="0"/>
        <v>-0.048759894331618536</v>
      </c>
      <c r="G13" s="15">
        <f t="shared" si="0"/>
        <v>-0.25454464839939706</v>
      </c>
    </row>
    <row r="14" spans="1:7" s="2" customFormat="1" ht="25.5" customHeight="1">
      <c r="A14" s="7" t="s">
        <v>1</v>
      </c>
      <c r="B14" s="5">
        <f>SUM(B13:B13)</f>
        <v>787506</v>
      </c>
      <c r="C14" s="5">
        <f>SUM(C13:C13)</f>
        <v>1681300</v>
      </c>
      <c r="D14" s="5">
        <f>SUM(D13:D13)</f>
        <v>827873</v>
      </c>
      <c r="E14" s="5">
        <f>SUM(E13:E13)</f>
        <v>2255400</v>
      </c>
      <c r="F14" s="15">
        <f t="shared" si="0"/>
        <v>-0.048759894331618536</v>
      </c>
      <c r="G14" s="15">
        <f t="shared" si="0"/>
        <v>-0.25454464839939706</v>
      </c>
    </row>
    <row r="15" spans="1:7" s="2" customFormat="1" ht="25.5" customHeight="1">
      <c r="A15" s="11" t="s">
        <v>110</v>
      </c>
      <c r="B15" s="5">
        <v>15</v>
      </c>
      <c r="C15" s="5">
        <v>2300</v>
      </c>
      <c r="D15" s="5">
        <v>0</v>
      </c>
      <c r="E15" s="5">
        <v>0</v>
      </c>
      <c r="F15" s="5">
        <v>0</v>
      </c>
      <c r="G15" s="6">
        <v>0</v>
      </c>
    </row>
    <row r="16" spans="1:7" s="2" customFormat="1" ht="25.5" customHeight="1">
      <c r="A16" s="11" t="s">
        <v>50</v>
      </c>
      <c r="B16" s="5">
        <v>90</v>
      </c>
      <c r="C16" s="5">
        <v>1500</v>
      </c>
      <c r="D16" s="5">
        <v>0</v>
      </c>
      <c r="E16" s="5">
        <v>0</v>
      </c>
      <c r="F16" s="5">
        <v>0</v>
      </c>
      <c r="G16" s="6">
        <v>0</v>
      </c>
    </row>
    <row r="17" spans="1:7" s="2" customFormat="1" ht="21.75" customHeight="1">
      <c r="A17" s="11" t="s">
        <v>56</v>
      </c>
      <c r="B17" s="5">
        <v>0</v>
      </c>
      <c r="C17" s="5">
        <v>0</v>
      </c>
      <c r="D17" s="5">
        <v>268289</v>
      </c>
      <c r="E17" s="5">
        <v>511700</v>
      </c>
      <c r="F17" s="15">
        <f>SUM(B17/D17-1)</f>
        <v>-1</v>
      </c>
      <c r="G17" s="15">
        <f>SUM(C17/E17-1)</f>
        <v>-1</v>
      </c>
    </row>
    <row r="18" spans="1:7" s="2" customFormat="1" ht="21.75" customHeight="1">
      <c r="A18" s="11" t="s">
        <v>94</v>
      </c>
      <c r="B18" s="5">
        <v>135</v>
      </c>
      <c r="C18" s="6">
        <v>3500</v>
      </c>
      <c r="D18" s="5">
        <v>0</v>
      </c>
      <c r="E18" s="6">
        <v>0</v>
      </c>
      <c r="F18" s="5">
        <v>0</v>
      </c>
      <c r="G18" s="6">
        <v>0</v>
      </c>
    </row>
    <row r="19" spans="1:7" s="2" customFormat="1" ht="21.75" customHeight="1">
      <c r="A19" s="11" t="s">
        <v>48</v>
      </c>
      <c r="B19" s="5">
        <v>68470</v>
      </c>
      <c r="C19" s="6">
        <v>96100</v>
      </c>
      <c r="D19" s="5">
        <v>0</v>
      </c>
      <c r="E19" s="5">
        <v>0</v>
      </c>
      <c r="F19" s="5">
        <v>0</v>
      </c>
      <c r="G19" s="6">
        <v>0</v>
      </c>
    </row>
    <row r="20" spans="1:7" s="2" customFormat="1" ht="21.75" customHeight="1">
      <c r="A20" s="11" t="s">
        <v>32</v>
      </c>
      <c r="B20" s="5">
        <v>928314</v>
      </c>
      <c r="C20" s="5">
        <v>1165500</v>
      </c>
      <c r="D20" s="5">
        <v>0</v>
      </c>
      <c r="E20" s="5">
        <v>0</v>
      </c>
      <c r="F20" s="5">
        <v>0</v>
      </c>
      <c r="G20" s="6">
        <v>0</v>
      </c>
    </row>
    <row r="21" spans="1:7" s="2" customFormat="1" ht="25.5" customHeight="1">
      <c r="A21" s="7" t="s">
        <v>33</v>
      </c>
      <c r="B21" s="5">
        <f>SUM(B15:B20)</f>
        <v>997024</v>
      </c>
      <c r="C21" s="5">
        <f>SUM(C15:C20)</f>
        <v>1268900</v>
      </c>
      <c r="D21" s="5">
        <f>SUM(D15:D20)</f>
        <v>268289</v>
      </c>
      <c r="E21" s="5">
        <f>SUM(E15:E20)</f>
        <v>511700</v>
      </c>
      <c r="F21" s="15">
        <f aca="true" t="shared" si="1" ref="F21:G25">SUM(B21/D21-1)</f>
        <v>2.7162313773579982</v>
      </c>
      <c r="G21" s="15">
        <f t="shared" si="1"/>
        <v>1.4797733046707053</v>
      </c>
    </row>
    <row r="22" spans="1:7" s="2" customFormat="1" ht="21.75" customHeight="1">
      <c r="A22" s="11" t="s">
        <v>43</v>
      </c>
      <c r="B22" s="5">
        <v>157006</v>
      </c>
      <c r="C22" s="5">
        <v>367900</v>
      </c>
      <c r="D22" s="5">
        <v>113714</v>
      </c>
      <c r="E22" s="5">
        <v>392900</v>
      </c>
      <c r="F22" s="15">
        <f t="shared" si="1"/>
        <v>0.38070949927009856</v>
      </c>
      <c r="G22" s="15">
        <f t="shared" si="1"/>
        <v>-0.06362942224484602</v>
      </c>
    </row>
    <row r="23" spans="1:7" s="2" customFormat="1" ht="21.75" customHeight="1">
      <c r="A23" s="11" t="s">
        <v>88</v>
      </c>
      <c r="B23" s="5">
        <v>3155478</v>
      </c>
      <c r="C23" s="5">
        <v>4239000</v>
      </c>
      <c r="D23" s="5">
        <v>1276171</v>
      </c>
      <c r="E23" s="5">
        <v>1903900</v>
      </c>
      <c r="F23" s="15">
        <f t="shared" si="1"/>
        <v>1.472613779814774</v>
      </c>
      <c r="G23" s="15">
        <f t="shared" si="1"/>
        <v>1.226482483323704</v>
      </c>
    </row>
    <row r="24" spans="1:7" s="2" customFormat="1" ht="21.75" customHeight="1">
      <c r="A24" s="11" t="s">
        <v>19</v>
      </c>
      <c r="B24" s="5">
        <v>1326854</v>
      </c>
      <c r="C24" s="5">
        <v>1608000</v>
      </c>
      <c r="D24" s="5">
        <v>3546784</v>
      </c>
      <c r="E24" s="5">
        <v>5462500</v>
      </c>
      <c r="F24" s="15">
        <f t="shared" si="1"/>
        <v>-0.6258994063354295</v>
      </c>
      <c r="G24" s="15">
        <f t="shared" si="1"/>
        <v>-0.705629290617849</v>
      </c>
    </row>
    <row r="25" spans="1:7" s="2" customFormat="1" ht="21.75" customHeight="1">
      <c r="A25" s="11" t="s">
        <v>81</v>
      </c>
      <c r="B25" s="5">
        <v>0</v>
      </c>
      <c r="C25" s="5">
        <v>0</v>
      </c>
      <c r="D25" s="5">
        <v>51525</v>
      </c>
      <c r="E25" s="5">
        <v>95300</v>
      </c>
      <c r="F25" s="15">
        <f t="shared" si="1"/>
        <v>-1</v>
      </c>
      <c r="G25" s="15">
        <f t="shared" si="1"/>
        <v>-1</v>
      </c>
    </row>
    <row r="26" spans="1:7" s="2" customFormat="1" ht="21.75" customHeight="1">
      <c r="A26" s="11" t="s">
        <v>20</v>
      </c>
      <c r="B26" s="5">
        <v>7961259</v>
      </c>
      <c r="C26" s="12">
        <v>11298900</v>
      </c>
      <c r="D26" s="5">
        <v>6006647</v>
      </c>
      <c r="E26" s="12">
        <v>11109200</v>
      </c>
      <c r="F26" s="15">
        <f>SUM(B26/D26-1)</f>
        <v>0.3254081686504966</v>
      </c>
      <c r="G26" s="15">
        <f>SUM(C26/E26-1)</f>
        <v>0.017075937061174606</v>
      </c>
    </row>
    <row r="27" spans="1:7" s="2" customFormat="1" ht="21.75" customHeight="1">
      <c r="A27" s="11" t="s">
        <v>21</v>
      </c>
      <c r="B27" s="5">
        <v>3661758</v>
      </c>
      <c r="C27" s="12">
        <v>5536000</v>
      </c>
      <c r="D27" s="5">
        <v>1823013</v>
      </c>
      <c r="E27" s="12">
        <v>3405000</v>
      </c>
      <c r="F27" s="15">
        <f>SUM(B27/D27-1)</f>
        <v>1.008629669673228</v>
      </c>
      <c r="G27" s="15">
        <f>SUM(C27/E27-1)</f>
        <v>0.6258443465491923</v>
      </c>
    </row>
    <row r="28" spans="1:7" s="2" customFormat="1" ht="21.75" customHeight="1">
      <c r="A28" s="11" t="s">
        <v>78</v>
      </c>
      <c r="B28" s="5">
        <v>523703</v>
      </c>
      <c r="C28" s="12">
        <v>724500</v>
      </c>
      <c r="D28" s="5">
        <v>445830</v>
      </c>
      <c r="E28" s="12">
        <v>826100</v>
      </c>
      <c r="F28" s="15">
        <f>SUM(B28/D28-1)</f>
        <v>0.17466971715676372</v>
      </c>
      <c r="G28" s="15">
        <f>SUM(C28/E28-1)</f>
        <v>-0.12298753177581412</v>
      </c>
    </row>
    <row r="29" spans="1:7" s="2" customFormat="1" ht="21.75" customHeight="1">
      <c r="A29" s="11" t="s">
        <v>25</v>
      </c>
      <c r="B29" s="5">
        <v>50341</v>
      </c>
      <c r="C29" s="12">
        <v>75100</v>
      </c>
      <c r="D29" s="5">
        <v>0</v>
      </c>
      <c r="E29" s="5">
        <v>0</v>
      </c>
      <c r="F29" s="5">
        <v>0</v>
      </c>
      <c r="G29" s="5">
        <v>0</v>
      </c>
    </row>
    <row r="30" spans="1:7" s="2" customFormat="1" ht="21.75" customHeight="1">
      <c r="A30" s="11" t="s">
        <v>68</v>
      </c>
      <c r="B30" s="5">
        <v>149110</v>
      </c>
      <c r="C30" s="6">
        <v>232400</v>
      </c>
      <c r="D30" s="5">
        <v>201919</v>
      </c>
      <c r="E30" s="6">
        <v>389100</v>
      </c>
      <c r="F30" s="15">
        <f>SUM(B30/D30-1)</f>
        <v>-0.2615355662419089</v>
      </c>
      <c r="G30" s="15">
        <f>SUM(C30/E30-1)</f>
        <v>-0.4027242354150604</v>
      </c>
    </row>
    <row r="31" spans="1:7" s="2" customFormat="1" ht="21.75" customHeight="1">
      <c r="A31" s="11" t="s">
        <v>28</v>
      </c>
      <c r="B31" s="5">
        <v>1170811</v>
      </c>
      <c r="C31" s="6">
        <v>1746100</v>
      </c>
      <c r="D31" s="5">
        <v>881085</v>
      </c>
      <c r="E31" s="6">
        <v>1499100</v>
      </c>
      <c r="F31" s="15">
        <f aca="true" t="shared" si="2" ref="F31:G39">SUM(B31/D31-1)</f>
        <v>0.3288286601179229</v>
      </c>
      <c r="G31" s="15">
        <f t="shared" si="2"/>
        <v>0.16476552598225602</v>
      </c>
    </row>
    <row r="32" spans="1:7" s="2" customFormat="1" ht="21.75" customHeight="1">
      <c r="A32" s="11" t="s">
        <v>23</v>
      </c>
      <c r="B32" s="5">
        <v>97012</v>
      </c>
      <c r="C32" s="13">
        <v>144300</v>
      </c>
      <c r="D32" s="5">
        <v>1467204</v>
      </c>
      <c r="E32" s="13">
        <v>2877300</v>
      </c>
      <c r="F32" s="15">
        <f t="shared" si="2"/>
        <v>-0.9338796786268304</v>
      </c>
      <c r="G32" s="15">
        <f t="shared" si="2"/>
        <v>-0.9498488165988948</v>
      </c>
    </row>
    <row r="33" spans="1:7" s="2" customFormat="1" ht="21.75" customHeight="1">
      <c r="A33" s="11" t="s">
        <v>22</v>
      </c>
      <c r="B33" s="5">
        <v>600338</v>
      </c>
      <c r="C33" s="13">
        <v>813100</v>
      </c>
      <c r="D33" s="5">
        <v>3233922</v>
      </c>
      <c r="E33" s="13">
        <v>5943500</v>
      </c>
      <c r="F33" s="15">
        <f t="shared" si="2"/>
        <v>-0.8143622511612834</v>
      </c>
      <c r="G33" s="15">
        <f t="shared" si="2"/>
        <v>-0.8631950870699083</v>
      </c>
    </row>
    <row r="34" spans="1:7" s="2" customFormat="1" ht="25.5" customHeight="1">
      <c r="A34" s="8" t="s">
        <v>3</v>
      </c>
      <c r="B34" s="5">
        <f>SUM(B22:B33)</f>
        <v>18853670</v>
      </c>
      <c r="C34" s="5">
        <f>SUM(C22:C33)</f>
        <v>26785300</v>
      </c>
      <c r="D34" s="5">
        <f>SUM(D22:D33)</f>
        <v>19047814</v>
      </c>
      <c r="E34" s="5">
        <f>SUM(E22:E33)</f>
        <v>33903900</v>
      </c>
      <c r="F34" s="15">
        <f t="shared" si="2"/>
        <v>-0.010192455680216095</v>
      </c>
      <c r="G34" s="15">
        <f t="shared" si="2"/>
        <v>-0.20996404543430103</v>
      </c>
    </row>
    <row r="35" spans="1:7" s="2" customFormat="1" ht="21.75" customHeight="1">
      <c r="A35" s="11" t="s">
        <v>17</v>
      </c>
      <c r="B35" s="5">
        <v>5820424</v>
      </c>
      <c r="C35" s="13">
        <v>7843700</v>
      </c>
      <c r="D35" s="5">
        <v>1882430</v>
      </c>
      <c r="E35" s="13">
        <v>3425100</v>
      </c>
      <c r="F35" s="15">
        <f t="shared" si="2"/>
        <v>2.0919736723277893</v>
      </c>
      <c r="G35" s="15">
        <f t="shared" si="2"/>
        <v>1.2900645236635429</v>
      </c>
    </row>
    <row r="36" spans="1:7" s="2" customFormat="1" ht="21.75" customHeight="1">
      <c r="A36" s="7" t="s">
        <v>2</v>
      </c>
      <c r="B36" s="5">
        <v>96065777</v>
      </c>
      <c r="C36" s="13">
        <v>142583200</v>
      </c>
      <c r="D36" s="5">
        <v>73807205</v>
      </c>
      <c r="E36" s="13">
        <v>141850200</v>
      </c>
      <c r="F36" s="15">
        <f t="shared" si="2"/>
        <v>0.30157722406640386</v>
      </c>
      <c r="G36" s="15">
        <f t="shared" si="2"/>
        <v>0.005167423098451751</v>
      </c>
    </row>
    <row r="37" spans="1:7" s="2" customFormat="1" ht="25.5" customHeight="1">
      <c r="A37" s="7" t="s">
        <v>4</v>
      </c>
      <c r="B37" s="5">
        <f>SUM(B35:B36)</f>
        <v>101886201</v>
      </c>
      <c r="C37" s="6">
        <f>SUM(C35:C36)</f>
        <v>150426900</v>
      </c>
      <c r="D37" s="5">
        <f>SUM(D35:D36)</f>
        <v>75689635</v>
      </c>
      <c r="E37" s="6">
        <f>SUM(E35:E36)</f>
        <v>145275300</v>
      </c>
      <c r="F37" s="15">
        <f t="shared" si="2"/>
        <v>0.3461050644516914</v>
      </c>
      <c r="G37" s="15">
        <f t="shared" si="2"/>
        <v>0.03546094897067853</v>
      </c>
    </row>
    <row r="38" spans="1:7" s="2" customFormat="1" ht="21.75" customHeight="1">
      <c r="A38" s="7" t="s">
        <v>42</v>
      </c>
      <c r="B38" s="5">
        <v>3577942</v>
      </c>
      <c r="C38" s="6">
        <v>4775700</v>
      </c>
      <c r="D38" s="5">
        <v>6335447</v>
      </c>
      <c r="E38" s="6">
        <v>11011400</v>
      </c>
      <c r="F38" s="15">
        <f t="shared" si="2"/>
        <v>-0.43525026726606664</v>
      </c>
      <c r="G38" s="15">
        <f t="shared" si="2"/>
        <v>-0.5662949307081752</v>
      </c>
    </row>
    <row r="39" spans="1:7" s="2" customFormat="1" ht="21.75" customHeight="1">
      <c r="A39" s="11" t="s">
        <v>18</v>
      </c>
      <c r="B39" s="5">
        <v>36749641</v>
      </c>
      <c r="C39" s="6">
        <v>57681400</v>
      </c>
      <c r="D39" s="5">
        <v>36908732</v>
      </c>
      <c r="E39" s="6">
        <v>69639700</v>
      </c>
      <c r="F39" s="15">
        <f t="shared" si="2"/>
        <v>-0.004310389205459564</v>
      </c>
      <c r="G39" s="15">
        <f t="shared" si="2"/>
        <v>-0.1717167075676661</v>
      </c>
    </row>
    <row r="40" spans="1:7" s="2" customFormat="1" ht="21.75" customHeight="1">
      <c r="A40" s="11" t="s">
        <v>51</v>
      </c>
      <c r="B40" s="5">
        <v>0</v>
      </c>
      <c r="C40" s="6">
        <v>0</v>
      </c>
      <c r="D40" s="5">
        <v>199926</v>
      </c>
      <c r="E40" s="6">
        <v>428300</v>
      </c>
      <c r="F40" s="15">
        <f aca="true" t="shared" si="3" ref="F40:G44">SUM(B40/D40-1)</f>
        <v>-1</v>
      </c>
      <c r="G40" s="15">
        <f t="shared" si="3"/>
        <v>-1</v>
      </c>
    </row>
    <row r="41" spans="1:7" s="2" customFormat="1" ht="25.5" customHeight="1">
      <c r="A41" s="7" t="s">
        <v>13</v>
      </c>
      <c r="B41" s="5">
        <f>SUM(B38:B40)</f>
        <v>40327583</v>
      </c>
      <c r="C41" s="5">
        <f>SUM(C38:C40)</f>
        <v>62457100</v>
      </c>
      <c r="D41" s="5">
        <f>SUM(D38:D40)</f>
        <v>43444105</v>
      </c>
      <c r="E41" s="5">
        <f>SUM(E38:E40)</f>
        <v>81079400</v>
      </c>
      <c r="F41" s="15">
        <f t="shared" si="3"/>
        <v>-0.07173636100916336</v>
      </c>
      <c r="G41" s="15">
        <f t="shared" si="3"/>
        <v>-0.2296797953610905</v>
      </c>
    </row>
    <row r="42" spans="1:7" s="2" customFormat="1" ht="21.75" customHeight="1">
      <c r="A42" s="7" t="s">
        <v>31</v>
      </c>
      <c r="B42" s="12">
        <v>575724</v>
      </c>
      <c r="C42" s="12">
        <v>914000</v>
      </c>
      <c r="D42" s="12">
        <v>3850200</v>
      </c>
      <c r="E42" s="12">
        <v>8148700</v>
      </c>
      <c r="F42" s="15">
        <f t="shared" si="3"/>
        <v>-0.8504690665419978</v>
      </c>
      <c r="G42" s="15">
        <f t="shared" si="3"/>
        <v>-0.8878348693656657</v>
      </c>
    </row>
    <row r="43" spans="1:7" s="2" customFormat="1" ht="25.5" customHeight="1">
      <c r="A43" s="7" t="s">
        <v>30</v>
      </c>
      <c r="B43" s="5">
        <f>SUM(B42:B42)</f>
        <v>575724</v>
      </c>
      <c r="C43" s="5">
        <f>SUM(C42:C42)</f>
        <v>914000</v>
      </c>
      <c r="D43" s="5">
        <f>SUM(D42:D42)</f>
        <v>3850200</v>
      </c>
      <c r="E43" s="5">
        <f>SUM(E42:E42)</f>
        <v>8148700</v>
      </c>
      <c r="F43" s="15">
        <f t="shared" si="3"/>
        <v>-0.8504690665419978</v>
      </c>
      <c r="G43" s="15">
        <f t="shared" si="3"/>
        <v>-0.8878348693656657</v>
      </c>
    </row>
    <row r="44" spans="1:7" s="2" customFormat="1" ht="31.5" customHeight="1">
      <c r="A44" s="7" t="s">
        <v>12</v>
      </c>
      <c r="B44" s="9">
        <f>SUM(B43,B41,B37,B34,B21,B14,B12)</f>
        <v>189309024</v>
      </c>
      <c r="C44" s="9">
        <f>SUM(C43,C41,C37,C34,C21,C14,C12)</f>
        <v>281271600</v>
      </c>
      <c r="D44" s="9">
        <f>SUM(D43,D41,D37,D34,D21,D14,D12)</f>
        <v>174802085</v>
      </c>
      <c r="E44" s="9">
        <f>SUM(E43,E41,E37,E34,E21,E14,E12)</f>
        <v>327235000</v>
      </c>
      <c r="F44" s="15">
        <f t="shared" si="3"/>
        <v>0.08299065197077016</v>
      </c>
      <c r="G44" s="15">
        <f t="shared" si="3"/>
        <v>-0.14045991412898984</v>
      </c>
    </row>
    <row r="45" spans="2:7" s="2" customFormat="1" ht="15">
      <c r="B45" s="3"/>
      <c r="C45" s="3"/>
      <c r="D45" s="3"/>
      <c r="E45" s="3"/>
      <c r="F45" s="14"/>
      <c r="G45" s="14"/>
    </row>
    <row r="46" spans="2:7" s="2" customFormat="1" ht="15">
      <c r="B46" s="3"/>
      <c r="C46" s="3"/>
      <c r="D46" s="3"/>
      <c r="E46" s="3"/>
      <c r="F46" s="14"/>
      <c r="G46" s="14"/>
    </row>
    <row r="47" spans="2:7" s="2" customFormat="1" ht="15">
      <c r="B47" s="3"/>
      <c r="C47" s="3"/>
      <c r="D47" s="3"/>
      <c r="E47" s="3"/>
      <c r="F47" s="14"/>
      <c r="G47" s="14"/>
    </row>
    <row r="48" spans="2:7" s="2" customFormat="1" ht="15">
      <c r="B48" s="3"/>
      <c r="C48" s="3"/>
      <c r="D48" s="3"/>
      <c r="E48" s="3"/>
      <c r="F48" s="14"/>
      <c r="G48" s="14"/>
    </row>
    <row r="49" spans="2:7" s="2" customFormat="1" ht="15">
      <c r="B49" s="3"/>
      <c r="C49" s="3"/>
      <c r="D49" s="3"/>
      <c r="E49" s="3"/>
      <c r="F49" s="14"/>
      <c r="G49" s="14"/>
    </row>
    <row r="50" spans="2:7" s="2" customFormat="1" ht="15">
      <c r="B50" s="3"/>
      <c r="C50" s="3"/>
      <c r="D50" s="3"/>
      <c r="E50" s="3"/>
      <c r="F50" s="14"/>
      <c r="G50" s="14"/>
    </row>
    <row r="51" spans="2:7" s="2" customFormat="1" ht="15">
      <c r="B51" s="3"/>
      <c r="C51" s="3"/>
      <c r="D51" s="3"/>
      <c r="E51" s="3"/>
      <c r="F51" s="14"/>
      <c r="G51" s="14"/>
    </row>
    <row r="52" spans="2:7" s="2" customFormat="1" ht="15">
      <c r="B52" s="3"/>
      <c r="C52" s="3"/>
      <c r="D52" s="3"/>
      <c r="E52" s="3"/>
      <c r="F52" s="14"/>
      <c r="G52" s="14"/>
    </row>
    <row r="53" spans="2:7" s="2" customFormat="1" ht="15">
      <c r="B53" s="3"/>
      <c r="C53" s="3"/>
      <c r="D53" s="3"/>
      <c r="E53" s="3"/>
      <c r="F53" s="14"/>
      <c r="G53" s="14"/>
    </row>
    <row r="54" spans="2:7" s="2" customFormat="1" ht="15">
      <c r="B54" s="3"/>
      <c r="C54" s="3"/>
      <c r="D54" s="3"/>
      <c r="E54" s="3"/>
      <c r="F54" s="14"/>
      <c r="G54" s="14"/>
    </row>
    <row r="55" spans="2:7" s="2" customFormat="1" ht="15">
      <c r="B55" s="3"/>
      <c r="C55" s="3"/>
      <c r="D55" s="3"/>
      <c r="E55" s="3"/>
      <c r="F55" s="14"/>
      <c r="G55" s="14"/>
    </row>
    <row r="56" spans="2:7" s="2" customFormat="1" ht="15">
      <c r="B56" s="3"/>
      <c r="C56" s="3"/>
      <c r="D56" s="3"/>
      <c r="E56" s="3"/>
      <c r="F56" s="14"/>
      <c r="G56" s="14"/>
    </row>
    <row r="57" spans="2:7" s="2" customFormat="1" ht="15">
      <c r="B57" s="3"/>
      <c r="C57" s="3"/>
      <c r="D57" s="3"/>
      <c r="E57" s="3"/>
      <c r="F57" s="14"/>
      <c r="G57" s="14"/>
    </row>
    <row r="58" spans="2:7" s="2" customFormat="1" ht="15">
      <c r="B58" s="3"/>
      <c r="C58" s="3"/>
      <c r="D58" s="3"/>
      <c r="E58" s="3"/>
      <c r="F58" s="14"/>
      <c r="G58" s="14"/>
    </row>
    <row r="59" spans="2:7" s="2" customFormat="1" ht="15">
      <c r="B59" s="3"/>
      <c r="C59" s="3"/>
      <c r="D59" s="3"/>
      <c r="E59" s="3"/>
      <c r="F59" s="14"/>
      <c r="G59" s="14"/>
    </row>
    <row r="60" spans="2:7" s="2" customFormat="1" ht="15">
      <c r="B60" s="3"/>
      <c r="C60" s="3"/>
      <c r="D60" s="3"/>
      <c r="E60" s="3"/>
      <c r="F60" s="14"/>
      <c r="G60" s="14"/>
    </row>
    <row r="61" spans="2:7" s="2" customFormat="1" ht="15">
      <c r="B61" s="3"/>
      <c r="C61" s="3"/>
      <c r="D61" s="3"/>
      <c r="E61" s="3"/>
      <c r="F61" s="14"/>
      <c r="G61" s="14"/>
    </row>
    <row r="62" spans="2:7" s="2" customFormat="1" ht="15">
      <c r="B62" s="3"/>
      <c r="C62" s="3"/>
      <c r="D62" s="3"/>
      <c r="E62" s="3"/>
      <c r="F62" s="14"/>
      <c r="G62" s="14"/>
    </row>
    <row r="63" spans="2:7" s="2" customFormat="1" ht="15">
      <c r="B63" s="3"/>
      <c r="C63" s="3"/>
      <c r="D63" s="3"/>
      <c r="E63" s="3"/>
      <c r="F63" s="14"/>
      <c r="G63" s="14"/>
    </row>
    <row r="64" spans="2:7" s="2" customFormat="1" ht="15">
      <c r="B64" s="3"/>
      <c r="C64" s="3"/>
      <c r="D64" s="3"/>
      <c r="E64" s="3"/>
      <c r="F64" s="3"/>
      <c r="G64" s="3"/>
    </row>
    <row r="65" spans="2:7" s="2" customFormat="1" ht="15">
      <c r="B65" s="3"/>
      <c r="C65" s="3"/>
      <c r="D65" s="3"/>
      <c r="E65" s="3"/>
      <c r="F65" s="3"/>
      <c r="G65" s="3"/>
    </row>
    <row r="66" spans="2:7" s="2" customFormat="1" ht="15">
      <c r="B66" s="3"/>
      <c r="C66" s="3"/>
      <c r="D66" s="3"/>
      <c r="E66" s="3"/>
      <c r="F66" s="3"/>
      <c r="G66" s="3"/>
    </row>
    <row r="67" spans="2:7" s="2" customFormat="1" ht="15">
      <c r="B67" s="3"/>
      <c r="C67" s="3"/>
      <c r="D67" s="3"/>
      <c r="E67" s="3"/>
      <c r="F67" s="3"/>
      <c r="G67" s="3"/>
    </row>
    <row r="68" spans="2:7" s="2" customFormat="1" ht="15">
      <c r="B68" s="3"/>
      <c r="C68" s="3"/>
      <c r="D68" s="3"/>
      <c r="E68" s="3"/>
      <c r="F68" s="3"/>
      <c r="G68" s="3"/>
    </row>
    <row r="69" spans="2:7" s="2" customFormat="1" ht="15">
      <c r="B69" s="3"/>
      <c r="C69" s="3"/>
      <c r="D69" s="3"/>
      <c r="E69" s="3"/>
      <c r="F69" s="3"/>
      <c r="G69" s="3"/>
    </row>
    <row r="70" spans="2:7" s="2" customFormat="1" ht="15">
      <c r="B70" s="3"/>
      <c r="C70" s="3"/>
      <c r="D70" s="3"/>
      <c r="E70" s="3"/>
      <c r="F70" s="3"/>
      <c r="G70" s="3"/>
    </row>
    <row r="71" spans="2:7" s="2" customFormat="1" ht="15">
      <c r="B71" s="3"/>
      <c r="C71" s="3"/>
      <c r="D71" s="3"/>
      <c r="E71" s="3"/>
      <c r="F71" s="3"/>
      <c r="G71" s="3"/>
    </row>
    <row r="72" spans="2:7" s="2" customFormat="1" ht="15">
      <c r="B72" s="3"/>
      <c r="C72" s="3"/>
      <c r="D72" s="3"/>
      <c r="E72" s="3"/>
      <c r="F72" s="3"/>
      <c r="G72" s="3"/>
    </row>
    <row r="73" spans="2:7" s="2" customFormat="1" ht="15">
      <c r="B73" s="3"/>
      <c r="C73" s="3"/>
      <c r="D73" s="3"/>
      <c r="E73" s="3"/>
      <c r="F73" s="3"/>
      <c r="G73" s="3"/>
    </row>
    <row r="74" spans="2:7" s="2" customFormat="1" ht="15">
      <c r="B74" s="3"/>
      <c r="C74" s="3"/>
      <c r="D74" s="3"/>
      <c r="E74" s="3"/>
      <c r="F74" s="3"/>
      <c r="G74" s="3"/>
    </row>
    <row r="75" spans="2:7" s="2" customFormat="1" ht="15">
      <c r="B75" s="3"/>
      <c r="C75" s="3"/>
      <c r="D75" s="3"/>
      <c r="E75" s="3"/>
      <c r="F75" s="3"/>
      <c r="G75" s="3"/>
    </row>
    <row r="76" spans="2:7" s="2" customFormat="1" ht="15">
      <c r="B76" s="3"/>
      <c r="C76" s="3"/>
      <c r="D76" s="3"/>
      <c r="E76" s="3"/>
      <c r="F76" s="3"/>
      <c r="G76" s="3"/>
    </row>
    <row r="77" spans="2:7" s="2" customFormat="1" ht="15">
      <c r="B77" s="3"/>
      <c r="C77" s="3"/>
      <c r="D77" s="3"/>
      <c r="E77" s="3"/>
      <c r="F77" s="3"/>
      <c r="G77" s="3"/>
    </row>
    <row r="78" spans="2:7" s="2" customFormat="1" ht="15">
      <c r="B78" s="3"/>
      <c r="C78" s="3"/>
      <c r="D78" s="3"/>
      <c r="E78" s="3"/>
      <c r="F78" s="3"/>
      <c r="G78" s="3"/>
    </row>
    <row r="79" spans="2:7" s="2" customFormat="1" ht="15">
      <c r="B79" s="3"/>
      <c r="C79" s="3"/>
      <c r="D79" s="3"/>
      <c r="E79" s="3"/>
      <c r="F79" s="3"/>
      <c r="G79" s="3"/>
    </row>
    <row r="80" spans="2:7" s="2" customFormat="1" ht="15">
      <c r="B80" s="3"/>
      <c r="C80" s="3"/>
      <c r="D80" s="3"/>
      <c r="E80" s="3"/>
      <c r="F80" s="3"/>
      <c r="G80" s="3"/>
    </row>
    <row r="81" spans="2:7" s="2" customFormat="1" ht="15">
      <c r="B81" s="3"/>
      <c r="C81" s="3"/>
      <c r="D81" s="3"/>
      <c r="E81" s="3"/>
      <c r="F81" s="3"/>
      <c r="G81" s="3"/>
    </row>
    <row r="82" spans="2:7" s="2" customFormat="1" ht="15">
      <c r="B82" s="3"/>
      <c r="C82" s="3"/>
      <c r="D82" s="3"/>
      <c r="E82" s="3"/>
      <c r="F82" s="3"/>
      <c r="G82" s="3"/>
    </row>
    <row r="83" spans="2:7" s="2" customFormat="1" ht="15">
      <c r="B83" s="3"/>
      <c r="C83" s="3"/>
      <c r="D83" s="3"/>
      <c r="E83" s="3"/>
      <c r="F83" s="3"/>
      <c r="G83" s="3"/>
    </row>
    <row r="84" spans="2:7" s="2" customFormat="1" ht="15">
      <c r="B84" s="3"/>
      <c r="C84" s="3"/>
      <c r="D84" s="3"/>
      <c r="E84" s="3"/>
      <c r="F84" s="3"/>
      <c r="G84" s="3"/>
    </row>
    <row r="85" spans="2:7" s="2" customFormat="1" ht="15">
      <c r="B85" s="3"/>
      <c r="C85" s="3"/>
      <c r="D85" s="3"/>
      <c r="E85" s="3"/>
      <c r="F85" s="3"/>
      <c r="G85" s="3"/>
    </row>
    <row r="86" spans="2:7" s="2" customFormat="1" ht="15">
      <c r="B86" s="3"/>
      <c r="C86" s="3"/>
      <c r="D86" s="3"/>
      <c r="E86" s="3"/>
      <c r="F86" s="3"/>
      <c r="G86" s="3"/>
    </row>
    <row r="87" spans="2:7" s="2" customFormat="1" ht="15">
      <c r="B87" s="3"/>
      <c r="C87" s="3"/>
      <c r="D87" s="3"/>
      <c r="E87" s="3"/>
      <c r="F87" s="3"/>
      <c r="G87" s="3"/>
    </row>
    <row r="88" spans="2:7" s="2" customFormat="1" ht="15">
      <c r="B88" s="3"/>
      <c r="C88" s="3"/>
      <c r="D88" s="3"/>
      <c r="E88" s="3"/>
      <c r="F88" s="3"/>
      <c r="G88" s="3"/>
    </row>
    <row r="89" spans="2:7" s="2" customFormat="1" ht="15">
      <c r="B89" s="3"/>
      <c r="C89" s="3"/>
      <c r="D89" s="3"/>
      <c r="E89" s="3"/>
      <c r="F89" s="3"/>
      <c r="G89" s="3"/>
    </row>
    <row r="90" spans="2:7" s="2" customFormat="1" ht="15">
      <c r="B90" s="3"/>
      <c r="C90" s="3"/>
      <c r="D90" s="3"/>
      <c r="E90" s="3"/>
      <c r="F90" s="3"/>
      <c r="G90" s="3"/>
    </row>
    <row r="91" spans="2:7" s="2" customFormat="1" ht="15">
      <c r="B91" s="3"/>
      <c r="C91" s="3"/>
      <c r="D91" s="3"/>
      <c r="E91" s="3"/>
      <c r="F91" s="3"/>
      <c r="G91" s="3"/>
    </row>
    <row r="92" spans="2:7" s="2" customFormat="1" ht="15">
      <c r="B92" s="3"/>
      <c r="C92" s="3"/>
      <c r="D92" s="3"/>
      <c r="E92" s="3"/>
      <c r="F92" s="3"/>
      <c r="G92" s="3"/>
    </row>
    <row r="93" spans="2:7" s="2" customFormat="1" ht="15">
      <c r="B93" s="3"/>
      <c r="C93" s="3"/>
      <c r="D93" s="3"/>
      <c r="E93" s="3"/>
      <c r="F93" s="3"/>
      <c r="G93" s="3"/>
    </row>
    <row r="94" spans="2:7" s="2" customFormat="1" ht="15">
      <c r="B94" s="3"/>
      <c r="C94" s="3"/>
      <c r="D94" s="3"/>
      <c r="E94" s="3"/>
      <c r="F94" s="3"/>
      <c r="G94" s="3"/>
    </row>
    <row r="95" spans="2:7" s="2" customFormat="1" ht="15">
      <c r="B95" s="3"/>
      <c r="C95" s="3"/>
      <c r="D95" s="3"/>
      <c r="E95" s="3"/>
      <c r="F95" s="3"/>
      <c r="G95" s="3"/>
    </row>
    <row r="96" spans="2:7" s="2" customFormat="1" ht="15">
      <c r="B96" s="3"/>
      <c r="C96" s="3"/>
      <c r="D96" s="3"/>
      <c r="E96" s="3"/>
      <c r="F96" s="3"/>
      <c r="G96" s="3"/>
    </row>
    <row r="97" spans="2:7" s="2" customFormat="1" ht="15">
      <c r="B97" s="3"/>
      <c r="C97" s="3"/>
      <c r="D97" s="3"/>
      <c r="E97" s="3"/>
      <c r="F97" s="3"/>
      <c r="G97" s="3"/>
    </row>
    <row r="98" spans="2:7" s="2" customFormat="1" ht="15">
      <c r="B98" s="3"/>
      <c r="C98" s="3"/>
      <c r="D98" s="3"/>
      <c r="E98" s="3"/>
      <c r="F98" s="3"/>
      <c r="G98" s="3"/>
    </row>
    <row r="99" spans="2:7" s="2" customFormat="1" ht="15">
      <c r="B99" s="3"/>
      <c r="C99" s="3"/>
      <c r="D99" s="3"/>
      <c r="E99" s="3"/>
      <c r="F99" s="3"/>
      <c r="G99" s="3"/>
    </row>
    <row r="100" spans="2:7" s="2" customFormat="1" ht="15">
      <c r="B100" s="3"/>
      <c r="C100" s="3"/>
      <c r="D100" s="3"/>
      <c r="E100" s="3"/>
      <c r="F100" s="3"/>
      <c r="G100" s="3"/>
    </row>
    <row r="101" spans="2:7" s="2" customFormat="1" ht="15">
      <c r="B101" s="3"/>
      <c r="C101" s="3"/>
      <c r="D101" s="3"/>
      <c r="E101" s="3"/>
      <c r="F101" s="3"/>
      <c r="G101" s="3"/>
    </row>
    <row r="102" spans="2:7" s="2" customFormat="1" ht="15">
      <c r="B102" s="3"/>
      <c r="C102" s="3"/>
      <c r="D102" s="3"/>
      <c r="E102" s="3"/>
      <c r="F102" s="3"/>
      <c r="G102" s="3"/>
    </row>
    <row r="103" spans="2:7" s="2" customFormat="1" ht="15">
      <c r="B103" s="3"/>
      <c r="C103" s="3"/>
      <c r="D103" s="3"/>
      <c r="E103" s="3"/>
      <c r="F103" s="3"/>
      <c r="G103" s="3"/>
    </row>
    <row r="104" spans="2:7" s="2" customFormat="1" ht="15">
      <c r="B104" s="3"/>
      <c r="C104" s="3"/>
      <c r="D104" s="3"/>
      <c r="E104" s="3"/>
      <c r="F104" s="3"/>
      <c r="G104" s="3"/>
    </row>
    <row r="105" spans="2:7" s="2" customFormat="1" ht="15">
      <c r="B105" s="3"/>
      <c r="C105" s="3"/>
      <c r="D105" s="3"/>
      <c r="E105" s="3"/>
      <c r="F105" s="3"/>
      <c r="G105" s="3"/>
    </row>
    <row r="106" spans="2:7" s="2" customFormat="1" ht="15">
      <c r="B106" s="3"/>
      <c r="C106" s="3"/>
      <c r="D106" s="3"/>
      <c r="E106" s="3"/>
      <c r="F106" s="3"/>
      <c r="G106" s="3"/>
    </row>
    <row r="107" spans="2:7" s="2" customFormat="1" ht="15">
      <c r="B107" s="3"/>
      <c r="C107" s="3"/>
      <c r="D107" s="3"/>
      <c r="E107" s="3"/>
      <c r="F107" s="3"/>
      <c r="G107" s="3"/>
    </row>
    <row r="108" spans="2:7" s="2" customFormat="1" ht="15">
      <c r="B108" s="3"/>
      <c r="C108" s="3"/>
      <c r="D108" s="3"/>
      <c r="E108" s="3"/>
      <c r="F108" s="3"/>
      <c r="G108" s="3"/>
    </row>
    <row r="109" spans="2:7" s="2" customFormat="1" ht="15">
      <c r="B109" s="3"/>
      <c r="C109" s="3"/>
      <c r="D109" s="3"/>
      <c r="E109" s="3"/>
      <c r="F109" s="3"/>
      <c r="G109" s="3"/>
    </row>
    <row r="110" spans="2:7" s="2" customFormat="1" ht="15">
      <c r="B110" s="3"/>
      <c r="C110" s="3"/>
      <c r="D110" s="3"/>
      <c r="E110" s="3"/>
      <c r="F110" s="3"/>
      <c r="G110" s="3"/>
    </row>
    <row r="111" spans="2:7" s="2" customFormat="1" ht="15">
      <c r="B111" s="3"/>
      <c r="C111" s="3"/>
      <c r="D111" s="3"/>
      <c r="E111" s="3"/>
      <c r="F111" s="3"/>
      <c r="G111" s="3"/>
    </row>
    <row r="112" spans="2:7" s="2" customFormat="1" ht="15">
      <c r="B112" s="3"/>
      <c r="C112" s="3"/>
      <c r="D112" s="3"/>
      <c r="E112" s="3"/>
      <c r="F112" s="3"/>
      <c r="G112" s="3"/>
    </row>
    <row r="113" spans="2:7" s="2" customFormat="1" ht="15">
      <c r="B113" s="3"/>
      <c r="C113" s="3"/>
      <c r="D113" s="3"/>
      <c r="E113" s="3"/>
      <c r="F113" s="3"/>
      <c r="G113" s="3"/>
    </row>
    <row r="114" spans="2:7" s="2" customFormat="1" ht="15">
      <c r="B114" s="3"/>
      <c r="C114" s="3"/>
      <c r="D114" s="3"/>
      <c r="E114" s="3"/>
      <c r="F114" s="3"/>
      <c r="G114" s="3"/>
    </row>
    <row r="115" spans="2:7" s="2" customFormat="1" ht="15">
      <c r="B115" s="3"/>
      <c r="C115" s="3"/>
      <c r="D115" s="3"/>
      <c r="E115" s="3"/>
      <c r="F115" s="3"/>
      <c r="G115" s="3"/>
    </row>
    <row r="116" spans="2:7" s="2" customFormat="1" ht="15">
      <c r="B116" s="3"/>
      <c r="C116" s="3"/>
      <c r="D116" s="3"/>
      <c r="E116" s="3"/>
      <c r="F116" s="3"/>
      <c r="G116" s="3"/>
    </row>
    <row r="117" spans="2:7" s="2" customFormat="1" ht="15">
      <c r="B117" s="3"/>
      <c r="C117" s="3"/>
      <c r="D117" s="3"/>
      <c r="E117" s="3"/>
      <c r="F117" s="3"/>
      <c r="G117" s="3"/>
    </row>
    <row r="118" spans="2:7" s="2" customFormat="1" ht="15">
      <c r="B118" s="3"/>
      <c r="C118" s="3"/>
      <c r="D118" s="3"/>
      <c r="E118" s="3"/>
      <c r="F118" s="3"/>
      <c r="G118" s="3"/>
    </row>
    <row r="119" spans="2:7" s="2" customFormat="1" ht="15">
      <c r="B119" s="3"/>
      <c r="C119" s="3"/>
      <c r="D119" s="3"/>
      <c r="E119" s="3"/>
      <c r="F119" s="3"/>
      <c r="G119" s="3"/>
    </row>
    <row r="120" spans="2:7" s="2" customFormat="1" ht="15">
      <c r="B120" s="3"/>
      <c r="C120" s="3"/>
      <c r="D120" s="3"/>
      <c r="E120" s="3"/>
      <c r="F120" s="3"/>
      <c r="G120" s="3"/>
    </row>
    <row r="121" spans="2:7" s="2" customFormat="1" ht="15">
      <c r="B121" s="3"/>
      <c r="C121" s="3"/>
      <c r="D121" s="3"/>
      <c r="E121" s="3"/>
      <c r="F121" s="3"/>
      <c r="G121" s="3"/>
    </row>
    <row r="122" spans="2:7" s="2" customFormat="1" ht="15">
      <c r="B122" s="3"/>
      <c r="C122" s="3"/>
      <c r="D122" s="3"/>
      <c r="E122" s="3"/>
      <c r="F122" s="3"/>
      <c r="G122" s="3"/>
    </row>
    <row r="123" spans="2:7" s="2" customFormat="1" ht="15">
      <c r="B123" s="3"/>
      <c r="C123" s="3"/>
      <c r="D123" s="3"/>
      <c r="E123" s="3"/>
      <c r="F123" s="3"/>
      <c r="G123" s="3"/>
    </row>
    <row r="124" spans="2:7" s="2" customFormat="1" ht="15">
      <c r="B124" s="3"/>
      <c r="C124" s="3"/>
      <c r="D124" s="3"/>
      <c r="E124" s="3"/>
      <c r="F124" s="3"/>
      <c r="G124" s="3"/>
    </row>
    <row r="125" spans="2:7" s="2" customFormat="1" ht="15">
      <c r="B125" s="3"/>
      <c r="C125" s="3"/>
      <c r="D125" s="3"/>
      <c r="E125" s="3"/>
      <c r="F125" s="3"/>
      <c r="G125" s="3"/>
    </row>
    <row r="126" spans="2:7" s="2" customFormat="1" ht="15">
      <c r="B126" s="3"/>
      <c r="C126" s="3"/>
      <c r="D126" s="3"/>
      <c r="E126" s="3"/>
      <c r="F126" s="3"/>
      <c r="G126" s="3"/>
    </row>
    <row r="127" spans="2:7" s="2" customFormat="1" ht="15">
      <c r="B127" s="3"/>
      <c r="C127" s="3"/>
      <c r="D127" s="3"/>
      <c r="E127" s="3"/>
      <c r="F127" s="3"/>
      <c r="G127" s="3"/>
    </row>
    <row r="128" spans="2:7" s="2" customFormat="1" ht="15">
      <c r="B128" s="3"/>
      <c r="C128" s="3"/>
      <c r="D128" s="3"/>
      <c r="E128" s="3"/>
      <c r="F128" s="3"/>
      <c r="G128" s="3"/>
    </row>
    <row r="129" spans="2:7" s="2" customFormat="1" ht="15">
      <c r="B129" s="3"/>
      <c r="C129" s="3"/>
      <c r="D129" s="3"/>
      <c r="E129" s="3"/>
      <c r="F129" s="3"/>
      <c r="G129" s="3"/>
    </row>
    <row r="130" spans="2:7" s="2" customFormat="1" ht="15">
      <c r="B130" s="3"/>
      <c r="C130" s="3"/>
      <c r="D130" s="3"/>
      <c r="E130" s="3"/>
      <c r="F130" s="3"/>
      <c r="G130" s="3"/>
    </row>
    <row r="131" spans="2:7" s="2" customFormat="1" ht="15">
      <c r="B131" s="3"/>
      <c r="C131" s="3"/>
      <c r="D131" s="3"/>
      <c r="E131" s="3"/>
      <c r="F131" s="3"/>
      <c r="G131" s="3"/>
    </row>
    <row r="132" spans="2:7" s="2" customFormat="1" ht="15">
      <c r="B132" s="3"/>
      <c r="C132" s="3"/>
      <c r="D132" s="3"/>
      <c r="E132" s="3"/>
      <c r="F132" s="3"/>
      <c r="G132" s="3"/>
    </row>
    <row r="133" spans="2:7" s="2" customFormat="1" ht="15">
      <c r="B133" s="3"/>
      <c r="C133" s="3"/>
      <c r="D133" s="3"/>
      <c r="E133" s="3"/>
      <c r="F133" s="3"/>
      <c r="G133" s="3"/>
    </row>
    <row r="134" spans="2:7" s="2" customFormat="1" ht="15">
      <c r="B134" s="3"/>
      <c r="C134" s="3"/>
      <c r="D134" s="3"/>
      <c r="E134" s="3"/>
      <c r="F134" s="3"/>
      <c r="G134" s="3"/>
    </row>
    <row r="135" spans="2:7" s="2" customFormat="1" ht="15">
      <c r="B135" s="3"/>
      <c r="C135" s="3"/>
      <c r="D135" s="3"/>
      <c r="E135" s="3"/>
      <c r="F135" s="3"/>
      <c r="G135" s="3"/>
    </row>
    <row r="136" spans="2:7" s="2" customFormat="1" ht="15">
      <c r="B136" s="3"/>
      <c r="C136" s="3"/>
      <c r="D136" s="3"/>
      <c r="E136" s="3"/>
      <c r="F136" s="3"/>
      <c r="G136" s="3"/>
    </row>
    <row r="137" spans="2:7" s="2" customFormat="1" ht="15">
      <c r="B137" s="3"/>
      <c r="C137" s="3"/>
      <c r="D137" s="3"/>
      <c r="E137" s="3"/>
      <c r="F137" s="3"/>
      <c r="G137" s="3"/>
    </row>
    <row r="138" spans="2:7" s="2" customFormat="1" ht="15">
      <c r="B138" s="3"/>
      <c r="C138" s="3"/>
      <c r="D138" s="3"/>
      <c r="E138" s="3"/>
      <c r="F138" s="3"/>
      <c r="G138" s="3"/>
    </row>
    <row r="139" spans="2:7" s="2" customFormat="1" ht="15">
      <c r="B139" s="3"/>
      <c r="C139" s="3"/>
      <c r="D139" s="3"/>
      <c r="E139" s="3"/>
      <c r="F139" s="3"/>
      <c r="G139" s="3"/>
    </row>
    <row r="140" spans="2:7" s="2" customFormat="1" ht="15">
      <c r="B140" s="3"/>
      <c r="C140" s="3"/>
      <c r="D140" s="3"/>
      <c r="E140" s="3"/>
      <c r="F140" s="3"/>
      <c r="G140" s="3"/>
    </row>
    <row r="141" spans="2:7" s="2" customFormat="1" ht="15">
      <c r="B141" s="3"/>
      <c r="C141" s="3"/>
      <c r="D141" s="3"/>
      <c r="E141" s="3"/>
      <c r="F141" s="3"/>
      <c r="G141" s="3"/>
    </row>
    <row r="142" spans="2:7" s="2" customFormat="1" ht="15">
      <c r="B142" s="3"/>
      <c r="C142" s="3"/>
      <c r="D142" s="3"/>
      <c r="E142" s="3"/>
      <c r="F142" s="3"/>
      <c r="G142" s="3"/>
    </row>
    <row r="143" spans="2:7" s="2" customFormat="1" ht="15">
      <c r="B143" s="3"/>
      <c r="C143" s="3"/>
      <c r="D143" s="3"/>
      <c r="E143" s="3"/>
      <c r="F143" s="3"/>
      <c r="G143" s="3"/>
    </row>
    <row r="144" spans="2:7" s="2" customFormat="1" ht="15">
      <c r="B144" s="3"/>
      <c r="C144" s="3"/>
      <c r="D144" s="3"/>
      <c r="E144" s="3"/>
      <c r="F144" s="3"/>
      <c r="G144" s="3"/>
    </row>
    <row r="145" spans="2:7" s="2" customFormat="1" ht="15">
      <c r="B145" s="3"/>
      <c r="C145" s="3"/>
      <c r="D145" s="3"/>
      <c r="E145" s="3"/>
      <c r="F145" s="3"/>
      <c r="G145" s="3"/>
    </row>
    <row r="146" spans="2:7" s="2" customFormat="1" ht="15">
      <c r="B146" s="3"/>
      <c r="C146" s="3"/>
      <c r="D146" s="3"/>
      <c r="E146" s="3"/>
      <c r="F146" s="3"/>
      <c r="G146" s="3"/>
    </row>
    <row r="147" spans="2:7" s="2" customFormat="1" ht="15">
      <c r="B147" s="3"/>
      <c r="C147" s="3"/>
      <c r="D147" s="3"/>
      <c r="E147" s="3"/>
      <c r="F147" s="3"/>
      <c r="G147" s="3"/>
    </row>
    <row r="148" spans="2:7" s="2" customFormat="1" ht="15">
      <c r="B148" s="3"/>
      <c r="C148" s="3"/>
      <c r="D148" s="3"/>
      <c r="E148" s="3"/>
      <c r="F148" s="3"/>
      <c r="G148" s="3"/>
    </row>
    <row r="149" spans="2:7" s="2" customFormat="1" ht="15">
      <c r="B149" s="3"/>
      <c r="C149" s="3"/>
      <c r="D149" s="3"/>
      <c r="E149" s="3"/>
      <c r="F149" s="3"/>
      <c r="G149" s="3"/>
    </row>
    <row r="150" spans="2:7" s="2" customFormat="1" ht="15">
      <c r="B150" s="3"/>
      <c r="C150" s="3"/>
      <c r="D150" s="3"/>
      <c r="E150" s="3"/>
      <c r="F150" s="3"/>
      <c r="G150" s="3"/>
    </row>
    <row r="151" spans="2:7" s="2" customFormat="1" ht="15">
      <c r="B151" s="3"/>
      <c r="C151" s="3"/>
      <c r="D151" s="3"/>
      <c r="E151" s="3"/>
      <c r="F151" s="3"/>
      <c r="G151" s="3"/>
    </row>
    <row r="152" spans="2:7" s="2" customFormat="1" ht="15">
      <c r="B152" s="3"/>
      <c r="C152" s="3"/>
      <c r="D152" s="3"/>
      <c r="E152" s="3"/>
      <c r="F152" s="3"/>
      <c r="G152" s="3"/>
    </row>
    <row r="153" spans="2:7" s="2" customFormat="1" ht="15">
      <c r="B153" s="3"/>
      <c r="C153" s="3"/>
      <c r="D153" s="3"/>
      <c r="E153" s="3"/>
      <c r="F153" s="3"/>
      <c r="G153" s="3"/>
    </row>
    <row r="154" spans="2:7" s="2" customFormat="1" ht="15">
      <c r="B154" s="3"/>
      <c r="C154" s="3"/>
      <c r="D154" s="3"/>
      <c r="E154" s="3"/>
      <c r="F154" s="3"/>
      <c r="G154" s="3"/>
    </row>
    <row r="155" spans="2:7" s="2" customFormat="1" ht="15">
      <c r="B155" s="3"/>
      <c r="C155" s="3"/>
      <c r="D155" s="3"/>
      <c r="E155" s="3"/>
      <c r="F155" s="3"/>
      <c r="G155" s="3"/>
    </row>
    <row r="156" spans="2:7" s="2" customFormat="1" ht="15">
      <c r="B156" s="3"/>
      <c r="C156" s="3"/>
      <c r="D156" s="3"/>
      <c r="E156" s="3"/>
      <c r="F156" s="3"/>
      <c r="G156" s="3"/>
    </row>
    <row r="157" spans="2:7" s="2" customFormat="1" ht="15">
      <c r="B157" s="3"/>
      <c r="C157" s="3"/>
      <c r="D157" s="3"/>
      <c r="E157" s="3"/>
      <c r="F157" s="3"/>
      <c r="G157" s="3"/>
    </row>
    <row r="158" spans="2:7" s="2" customFormat="1" ht="15">
      <c r="B158" s="3"/>
      <c r="C158" s="3"/>
      <c r="D158" s="3"/>
      <c r="E158" s="3"/>
      <c r="F158" s="3"/>
      <c r="G158" s="3"/>
    </row>
    <row r="159" spans="2:7" s="2" customFormat="1" ht="15">
      <c r="B159" s="3"/>
      <c r="C159" s="3"/>
      <c r="D159" s="3"/>
      <c r="E159" s="3"/>
      <c r="F159" s="3"/>
      <c r="G159" s="3"/>
    </row>
    <row r="160" spans="2:7" s="2" customFormat="1" ht="15">
      <c r="B160" s="3"/>
      <c r="C160" s="3"/>
      <c r="D160" s="3"/>
      <c r="E160" s="3"/>
      <c r="F160" s="3"/>
      <c r="G160" s="3"/>
    </row>
    <row r="161" spans="2:7" s="2" customFormat="1" ht="15">
      <c r="B161" s="3"/>
      <c r="C161" s="3"/>
      <c r="D161" s="3"/>
      <c r="E161" s="3"/>
      <c r="F161" s="3"/>
      <c r="G161" s="3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3"/>
  <sheetViews>
    <sheetView zoomScalePageLayoutView="0" workbookViewId="0" topLeftCell="A1">
      <selection activeCell="A14" sqref="A14:IV14"/>
    </sheetView>
  </sheetViews>
  <sheetFormatPr defaultColWidth="9.00390625" defaultRowHeight="16.5"/>
  <cols>
    <col min="1" max="1" width="12.125" style="10" customWidth="1"/>
    <col min="2" max="5" width="15.125" style="1" customWidth="1"/>
    <col min="6" max="7" width="10.625" style="1" customWidth="1"/>
  </cols>
  <sheetData>
    <row r="1" spans="1:7" s="2" customFormat="1" ht="30" customHeight="1">
      <c r="A1" s="21" t="s">
        <v>60</v>
      </c>
      <c r="B1" s="21"/>
      <c r="C1" s="21"/>
      <c r="D1" s="21"/>
      <c r="E1" s="21"/>
      <c r="F1" s="21"/>
      <c r="G1" s="21"/>
    </row>
    <row r="2" spans="2:7" s="2" customFormat="1" ht="15" customHeight="1">
      <c r="B2" s="3"/>
      <c r="C2" s="3"/>
      <c r="D2" s="3"/>
      <c r="E2" s="3"/>
      <c r="F2" s="3"/>
      <c r="G2" s="3" t="s">
        <v>45</v>
      </c>
    </row>
    <row r="3" spans="1:7" s="2" customFormat="1" ht="21.75" customHeight="1">
      <c r="A3" s="22" t="s">
        <v>36</v>
      </c>
      <c r="B3" s="22" t="s">
        <v>61</v>
      </c>
      <c r="C3" s="22"/>
      <c r="D3" s="22" t="s">
        <v>59</v>
      </c>
      <c r="E3" s="22"/>
      <c r="F3" s="22" t="s">
        <v>5</v>
      </c>
      <c r="G3" s="22"/>
    </row>
    <row r="4" spans="1:7" s="2" customFormat="1" ht="21.75" customHeight="1">
      <c r="A4" s="22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7" t="s">
        <v>57</v>
      </c>
      <c r="B5" s="5">
        <v>0</v>
      </c>
      <c r="C5" s="5">
        <v>0</v>
      </c>
      <c r="D5" s="5">
        <v>1945</v>
      </c>
      <c r="E5" s="5">
        <v>1900</v>
      </c>
      <c r="F5" s="15">
        <f>SUM(B5/D5-1)</f>
        <v>-1</v>
      </c>
      <c r="G5" s="15">
        <f>SUM(C5/E5-1)</f>
        <v>-1</v>
      </c>
    </row>
    <row r="6" spans="1:7" s="2" customFormat="1" ht="21.75" customHeight="1">
      <c r="A6" s="11" t="s">
        <v>14</v>
      </c>
      <c r="B6" s="5">
        <v>30711508</v>
      </c>
      <c r="C6" s="5">
        <v>83351100</v>
      </c>
      <c r="D6" s="5">
        <v>29227369</v>
      </c>
      <c r="E6" s="5">
        <v>56298000</v>
      </c>
      <c r="F6" s="15">
        <f aca="true" t="shared" si="0" ref="F6:G10">SUM(B6/D6-1)</f>
        <v>0.05077908312581947</v>
      </c>
      <c r="G6" s="15">
        <f t="shared" si="0"/>
        <v>0.480533944367473</v>
      </c>
    </row>
    <row r="7" spans="1:7" s="2" customFormat="1" ht="21.75" customHeight="1">
      <c r="A7" s="11" t="s">
        <v>49</v>
      </c>
      <c r="B7" s="5">
        <v>0</v>
      </c>
      <c r="C7" s="5">
        <v>0</v>
      </c>
      <c r="D7" s="5">
        <v>39803</v>
      </c>
      <c r="E7" s="5">
        <v>53100</v>
      </c>
      <c r="F7" s="15">
        <f t="shared" si="0"/>
        <v>-1</v>
      </c>
      <c r="G7" s="15">
        <f t="shared" si="0"/>
        <v>-1</v>
      </c>
    </row>
    <row r="8" spans="1:7" s="2" customFormat="1" ht="21.75" customHeight="1">
      <c r="A8" s="11" t="s">
        <v>41</v>
      </c>
      <c r="B8" s="5">
        <v>0</v>
      </c>
      <c r="C8" s="5">
        <v>0</v>
      </c>
      <c r="D8" s="5">
        <v>370</v>
      </c>
      <c r="E8" s="5">
        <v>2500</v>
      </c>
      <c r="F8" s="15">
        <f t="shared" si="0"/>
        <v>-1</v>
      </c>
      <c r="G8" s="15">
        <f t="shared" si="0"/>
        <v>-1</v>
      </c>
    </row>
    <row r="9" spans="1:7" s="2" customFormat="1" ht="21.75" customHeight="1">
      <c r="A9" s="11" t="s">
        <v>38</v>
      </c>
      <c r="B9" s="5">
        <v>192999</v>
      </c>
      <c r="C9" s="5">
        <v>404800</v>
      </c>
      <c r="D9" s="5">
        <v>46187</v>
      </c>
      <c r="E9" s="6">
        <v>45200</v>
      </c>
      <c r="F9" s="15">
        <f t="shared" si="0"/>
        <v>3.178643341199905</v>
      </c>
      <c r="G9" s="15">
        <f t="shared" si="0"/>
        <v>7.955752212389381</v>
      </c>
    </row>
    <row r="10" spans="1:7" s="2" customFormat="1" ht="21.75" customHeight="1">
      <c r="A10" s="11" t="s">
        <v>34</v>
      </c>
      <c r="B10" s="5">
        <v>0</v>
      </c>
      <c r="C10" s="5">
        <v>0</v>
      </c>
      <c r="D10" s="5">
        <v>116497</v>
      </c>
      <c r="E10" s="6">
        <v>96800</v>
      </c>
      <c r="F10" s="15">
        <f t="shared" si="0"/>
        <v>-1</v>
      </c>
      <c r="G10" s="15">
        <f t="shared" si="0"/>
        <v>-1</v>
      </c>
    </row>
    <row r="11" spans="1:7" s="2" customFormat="1" ht="21.75" customHeight="1">
      <c r="A11" s="11" t="s">
        <v>15</v>
      </c>
      <c r="B11" s="5">
        <v>13828491</v>
      </c>
      <c r="C11" s="5">
        <v>38173000</v>
      </c>
      <c r="D11" s="5">
        <v>7305446</v>
      </c>
      <c r="E11" s="5">
        <v>11997800</v>
      </c>
      <c r="F11" s="15">
        <f aca="true" t="shared" si="1" ref="F11:G14">SUM(B11/D11-1)</f>
        <v>0.8929016791035072</v>
      </c>
      <c r="G11" s="15">
        <f t="shared" si="1"/>
        <v>2.1816666388837955</v>
      </c>
    </row>
    <row r="12" spans="1:7" s="2" customFormat="1" ht="21.75" customHeight="1">
      <c r="A12" s="11" t="s">
        <v>11</v>
      </c>
      <c r="B12" s="5">
        <v>94848</v>
      </c>
      <c r="C12" s="5">
        <v>197600</v>
      </c>
      <c r="D12" s="5">
        <v>0</v>
      </c>
      <c r="E12" s="5">
        <v>0</v>
      </c>
      <c r="F12" s="5">
        <v>0</v>
      </c>
      <c r="G12" s="5">
        <v>0</v>
      </c>
    </row>
    <row r="13" spans="1:7" s="2" customFormat="1" ht="21.75" customHeight="1">
      <c r="A13" s="11" t="s">
        <v>47</v>
      </c>
      <c r="B13" s="5">
        <v>115</v>
      </c>
      <c r="C13" s="5">
        <v>1700</v>
      </c>
      <c r="D13" s="5">
        <v>563</v>
      </c>
      <c r="E13" s="5">
        <v>2100</v>
      </c>
      <c r="F13" s="15">
        <f t="shared" si="1"/>
        <v>-0.7957371225577264</v>
      </c>
      <c r="G13" s="15">
        <f t="shared" si="1"/>
        <v>-0.19047619047619047</v>
      </c>
    </row>
    <row r="14" spans="1:7" s="2" customFormat="1" ht="21.75" customHeight="1">
      <c r="A14" s="11" t="s">
        <v>40</v>
      </c>
      <c r="B14" s="5">
        <v>0</v>
      </c>
      <c r="C14" s="5">
        <v>0</v>
      </c>
      <c r="D14" s="5">
        <v>122788</v>
      </c>
      <c r="E14" s="6">
        <v>52600</v>
      </c>
      <c r="F14" s="15">
        <f t="shared" si="1"/>
        <v>-1</v>
      </c>
      <c r="G14" s="15">
        <f t="shared" si="1"/>
        <v>-1</v>
      </c>
    </row>
    <row r="15" spans="1:7" s="2" customFormat="1" ht="25.5" customHeight="1">
      <c r="A15" s="7" t="s">
        <v>0</v>
      </c>
      <c r="B15" s="6">
        <f>SUM(B5:B14)</f>
        <v>44827961</v>
      </c>
      <c r="C15" s="6">
        <f>SUM(C5:C14)</f>
        <v>122128200</v>
      </c>
      <c r="D15" s="6">
        <f>SUM(D5:D14)</f>
        <v>36860968</v>
      </c>
      <c r="E15" s="6">
        <f>SUM(E5:E14)</f>
        <v>68550000</v>
      </c>
      <c r="F15" s="15">
        <f aca="true" t="shared" si="2" ref="F15:G22">SUM(B15/D15-1)</f>
        <v>0.21613629354497688</v>
      </c>
      <c r="G15" s="15">
        <f t="shared" si="2"/>
        <v>0.7815929978118161</v>
      </c>
    </row>
    <row r="16" spans="1:7" s="2" customFormat="1" ht="21.75" customHeight="1">
      <c r="A16" s="11" t="s">
        <v>16</v>
      </c>
      <c r="B16" s="5">
        <v>295346</v>
      </c>
      <c r="C16" s="5">
        <v>1621500</v>
      </c>
      <c r="D16" s="5">
        <v>240310</v>
      </c>
      <c r="E16" s="5">
        <v>487600</v>
      </c>
      <c r="F16" s="15">
        <f t="shared" si="2"/>
        <v>0.22902084807124123</v>
      </c>
      <c r="G16" s="15">
        <f t="shared" si="2"/>
        <v>2.3254716981132075</v>
      </c>
    </row>
    <row r="17" spans="1:7" s="2" customFormat="1" ht="25.5" customHeight="1">
      <c r="A17" s="7" t="s">
        <v>1</v>
      </c>
      <c r="B17" s="5">
        <f>SUM(B16:B16)</f>
        <v>295346</v>
      </c>
      <c r="C17" s="5">
        <f>SUM(C16:C16)</f>
        <v>1621500</v>
      </c>
      <c r="D17" s="5">
        <f>SUM(D16:D16)</f>
        <v>240310</v>
      </c>
      <c r="E17" s="5">
        <f>SUM(E16:E16)</f>
        <v>487600</v>
      </c>
      <c r="F17" s="15">
        <f t="shared" si="2"/>
        <v>0.22902084807124123</v>
      </c>
      <c r="G17" s="15">
        <f t="shared" si="2"/>
        <v>2.3254716981132075</v>
      </c>
    </row>
    <row r="18" spans="1:7" s="2" customFormat="1" ht="21.75" customHeight="1">
      <c r="A18" s="11" t="s">
        <v>50</v>
      </c>
      <c r="B18" s="5">
        <v>0</v>
      </c>
      <c r="C18" s="5">
        <v>0</v>
      </c>
      <c r="D18" s="5">
        <v>5</v>
      </c>
      <c r="E18" s="5">
        <v>100</v>
      </c>
      <c r="F18" s="15">
        <f t="shared" si="2"/>
        <v>-1</v>
      </c>
      <c r="G18" s="15">
        <f t="shared" si="2"/>
        <v>-1</v>
      </c>
    </row>
    <row r="19" spans="1:7" s="2" customFormat="1" ht="21.75" customHeight="1">
      <c r="A19" s="11" t="s">
        <v>56</v>
      </c>
      <c r="B19" s="5">
        <v>911699</v>
      </c>
      <c r="C19" s="5">
        <v>2716500</v>
      </c>
      <c r="D19" s="5">
        <v>760365</v>
      </c>
      <c r="E19" s="5">
        <v>1966800</v>
      </c>
      <c r="F19" s="15">
        <f t="shared" si="2"/>
        <v>0.19902809834750412</v>
      </c>
      <c r="G19" s="15">
        <f t="shared" si="2"/>
        <v>0.3811775472849299</v>
      </c>
    </row>
    <row r="20" spans="1:7" s="2" customFormat="1" ht="21.75" customHeight="1">
      <c r="A20" s="11" t="s">
        <v>48</v>
      </c>
      <c r="B20" s="5">
        <v>0</v>
      </c>
      <c r="C20" s="5">
        <v>0</v>
      </c>
      <c r="D20" s="5">
        <v>203550</v>
      </c>
      <c r="E20" s="5">
        <v>552300</v>
      </c>
      <c r="F20" s="15">
        <f t="shared" si="2"/>
        <v>-1</v>
      </c>
      <c r="G20" s="15">
        <f t="shared" si="2"/>
        <v>-1</v>
      </c>
    </row>
    <row r="21" spans="1:7" s="2" customFormat="1" ht="21.75" customHeight="1">
      <c r="A21" s="11" t="s">
        <v>32</v>
      </c>
      <c r="B21" s="5">
        <v>242651</v>
      </c>
      <c r="C21" s="5">
        <v>707800</v>
      </c>
      <c r="D21" s="5">
        <v>760913</v>
      </c>
      <c r="E21" s="5">
        <v>1273200</v>
      </c>
      <c r="F21" s="15">
        <f t="shared" si="2"/>
        <v>-0.6811054614653712</v>
      </c>
      <c r="G21" s="15">
        <f t="shared" si="2"/>
        <v>-0.4440779139176877</v>
      </c>
    </row>
    <row r="22" spans="1:7" s="2" customFormat="1" ht="21.75" customHeight="1">
      <c r="A22" s="11" t="s">
        <v>46</v>
      </c>
      <c r="B22" s="5">
        <v>0</v>
      </c>
      <c r="C22" s="5">
        <v>0</v>
      </c>
      <c r="D22" s="5">
        <v>205640</v>
      </c>
      <c r="E22" s="6">
        <v>443400</v>
      </c>
      <c r="F22" s="15">
        <f t="shared" si="2"/>
        <v>-1</v>
      </c>
      <c r="G22" s="15">
        <f t="shared" si="2"/>
        <v>-1</v>
      </c>
    </row>
    <row r="23" spans="1:7" s="2" customFormat="1" ht="25.5" customHeight="1">
      <c r="A23" s="7" t="s">
        <v>33</v>
      </c>
      <c r="B23" s="5">
        <f>SUM(B18:B22)</f>
        <v>1154350</v>
      </c>
      <c r="C23" s="5">
        <f>SUM(C18:C22)</f>
        <v>3424300</v>
      </c>
      <c r="D23" s="5">
        <f>SUM(D18:D22)</f>
        <v>1930473</v>
      </c>
      <c r="E23" s="5">
        <f>SUM(E18:E22)</f>
        <v>4235800</v>
      </c>
      <c r="F23" s="15">
        <f aca="true" t="shared" si="3" ref="F23:G27">SUM(B23/D23-1)</f>
        <v>-0.4020377389375557</v>
      </c>
      <c r="G23" s="15">
        <f t="shared" si="3"/>
        <v>-0.19158128334671132</v>
      </c>
    </row>
    <row r="24" spans="1:7" s="2" customFormat="1" ht="21.75" customHeight="1">
      <c r="A24" s="11" t="s">
        <v>43</v>
      </c>
      <c r="B24" s="5">
        <v>114232</v>
      </c>
      <c r="C24" s="5">
        <v>374700</v>
      </c>
      <c r="D24" s="5">
        <v>139731</v>
      </c>
      <c r="E24" s="5">
        <v>450300</v>
      </c>
      <c r="F24" s="15">
        <f t="shared" si="3"/>
        <v>-0.18248634877013692</v>
      </c>
      <c r="G24" s="15">
        <f t="shared" si="3"/>
        <v>-0.167888074616922</v>
      </c>
    </row>
    <row r="25" spans="1:7" s="2" customFormat="1" ht="21.75" customHeight="1">
      <c r="A25" s="11" t="s">
        <v>58</v>
      </c>
      <c r="B25" s="5">
        <v>152849</v>
      </c>
      <c r="C25" s="5">
        <v>378900</v>
      </c>
      <c r="D25" s="5">
        <v>76650</v>
      </c>
      <c r="E25" s="5">
        <v>160900</v>
      </c>
      <c r="F25" s="15">
        <f t="shared" si="3"/>
        <v>0.994116112198304</v>
      </c>
      <c r="G25" s="15">
        <f t="shared" si="3"/>
        <v>1.3548788067122435</v>
      </c>
    </row>
    <row r="26" spans="1:7" s="2" customFormat="1" ht="21.75" customHeight="1">
      <c r="A26" s="11" t="s">
        <v>27</v>
      </c>
      <c r="B26" s="5">
        <v>0</v>
      </c>
      <c r="C26" s="5">
        <v>0</v>
      </c>
      <c r="D26" s="5">
        <v>23606</v>
      </c>
      <c r="E26" s="5">
        <v>48500</v>
      </c>
      <c r="F26" s="15">
        <f t="shared" si="3"/>
        <v>-1</v>
      </c>
      <c r="G26" s="15">
        <f t="shared" si="3"/>
        <v>-1</v>
      </c>
    </row>
    <row r="27" spans="1:7" s="2" customFormat="1" ht="21.75" customHeight="1">
      <c r="A27" s="11" t="s">
        <v>39</v>
      </c>
      <c r="B27" s="5">
        <v>0</v>
      </c>
      <c r="C27" s="5">
        <v>0</v>
      </c>
      <c r="D27" s="5">
        <v>302533</v>
      </c>
      <c r="E27" s="5">
        <v>678900</v>
      </c>
      <c r="F27" s="15">
        <f t="shared" si="3"/>
        <v>-1</v>
      </c>
      <c r="G27" s="15">
        <f t="shared" si="3"/>
        <v>-1</v>
      </c>
    </row>
    <row r="28" spans="1:7" s="2" customFormat="1" ht="21.75" customHeight="1">
      <c r="A28" s="11" t="s">
        <v>19</v>
      </c>
      <c r="B28" s="5">
        <v>0</v>
      </c>
      <c r="C28" s="5">
        <v>0</v>
      </c>
      <c r="D28" s="5">
        <v>1544198</v>
      </c>
      <c r="E28" s="12">
        <v>2809100</v>
      </c>
      <c r="F28" s="15">
        <f>SUM(B28/D28-1)</f>
        <v>-1</v>
      </c>
      <c r="G28" s="15">
        <f>SUM(C28/E28-1)</f>
        <v>-1</v>
      </c>
    </row>
    <row r="30" spans="1:7" s="2" customFormat="1" ht="30" customHeight="1">
      <c r="A30" s="21" t="s">
        <v>60</v>
      </c>
      <c r="B30" s="21"/>
      <c r="C30" s="21"/>
      <c r="D30" s="21"/>
      <c r="E30" s="21"/>
      <c r="F30" s="21"/>
      <c r="G30" s="21"/>
    </row>
    <row r="31" spans="2:7" s="2" customFormat="1" ht="15" customHeight="1">
      <c r="B31" s="3"/>
      <c r="C31" s="3"/>
      <c r="D31" s="3"/>
      <c r="E31" s="3"/>
      <c r="F31" s="3"/>
      <c r="G31" s="3" t="s">
        <v>44</v>
      </c>
    </row>
    <row r="32" spans="1:7" s="2" customFormat="1" ht="21.75" customHeight="1">
      <c r="A32" s="22" t="s">
        <v>36</v>
      </c>
      <c r="B32" s="22" t="s">
        <v>59</v>
      </c>
      <c r="C32" s="22"/>
      <c r="D32" s="22" t="s">
        <v>59</v>
      </c>
      <c r="E32" s="22"/>
      <c r="F32" s="22" t="s">
        <v>5</v>
      </c>
      <c r="G32" s="22"/>
    </row>
    <row r="33" spans="1:7" s="2" customFormat="1" ht="21.75" customHeight="1">
      <c r="A33" s="22"/>
      <c r="B33" s="4" t="s">
        <v>7</v>
      </c>
      <c r="C33" s="4" t="s">
        <v>8</v>
      </c>
      <c r="D33" s="4" t="s">
        <v>7</v>
      </c>
      <c r="E33" s="4" t="s">
        <v>8</v>
      </c>
      <c r="F33" s="4" t="s">
        <v>9</v>
      </c>
      <c r="G33" s="4" t="s">
        <v>10</v>
      </c>
    </row>
    <row r="34" spans="1:7" s="2" customFormat="1" ht="21.75" customHeight="1">
      <c r="A34" s="11" t="s">
        <v>20</v>
      </c>
      <c r="B34" s="5">
        <v>3679058</v>
      </c>
      <c r="C34" s="12">
        <v>7382200</v>
      </c>
      <c r="D34" s="5">
        <v>3026737</v>
      </c>
      <c r="E34" s="12">
        <v>5632200</v>
      </c>
      <c r="F34" s="15">
        <f aca="true" t="shared" si="4" ref="F34:G48">SUM(B34/D34-1)</f>
        <v>0.2155195512527186</v>
      </c>
      <c r="G34" s="15">
        <f t="shared" si="4"/>
        <v>0.31071339796172004</v>
      </c>
    </row>
    <row r="35" spans="1:7" s="2" customFormat="1" ht="21.75" customHeight="1">
      <c r="A35" s="11" t="s">
        <v>55</v>
      </c>
      <c r="B35" s="5">
        <v>0</v>
      </c>
      <c r="C35" s="5">
        <v>0</v>
      </c>
      <c r="D35" s="5">
        <v>1441426</v>
      </c>
      <c r="E35" s="12">
        <v>2494800</v>
      </c>
      <c r="F35" s="15">
        <f>SUM(B35/D35-1)</f>
        <v>-1</v>
      </c>
      <c r="G35" s="15">
        <f>SUM(C35/E35-1)</f>
        <v>-1</v>
      </c>
    </row>
    <row r="36" spans="1:7" s="2" customFormat="1" ht="21.75" customHeight="1">
      <c r="A36" s="11" t="s">
        <v>21</v>
      </c>
      <c r="B36" s="5">
        <v>985412</v>
      </c>
      <c r="C36" s="12">
        <v>2373100</v>
      </c>
      <c r="D36" s="5">
        <v>1116602</v>
      </c>
      <c r="E36" s="12">
        <v>1922500</v>
      </c>
      <c r="F36" s="15">
        <f t="shared" si="4"/>
        <v>-0.11749038601041373</v>
      </c>
      <c r="G36" s="15">
        <f t="shared" si="4"/>
        <v>0.2343823146944084</v>
      </c>
    </row>
    <row r="37" spans="1:7" s="2" customFormat="1" ht="21.75" customHeight="1">
      <c r="A37" s="11" t="s">
        <v>26</v>
      </c>
      <c r="B37" s="5">
        <v>195653</v>
      </c>
      <c r="C37" s="12">
        <v>517500</v>
      </c>
      <c r="D37" s="5">
        <v>948707</v>
      </c>
      <c r="E37" s="12">
        <v>1569200</v>
      </c>
      <c r="F37" s="15">
        <f t="shared" si="4"/>
        <v>-0.7937687821424317</v>
      </c>
      <c r="G37" s="15">
        <f t="shared" si="4"/>
        <v>-0.6702141218455264</v>
      </c>
    </row>
    <row r="38" spans="1:7" s="2" customFormat="1" ht="21.75" customHeight="1">
      <c r="A38" s="11" t="s">
        <v>25</v>
      </c>
      <c r="B38" s="5">
        <v>1518087</v>
      </c>
      <c r="C38" s="13">
        <v>4662900</v>
      </c>
      <c r="D38" s="5">
        <v>1347976</v>
      </c>
      <c r="E38" s="13">
        <v>2795100</v>
      </c>
      <c r="F38" s="15">
        <f t="shared" si="4"/>
        <v>0.1261973506946712</v>
      </c>
      <c r="G38" s="15">
        <f t="shared" si="4"/>
        <v>0.6682408500590318</v>
      </c>
    </row>
    <row r="39" spans="1:7" s="2" customFormat="1" ht="21.75" customHeight="1">
      <c r="A39" s="11" t="s">
        <v>24</v>
      </c>
      <c r="B39" s="5">
        <v>0</v>
      </c>
      <c r="C39" s="5">
        <v>0</v>
      </c>
      <c r="D39" s="5">
        <v>299913</v>
      </c>
      <c r="E39" s="5">
        <v>582700</v>
      </c>
      <c r="F39" s="15">
        <f t="shared" si="4"/>
        <v>-1</v>
      </c>
      <c r="G39" s="15">
        <f t="shared" si="4"/>
        <v>-1</v>
      </c>
    </row>
    <row r="40" spans="1:7" s="2" customFormat="1" ht="21.75" customHeight="1">
      <c r="A40" s="11" t="s">
        <v>53</v>
      </c>
      <c r="B40" s="5">
        <v>0</v>
      </c>
      <c r="C40" s="5">
        <v>0</v>
      </c>
      <c r="D40" s="5">
        <v>191975</v>
      </c>
      <c r="E40" s="5">
        <v>308800</v>
      </c>
      <c r="F40" s="15">
        <f t="shared" si="4"/>
        <v>-1</v>
      </c>
      <c r="G40" s="15">
        <f t="shared" si="4"/>
        <v>-1</v>
      </c>
    </row>
    <row r="41" spans="1:7" s="2" customFormat="1" ht="21.75" customHeight="1">
      <c r="A41" s="11" t="s">
        <v>28</v>
      </c>
      <c r="B41" s="5">
        <v>501521</v>
      </c>
      <c r="C41" s="6">
        <v>1767500</v>
      </c>
      <c r="D41" s="5">
        <v>2441765</v>
      </c>
      <c r="E41" s="6">
        <v>4682600</v>
      </c>
      <c r="F41" s="15">
        <f t="shared" si="4"/>
        <v>-0.7946071796425946</v>
      </c>
      <c r="G41" s="15">
        <f t="shared" si="4"/>
        <v>-0.6225387605176611</v>
      </c>
    </row>
    <row r="42" spans="1:7" s="2" customFormat="1" ht="21.75" customHeight="1">
      <c r="A42" s="11" t="s">
        <v>23</v>
      </c>
      <c r="B42" s="5">
        <v>3942934</v>
      </c>
      <c r="C42" s="13">
        <v>12129800</v>
      </c>
      <c r="D42" s="5">
        <v>2374143</v>
      </c>
      <c r="E42" s="13">
        <v>4275100</v>
      </c>
      <c r="F42" s="15">
        <f t="shared" si="4"/>
        <v>0.6607820169214744</v>
      </c>
      <c r="G42" s="15">
        <f t="shared" si="4"/>
        <v>1.8373137470468528</v>
      </c>
    </row>
    <row r="43" spans="1:7" s="2" customFormat="1" ht="21.75" customHeight="1">
      <c r="A43" s="11" t="s">
        <v>35</v>
      </c>
      <c r="B43" s="5">
        <v>390722</v>
      </c>
      <c r="C43" s="6">
        <v>1780600</v>
      </c>
      <c r="D43" s="5">
        <v>0</v>
      </c>
      <c r="E43" s="5">
        <v>0</v>
      </c>
      <c r="F43" s="5">
        <v>0</v>
      </c>
      <c r="G43" s="5">
        <v>0</v>
      </c>
    </row>
    <row r="44" spans="1:7" s="2" customFormat="1" ht="21.75" customHeight="1">
      <c r="A44" s="11" t="s">
        <v>22</v>
      </c>
      <c r="B44" s="5">
        <v>2125441</v>
      </c>
      <c r="C44" s="13">
        <v>6716600</v>
      </c>
      <c r="D44" s="5">
        <v>3617247</v>
      </c>
      <c r="E44" s="13">
        <v>6098000</v>
      </c>
      <c r="F44" s="15">
        <f t="shared" si="4"/>
        <v>-0.4124147452468687</v>
      </c>
      <c r="G44" s="15">
        <f t="shared" si="4"/>
        <v>0.10144309609708091</v>
      </c>
    </row>
    <row r="45" spans="1:7" s="2" customFormat="1" ht="21.75" customHeight="1">
      <c r="A45" s="11" t="s">
        <v>29</v>
      </c>
      <c r="B45" s="5">
        <v>0</v>
      </c>
      <c r="C45" s="5">
        <v>0</v>
      </c>
      <c r="D45" s="5">
        <v>97986</v>
      </c>
      <c r="E45" s="13">
        <v>207100</v>
      </c>
      <c r="F45" s="15">
        <f t="shared" si="4"/>
        <v>-1</v>
      </c>
      <c r="G45" s="15">
        <f t="shared" si="4"/>
        <v>-1</v>
      </c>
    </row>
    <row r="46" spans="1:7" s="2" customFormat="1" ht="25.5" customHeight="1">
      <c r="A46" s="8" t="s">
        <v>3</v>
      </c>
      <c r="B46" s="5">
        <f>SUM(B24:B45)</f>
        <v>13605909</v>
      </c>
      <c r="C46" s="5">
        <f>SUM(C24:C45)</f>
        <v>38083800</v>
      </c>
      <c r="D46" s="5">
        <f>SUM(D24:D45)</f>
        <v>18991195</v>
      </c>
      <c r="E46" s="5">
        <f>SUM(E24:E45)</f>
        <v>34715800</v>
      </c>
      <c r="F46" s="15">
        <f t="shared" si="4"/>
        <v>-0.28356751642010947</v>
      </c>
      <c r="G46" s="15">
        <f t="shared" si="4"/>
        <v>0.09701634414301274</v>
      </c>
    </row>
    <row r="47" spans="1:7" s="2" customFormat="1" ht="21.75" customHeight="1">
      <c r="A47" s="11" t="s">
        <v>17</v>
      </c>
      <c r="B47" s="5">
        <v>5318517</v>
      </c>
      <c r="C47" s="13">
        <v>13262600</v>
      </c>
      <c r="D47" s="5">
        <v>3770156</v>
      </c>
      <c r="E47" s="13">
        <v>6608100</v>
      </c>
      <c r="F47" s="15">
        <f t="shared" si="4"/>
        <v>0.4106888415227381</v>
      </c>
      <c r="G47" s="15">
        <f t="shared" si="4"/>
        <v>1.0070216855071807</v>
      </c>
    </row>
    <row r="48" spans="1:7" s="2" customFormat="1" ht="21.75" customHeight="1">
      <c r="A48" s="7" t="s">
        <v>2</v>
      </c>
      <c r="B48" s="5">
        <v>63670425</v>
      </c>
      <c r="C48" s="13">
        <v>184049000</v>
      </c>
      <c r="D48" s="5">
        <v>106276720</v>
      </c>
      <c r="E48" s="13">
        <v>195606700</v>
      </c>
      <c r="F48" s="15">
        <f t="shared" si="4"/>
        <v>-0.4008996043536157</v>
      </c>
      <c r="G48" s="15">
        <f t="shared" si="4"/>
        <v>-0.059086421886366924</v>
      </c>
    </row>
    <row r="49" spans="1:7" s="2" customFormat="1" ht="25.5" customHeight="1">
      <c r="A49" s="7" t="s">
        <v>4</v>
      </c>
      <c r="B49" s="5">
        <f>SUM(B47:B48)</f>
        <v>68988942</v>
      </c>
      <c r="C49" s="6">
        <f>SUM(C47:C48)</f>
        <v>197311600</v>
      </c>
      <c r="D49" s="5">
        <f>SUM(D47:D48)</f>
        <v>110046876</v>
      </c>
      <c r="E49" s="6">
        <f>SUM(E47:E48)</f>
        <v>202214800</v>
      </c>
      <c r="F49" s="15">
        <f aca="true" t="shared" si="5" ref="F49:G56">SUM(B49/D49-1)</f>
        <v>-0.373094952736323</v>
      </c>
      <c r="G49" s="15">
        <f t="shared" si="5"/>
        <v>-0.02424748336916982</v>
      </c>
    </row>
    <row r="50" spans="1:7" s="2" customFormat="1" ht="21.75" customHeight="1">
      <c r="A50" s="7" t="s">
        <v>42</v>
      </c>
      <c r="B50" s="5">
        <v>13876124</v>
      </c>
      <c r="C50" s="6">
        <v>33556800</v>
      </c>
      <c r="D50" s="5">
        <v>7107336</v>
      </c>
      <c r="E50" s="6">
        <v>13673300</v>
      </c>
      <c r="F50" s="15">
        <f t="shared" si="5"/>
        <v>0.9523664000126066</v>
      </c>
      <c r="G50" s="15">
        <f t="shared" si="5"/>
        <v>1.4541844324340136</v>
      </c>
    </row>
    <row r="51" spans="1:7" s="2" customFormat="1" ht="21.75" customHeight="1">
      <c r="A51" s="11" t="s">
        <v>18</v>
      </c>
      <c r="B51" s="5">
        <v>29682050</v>
      </c>
      <c r="C51" s="6">
        <v>78079200</v>
      </c>
      <c r="D51" s="5">
        <v>23787443</v>
      </c>
      <c r="E51" s="6">
        <v>42056200</v>
      </c>
      <c r="F51" s="15">
        <f t="shared" si="5"/>
        <v>0.24780330529851402</v>
      </c>
      <c r="G51" s="15">
        <f t="shared" si="5"/>
        <v>0.8565443382901927</v>
      </c>
    </row>
    <row r="52" spans="1:7" s="2" customFormat="1" ht="21.75" customHeight="1">
      <c r="A52" s="11" t="s">
        <v>51</v>
      </c>
      <c r="B52" s="5">
        <v>695232</v>
      </c>
      <c r="C52" s="6">
        <v>2545400</v>
      </c>
      <c r="D52" s="5">
        <v>0</v>
      </c>
      <c r="E52" s="5">
        <v>0</v>
      </c>
      <c r="F52" s="5">
        <v>0</v>
      </c>
      <c r="G52" s="5">
        <v>0</v>
      </c>
    </row>
    <row r="53" spans="1:7" s="2" customFormat="1" ht="25.5" customHeight="1">
      <c r="A53" s="7" t="s">
        <v>13</v>
      </c>
      <c r="B53" s="5">
        <f>SUM(B50:B52)</f>
        <v>44253406</v>
      </c>
      <c r="C53" s="5">
        <f>SUM(C50:C52)</f>
        <v>114181400</v>
      </c>
      <c r="D53" s="5">
        <f>SUM(D50:D52)</f>
        <v>30894779</v>
      </c>
      <c r="E53" s="5">
        <f>SUM(E50:E52)</f>
        <v>55729500</v>
      </c>
      <c r="F53" s="15">
        <f t="shared" si="5"/>
        <v>0.43239108459070064</v>
      </c>
      <c r="G53" s="15">
        <f t="shared" si="5"/>
        <v>1.0488502498676642</v>
      </c>
    </row>
    <row r="54" spans="1:7" s="2" customFormat="1" ht="21.75" customHeight="1">
      <c r="A54" s="7" t="s">
        <v>31</v>
      </c>
      <c r="B54" s="12">
        <v>7202819</v>
      </c>
      <c r="C54" s="12">
        <v>28724400</v>
      </c>
      <c r="D54" s="12">
        <v>7391596</v>
      </c>
      <c r="E54" s="12">
        <v>14344400</v>
      </c>
      <c r="F54" s="15">
        <f t="shared" si="5"/>
        <v>-0.025539409891990883</v>
      </c>
      <c r="G54" s="15">
        <f t="shared" si="5"/>
        <v>1.002481804746103</v>
      </c>
    </row>
    <row r="55" spans="1:7" s="2" customFormat="1" ht="25.5" customHeight="1">
      <c r="A55" s="7" t="s">
        <v>30</v>
      </c>
      <c r="B55" s="5">
        <f>SUM(B54:B54)</f>
        <v>7202819</v>
      </c>
      <c r="C55" s="5">
        <f>SUM(C54:C54)</f>
        <v>28724400</v>
      </c>
      <c r="D55" s="5">
        <f>SUM(D54:D54)</f>
        <v>7391596</v>
      </c>
      <c r="E55" s="5">
        <f>SUM(E54:E54)</f>
        <v>14344400</v>
      </c>
      <c r="F55" s="15">
        <f t="shared" si="5"/>
        <v>-0.025539409891990883</v>
      </c>
      <c r="G55" s="15">
        <f t="shared" si="5"/>
        <v>1.002481804746103</v>
      </c>
    </row>
    <row r="56" spans="1:7" s="2" customFormat="1" ht="31.5" customHeight="1">
      <c r="A56" s="7" t="s">
        <v>12</v>
      </c>
      <c r="B56" s="9">
        <f>SUM(B55,B53,B49,B46,B23,B17,B15)</f>
        <v>180328733</v>
      </c>
      <c r="C56" s="9">
        <f>SUM(C55,C53,C49,C46,C23,C17,C15)</f>
        <v>505475200</v>
      </c>
      <c r="D56" s="9">
        <f>SUM(D55,D53,D49,D46,D23,D17,D15)</f>
        <v>206356197</v>
      </c>
      <c r="E56" s="9">
        <f>SUM(E55,E53,E49,E46,E23,E17,E15)</f>
        <v>380277900</v>
      </c>
      <c r="F56" s="15">
        <f t="shared" si="5"/>
        <v>-0.1261288218061123</v>
      </c>
      <c r="G56" s="15">
        <f t="shared" si="5"/>
        <v>0.3292258109135451</v>
      </c>
    </row>
    <row r="57" spans="2:7" s="2" customFormat="1" ht="15">
      <c r="B57" s="3"/>
      <c r="C57" s="3"/>
      <c r="D57" s="3"/>
      <c r="E57" s="3"/>
      <c r="F57" s="14"/>
      <c r="G57" s="14"/>
    </row>
    <row r="58" spans="2:7" s="2" customFormat="1" ht="15">
      <c r="B58" s="3"/>
      <c r="C58" s="3"/>
      <c r="D58" s="3"/>
      <c r="E58" s="3"/>
      <c r="F58" s="14"/>
      <c r="G58" s="14"/>
    </row>
    <row r="59" spans="2:7" s="2" customFormat="1" ht="15">
      <c r="B59" s="3"/>
      <c r="C59" s="3"/>
      <c r="D59" s="3"/>
      <c r="E59" s="3"/>
      <c r="F59" s="14"/>
      <c r="G59" s="14"/>
    </row>
    <row r="60" spans="2:7" s="2" customFormat="1" ht="15">
      <c r="B60" s="3"/>
      <c r="C60" s="3"/>
      <c r="D60" s="3"/>
      <c r="E60" s="3"/>
      <c r="F60" s="14"/>
      <c r="G60" s="14"/>
    </row>
    <row r="61" spans="2:7" s="2" customFormat="1" ht="15">
      <c r="B61" s="3"/>
      <c r="C61" s="3"/>
      <c r="D61" s="3"/>
      <c r="E61" s="3"/>
      <c r="F61" s="14"/>
      <c r="G61" s="14"/>
    </row>
    <row r="62" spans="2:7" s="2" customFormat="1" ht="15">
      <c r="B62" s="3"/>
      <c r="C62" s="3"/>
      <c r="D62" s="3"/>
      <c r="E62" s="3"/>
      <c r="F62" s="14"/>
      <c r="G62" s="14"/>
    </row>
    <row r="63" spans="2:7" s="2" customFormat="1" ht="15">
      <c r="B63" s="3"/>
      <c r="C63" s="3"/>
      <c r="D63" s="3"/>
      <c r="E63" s="3"/>
      <c r="F63" s="14"/>
      <c r="G63" s="14"/>
    </row>
    <row r="64" spans="2:7" s="2" customFormat="1" ht="15">
      <c r="B64" s="3"/>
      <c r="C64" s="3"/>
      <c r="D64" s="3"/>
      <c r="E64" s="3"/>
      <c r="F64" s="14"/>
      <c r="G64" s="14"/>
    </row>
    <row r="65" spans="2:7" s="2" customFormat="1" ht="15">
      <c r="B65" s="3"/>
      <c r="C65" s="3"/>
      <c r="D65" s="3"/>
      <c r="E65" s="3"/>
      <c r="F65" s="14"/>
      <c r="G65" s="14"/>
    </row>
    <row r="66" spans="2:7" s="2" customFormat="1" ht="15">
      <c r="B66" s="3"/>
      <c r="C66" s="3"/>
      <c r="D66" s="3"/>
      <c r="E66" s="3"/>
      <c r="F66" s="14"/>
      <c r="G66" s="14"/>
    </row>
    <row r="67" spans="2:7" s="2" customFormat="1" ht="15">
      <c r="B67" s="3"/>
      <c r="C67" s="3"/>
      <c r="D67" s="3"/>
      <c r="E67" s="3"/>
      <c r="F67" s="14"/>
      <c r="G67" s="14"/>
    </row>
    <row r="68" spans="2:7" s="2" customFormat="1" ht="15">
      <c r="B68" s="3"/>
      <c r="C68" s="3"/>
      <c r="D68" s="3"/>
      <c r="E68" s="3"/>
      <c r="F68" s="14"/>
      <c r="G68" s="14"/>
    </row>
    <row r="69" spans="2:7" s="2" customFormat="1" ht="15">
      <c r="B69" s="3"/>
      <c r="C69" s="3"/>
      <c r="D69" s="3"/>
      <c r="E69" s="3"/>
      <c r="F69" s="14"/>
      <c r="G69" s="14"/>
    </row>
    <row r="70" spans="2:7" s="2" customFormat="1" ht="15">
      <c r="B70" s="3"/>
      <c r="C70" s="3"/>
      <c r="D70" s="3"/>
      <c r="E70" s="3"/>
      <c r="F70" s="14"/>
      <c r="G70" s="14"/>
    </row>
    <row r="71" spans="2:7" s="2" customFormat="1" ht="15">
      <c r="B71" s="3"/>
      <c r="C71" s="3"/>
      <c r="D71" s="3"/>
      <c r="E71" s="3"/>
      <c r="F71" s="14"/>
      <c r="G71" s="14"/>
    </row>
    <row r="72" spans="2:7" s="2" customFormat="1" ht="15">
      <c r="B72" s="3"/>
      <c r="C72" s="3"/>
      <c r="D72" s="3"/>
      <c r="E72" s="3"/>
      <c r="F72" s="14"/>
      <c r="G72" s="14"/>
    </row>
    <row r="73" spans="2:7" s="2" customFormat="1" ht="15">
      <c r="B73" s="3"/>
      <c r="C73" s="3"/>
      <c r="D73" s="3"/>
      <c r="E73" s="3"/>
      <c r="F73" s="14"/>
      <c r="G73" s="14"/>
    </row>
    <row r="74" spans="2:7" s="2" customFormat="1" ht="15">
      <c r="B74" s="3"/>
      <c r="C74" s="3"/>
      <c r="D74" s="3"/>
      <c r="E74" s="3"/>
      <c r="F74" s="14"/>
      <c r="G74" s="14"/>
    </row>
    <row r="75" spans="2:7" s="2" customFormat="1" ht="15">
      <c r="B75" s="3"/>
      <c r="C75" s="3"/>
      <c r="D75" s="3"/>
      <c r="E75" s="3"/>
      <c r="F75" s="14"/>
      <c r="G75" s="14"/>
    </row>
    <row r="76" spans="2:7" s="2" customFormat="1" ht="15">
      <c r="B76" s="3"/>
      <c r="C76" s="3"/>
      <c r="D76" s="3"/>
      <c r="E76" s="3"/>
      <c r="F76" s="3"/>
      <c r="G76" s="3"/>
    </row>
    <row r="77" spans="2:7" s="2" customFormat="1" ht="15">
      <c r="B77" s="3"/>
      <c r="C77" s="3"/>
      <c r="D77" s="3"/>
      <c r="E77" s="3"/>
      <c r="F77" s="3"/>
      <c r="G77" s="3"/>
    </row>
    <row r="78" spans="2:7" s="2" customFormat="1" ht="15">
      <c r="B78" s="3"/>
      <c r="C78" s="3"/>
      <c r="D78" s="3"/>
      <c r="E78" s="3"/>
      <c r="F78" s="3"/>
      <c r="G78" s="3"/>
    </row>
    <row r="79" spans="2:7" s="2" customFormat="1" ht="15">
      <c r="B79" s="3"/>
      <c r="C79" s="3"/>
      <c r="D79" s="3"/>
      <c r="E79" s="3"/>
      <c r="F79" s="3"/>
      <c r="G79" s="3"/>
    </row>
    <row r="80" spans="2:7" s="2" customFormat="1" ht="15">
      <c r="B80" s="3"/>
      <c r="C80" s="3"/>
      <c r="D80" s="3"/>
      <c r="E80" s="3"/>
      <c r="F80" s="3"/>
      <c r="G80" s="3"/>
    </row>
    <row r="81" spans="2:7" s="2" customFormat="1" ht="15">
      <c r="B81" s="3"/>
      <c r="C81" s="3"/>
      <c r="D81" s="3"/>
      <c r="E81" s="3"/>
      <c r="F81" s="3"/>
      <c r="G81" s="3"/>
    </row>
    <row r="82" spans="2:7" s="2" customFormat="1" ht="15">
      <c r="B82" s="3"/>
      <c r="C82" s="3"/>
      <c r="D82" s="3"/>
      <c r="E82" s="3"/>
      <c r="F82" s="3"/>
      <c r="G82" s="3"/>
    </row>
    <row r="83" spans="2:7" s="2" customFormat="1" ht="15">
      <c r="B83" s="3"/>
      <c r="C83" s="3"/>
      <c r="D83" s="3"/>
      <c r="E83" s="3"/>
      <c r="F83" s="3"/>
      <c r="G83" s="3"/>
    </row>
    <row r="84" spans="2:7" s="2" customFormat="1" ht="15">
      <c r="B84" s="3"/>
      <c r="C84" s="3"/>
      <c r="D84" s="3"/>
      <c r="E84" s="3"/>
      <c r="F84" s="3"/>
      <c r="G84" s="3"/>
    </row>
    <row r="85" spans="2:7" s="2" customFormat="1" ht="15">
      <c r="B85" s="3"/>
      <c r="C85" s="3"/>
      <c r="D85" s="3"/>
      <c r="E85" s="3"/>
      <c r="F85" s="3"/>
      <c r="G85" s="3"/>
    </row>
    <row r="86" spans="2:7" s="2" customFormat="1" ht="15">
      <c r="B86" s="3"/>
      <c r="C86" s="3"/>
      <c r="D86" s="3"/>
      <c r="E86" s="3"/>
      <c r="F86" s="3"/>
      <c r="G86" s="3"/>
    </row>
    <row r="87" spans="2:7" s="2" customFormat="1" ht="15">
      <c r="B87" s="3"/>
      <c r="C87" s="3"/>
      <c r="D87" s="3"/>
      <c r="E87" s="3"/>
      <c r="F87" s="3"/>
      <c r="G87" s="3"/>
    </row>
    <row r="88" spans="2:7" s="2" customFormat="1" ht="15">
      <c r="B88" s="3"/>
      <c r="C88" s="3"/>
      <c r="D88" s="3"/>
      <c r="E88" s="3"/>
      <c r="F88" s="3"/>
      <c r="G88" s="3"/>
    </row>
    <row r="89" spans="2:7" s="2" customFormat="1" ht="15">
      <c r="B89" s="3"/>
      <c r="C89" s="3"/>
      <c r="D89" s="3"/>
      <c r="E89" s="3"/>
      <c r="F89" s="3"/>
      <c r="G89" s="3"/>
    </row>
    <row r="90" spans="2:7" s="2" customFormat="1" ht="15">
      <c r="B90" s="3"/>
      <c r="C90" s="3"/>
      <c r="D90" s="3"/>
      <c r="E90" s="3"/>
      <c r="F90" s="3"/>
      <c r="G90" s="3"/>
    </row>
    <row r="91" spans="2:7" s="2" customFormat="1" ht="15">
      <c r="B91" s="3"/>
      <c r="C91" s="3"/>
      <c r="D91" s="3"/>
      <c r="E91" s="3"/>
      <c r="F91" s="3"/>
      <c r="G91" s="3"/>
    </row>
    <row r="92" spans="2:7" s="2" customFormat="1" ht="15">
      <c r="B92" s="3"/>
      <c r="C92" s="3"/>
      <c r="D92" s="3"/>
      <c r="E92" s="3"/>
      <c r="F92" s="3"/>
      <c r="G92" s="3"/>
    </row>
    <row r="93" spans="2:7" s="2" customFormat="1" ht="15">
      <c r="B93" s="3"/>
      <c r="C93" s="3"/>
      <c r="D93" s="3"/>
      <c r="E93" s="3"/>
      <c r="F93" s="3"/>
      <c r="G93" s="3"/>
    </row>
    <row r="94" spans="2:7" s="2" customFormat="1" ht="15">
      <c r="B94" s="3"/>
      <c r="C94" s="3"/>
      <c r="D94" s="3"/>
      <c r="E94" s="3"/>
      <c r="F94" s="3"/>
      <c r="G94" s="3"/>
    </row>
    <row r="95" spans="2:7" s="2" customFormat="1" ht="15">
      <c r="B95" s="3"/>
      <c r="C95" s="3"/>
      <c r="D95" s="3"/>
      <c r="E95" s="3"/>
      <c r="F95" s="3"/>
      <c r="G95" s="3"/>
    </row>
    <row r="96" spans="2:7" s="2" customFormat="1" ht="15">
      <c r="B96" s="3"/>
      <c r="C96" s="3"/>
      <c r="D96" s="3"/>
      <c r="E96" s="3"/>
      <c r="F96" s="3"/>
      <c r="G96" s="3"/>
    </row>
    <row r="97" spans="2:7" s="2" customFormat="1" ht="15">
      <c r="B97" s="3"/>
      <c r="C97" s="3"/>
      <c r="D97" s="3"/>
      <c r="E97" s="3"/>
      <c r="F97" s="3"/>
      <c r="G97" s="3"/>
    </row>
    <row r="98" spans="2:7" s="2" customFormat="1" ht="15">
      <c r="B98" s="3"/>
      <c r="C98" s="3"/>
      <c r="D98" s="3"/>
      <c r="E98" s="3"/>
      <c r="F98" s="3"/>
      <c r="G98" s="3"/>
    </row>
    <row r="99" spans="2:7" s="2" customFormat="1" ht="15">
      <c r="B99" s="3"/>
      <c r="C99" s="3"/>
      <c r="D99" s="3"/>
      <c r="E99" s="3"/>
      <c r="F99" s="3"/>
      <c r="G99" s="3"/>
    </row>
    <row r="100" spans="2:7" s="2" customFormat="1" ht="15">
      <c r="B100" s="3"/>
      <c r="C100" s="3"/>
      <c r="D100" s="3"/>
      <c r="E100" s="3"/>
      <c r="F100" s="3"/>
      <c r="G100" s="3"/>
    </row>
    <row r="101" spans="2:7" s="2" customFormat="1" ht="15">
      <c r="B101" s="3"/>
      <c r="C101" s="3"/>
      <c r="D101" s="3"/>
      <c r="E101" s="3"/>
      <c r="F101" s="3"/>
      <c r="G101" s="3"/>
    </row>
    <row r="102" spans="2:7" s="2" customFormat="1" ht="15">
      <c r="B102" s="3"/>
      <c r="C102" s="3"/>
      <c r="D102" s="3"/>
      <c r="E102" s="3"/>
      <c r="F102" s="3"/>
      <c r="G102" s="3"/>
    </row>
    <row r="103" spans="2:7" s="2" customFormat="1" ht="15">
      <c r="B103" s="3"/>
      <c r="C103" s="3"/>
      <c r="D103" s="3"/>
      <c r="E103" s="3"/>
      <c r="F103" s="3"/>
      <c r="G103" s="3"/>
    </row>
    <row r="104" spans="2:7" s="2" customFormat="1" ht="15">
      <c r="B104" s="3"/>
      <c r="C104" s="3"/>
      <c r="D104" s="3"/>
      <c r="E104" s="3"/>
      <c r="F104" s="3"/>
      <c r="G104" s="3"/>
    </row>
    <row r="105" spans="2:7" s="2" customFormat="1" ht="15">
      <c r="B105" s="3"/>
      <c r="C105" s="3"/>
      <c r="D105" s="3"/>
      <c r="E105" s="3"/>
      <c r="F105" s="3"/>
      <c r="G105" s="3"/>
    </row>
    <row r="106" spans="2:7" s="2" customFormat="1" ht="15">
      <c r="B106" s="3"/>
      <c r="C106" s="3"/>
      <c r="D106" s="3"/>
      <c r="E106" s="3"/>
      <c r="F106" s="3"/>
      <c r="G106" s="3"/>
    </row>
    <row r="107" spans="2:7" s="2" customFormat="1" ht="15">
      <c r="B107" s="3"/>
      <c r="C107" s="3"/>
      <c r="D107" s="3"/>
      <c r="E107" s="3"/>
      <c r="F107" s="3"/>
      <c r="G107" s="3"/>
    </row>
    <row r="108" spans="2:7" s="2" customFormat="1" ht="15">
      <c r="B108" s="3"/>
      <c r="C108" s="3"/>
      <c r="D108" s="3"/>
      <c r="E108" s="3"/>
      <c r="F108" s="3"/>
      <c r="G108" s="3"/>
    </row>
    <row r="109" spans="2:7" s="2" customFormat="1" ht="15">
      <c r="B109" s="3"/>
      <c r="C109" s="3"/>
      <c r="D109" s="3"/>
      <c r="E109" s="3"/>
      <c r="F109" s="3"/>
      <c r="G109" s="3"/>
    </row>
    <row r="110" spans="2:7" s="2" customFormat="1" ht="15">
      <c r="B110" s="3"/>
      <c r="C110" s="3"/>
      <c r="D110" s="3"/>
      <c r="E110" s="3"/>
      <c r="F110" s="3"/>
      <c r="G110" s="3"/>
    </row>
    <row r="111" spans="2:7" s="2" customFormat="1" ht="15">
      <c r="B111" s="3"/>
      <c r="C111" s="3"/>
      <c r="D111" s="3"/>
      <c r="E111" s="3"/>
      <c r="F111" s="3"/>
      <c r="G111" s="3"/>
    </row>
    <row r="112" spans="2:7" s="2" customFormat="1" ht="15">
      <c r="B112" s="3"/>
      <c r="C112" s="3"/>
      <c r="D112" s="3"/>
      <c r="E112" s="3"/>
      <c r="F112" s="3"/>
      <c r="G112" s="3"/>
    </row>
    <row r="113" spans="2:7" s="2" customFormat="1" ht="15">
      <c r="B113" s="3"/>
      <c r="C113" s="3"/>
      <c r="D113" s="3"/>
      <c r="E113" s="3"/>
      <c r="F113" s="3"/>
      <c r="G113" s="3"/>
    </row>
    <row r="114" spans="2:7" s="2" customFormat="1" ht="15">
      <c r="B114" s="3"/>
      <c r="C114" s="3"/>
      <c r="D114" s="3"/>
      <c r="E114" s="3"/>
      <c r="F114" s="3"/>
      <c r="G114" s="3"/>
    </row>
    <row r="115" spans="2:7" s="2" customFormat="1" ht="15">
      <c r="B115" s="3"/>
      <c r="C115" s="3"/>
      <c r="D115" s="3"/>
      <c r="E115" s="3"/>
      <c r="F115" s="3"/>
      <c r="G115" s="3"/>
    </row>
    <row r="116" spans="2:7" s="2" customFormat="1" ht="15">
      <c r="B116" s="3"/>
      <c r="C116" s="3"/>
      <c r="D116" s="3"/>
      <c r="E116" s="3"/>
      <c r="F116" s="3"/>
      <c r="G116" s="3"/>
    </row>
    <row r="117" spans="2:7" s="2" customFormat="1" ht="15">
      <c r="B117" s="3"/>
      <c r="C117" s="3"/>
      <c r="D117" s="3"/>
      <c r="E117" s="3"/>
      <c r="F117" s="3"/>
      <c r="G117" s="3"/>
    </row>
    <row r="118" spans="2:7" s="2" customFormat="1" ht="15">
      <c r="B118" s="3"/>
      <c r="C118" s="3"/>
      <c r="D118" s="3"/>
      <c r="E118" s="3"/>
      <c r="F118" s="3"/>
      <c r="G118" s="3"/>
    </row>
    <row r="119" spans="2:7" s="2" customFormat="1" ht="15">
      <c r="B119" s="3"/>
      <c r="C119" s="3"/>
      <c r="D119" s="3"/>
      <c r="E119" s="3"/>
      <c r="F119" s="3"/>
      <c r="G119" s="3"/>
    </row>
    <row r="120" spans="2:7" s="2" customFormat="1" ht="15">
      <c r="B120" s="3"/>
      <c r="C120" s="3"/>
      <c r="D120" s="3"/>
      <c r="E120" s="3"/>
      <c r="F120" s="3"/>
      <c r="G120" s="3"/>
    </row>
    <row r="121" spans="2:7" s="2" customFormat="1" ht="15">
      <c r="B121" s="3"/>
      <c r="C121" s="3"/>
      <c r="D121" s="3"/>
      <c r="E121" s="3"/>
      <c r="F121" s="3"/>
      <c r="G121" s="3"/>
    </row>
    <row r="122" spans="2:7" s="2" customFormat="1" ht="15">
      <c r="B122" s="3"/>
      <c r="C122" s="3"/>
      <c r="D122" s="3"/>
      <c r="E122" s="3"/>
      <c r="F122" s="3"/>
      <c r="G122" s="3"/>
    </row>
    <row r="123" spans="2:7" s="2" customFormat="1" ht="15">
      <c r="B123" s="3"/>
      <c r="C123" s="3"/>
      <c r="D123" s="3"/>
      <c r="E123" s="3"/>
      <c r="F123" s="3"/>
      <c r="G123" s="3"/>
    </row>
    <row r="124" spans="2:7" s="2" customFormat="1" ht="15">
      <c r="B124" s="3"/>
      <c r="C124" s="3"/>
      <c r="D124" s="3"/>
      <c r="E124" s="3"/>
      <c r="F124" s="3"/>
      <c r="G124" s="3"/>
    </row>
    <row r="125" spans="2:7" s="2" customFormat="1" ht="15">
      <c r="B125" s="3"/>
      <c r="C125" s="3"/>
      <c r="D125" s="3"/>
      <c r="E125" s="3"/>
      <c r="F125" s="3"/>
      <c r="G125" s="3"/>
    </row>
    <row r="126" spans="2:7" s="2" customFormat="1" ht="15">
      <c r="B126" s="3"/>
      <c r="C126" s="3"/>
      <c r="D126" s="3"/>
      <c r="E126" s="3"/>
      <c r="F126" s="3"/>
      <c r="G126" s="3"/>
    </row>
    <row r="127" spans="2:7" s="2" customFormat="1" ht="15">
      <c r="B127" s="3"/>
      <c r="C127" s="3"/>
      <c r="D127" s="3"/>
      <c r="E127" s="3"/>
      <c r="F127" s="3"/>
      <c r="G127" s="3"/>
    </row>
    <row r="128" spans="2:7" s="2" customFormat="1" ht="15">
      <c r="B128" s="3"/>
      <c r="C128" s="3"/>
      <c r="D128" s="3"/>
      <c r="E128" s="3"/>
      <c r="F128" s="3"/>
      <c r="G128" s="3"/>
    </row>
    <row r="129" spans="2:7" s="2" customFormat="1" ht="15">
      <c r="B129" s="3"/>
      <c r="C129" s="3"/>
      <c r="D129" s="3"/>
      <c r="E129" s="3"/>
      <c r="F129" s="3"/>
      <c r="G129" s="3"/>
    </row>
    <row r="130" spans="2:7" s="2" customFormat="1" ht="15">
      <c r="B130" s="3"/>
      <c r="C130" s="3"/>
      <c r="D130" s="3"/>
      <c r="E130" s="3"/>
      <c r="F130" s="3"/>
      <c r="G130" s="3"/>
    </row>
    <row r="131" spans="2:7" s="2" customFormat="1" ht="15">
      <c r="B131" s="3"/>
      <c r="C131" s="3"/>
      <c r="D131" s="3"/>
      <c r="E131" s="3"/>
      <c r="F131" s="3"/>
      <c r="G131" s="3"/>
    </row>
    <row r="132" spans="2:7" s="2" customFormat="1" ht="15">
      <c r="B132" s="3"/>
      <c r="C132" s="3"/>
      <c r="D132" s="3"/>
      <c r="E132" s="3"/>
      <c r="F132" s="3"/>
      <c r="G132" s="3"/>
    </row>
    <row r="133" spans="2:7" s="2" customFormat="1" ht="15">
      <c r="B133" s="3"/>
      <c r="C133" s="3"/>
      <c r="D133" s="3"/>
      <c r="E133" s="3"/>
      <c r="F133" s="3"/>
      <c r="G133" s="3"/>
    </row>
    <row r="134" spans="2:7" s="2" customFormat="1" ht="15">
      <c r="B134" s="3"/>
      <c r="C134" s="3"/>
      <c r="D134" s="3"/>
      <c r="E134" s="3"/>
      <c r="F134" s="3"/>
      <c r="G134" s="3"/>
    </row>
    <row r="135" spans="2:7" s="2" customFormat="1" ht="15">
      <c r="B135" s="3"/>
      <c r="C135" s="3"/>
      <c r="D135" s="3"/>
      <c r="E135" s="3"/>
      <c r="F135" s="3"/>
      <c r="G135" s="3"/>
    </row>
    <row r="136" spans="2:7" s="2" customFormat="1" ht="15">
      <c r="B136" s="3"/>
      <c r="C136" s="3"/>
      <c r="D136" s="3"/>
      <c r="E136" s="3"/>
      <c r="F136" s="3"/>
      <c r="G136" s="3"/>
    </row>
    <row r="137" spans="2:7" s="2" customFormat="1" ht="15">
      <c r="B137" s="3"/>
      <c r="C137" s="3"/>
      <c r="D137" s="3"/>
      <c r="E137" s="3"/>
      <c r="F137" s="3"/>
      <c r="G137" s="3"/>
    </row>
    <row r="138" spans="2:7" s="2" customFormat="1" ht="15">
      <c r="B138" s="3"/>
      <c r="C138" s="3"/>
      <c r="D138" s="3"/>
      <c r="E138" s="3"/>
      <c r="F138" s="3"/>
      <c r="G138" s="3"/>
    </row>
    <row r="139" spans="2:7" s="2" customFormat="1" ht="15">
      <c r="B139" s="3"/>
      <c r="C139" s="3"/>
      <c r="D139" s="3"/>
      <c r="E139" s="3"/>
      <c r="F139" s="3"/>
      <c r="G139" s="3"/>
    </row>
    <row r="140" spans="2:7" s="2" customFormat="1" ht="15">
      <c r="B140" s="3"/>
      <c r="C140" s="3"/>
      <c r="D140" s="3"/>
      <c r="E140" s="3"/>
      <c r="F140" s="3"/>
      <c r="G140" s="3"/>
    </row>
    <row r="141" spans="2:7" s="2" customFormat="1" ht="15">
      <c r="B141" s="3"/>
      <c r="C141" s="3"/>
      <c r="D141" s="3"/>
      <c r="E141" s="3"/>
      <c r="F141" s="3"/>
      <c r="G141" s="3"/>
    </row>
    <row r="142" spans="2:7" s="2" customFormat="1" ht="15">
      <c r="B142" s="3"/>
      <c r="C142" s="3"/>
      <c r="D142" s="3"/>
      <c r="E142" s="3"/>
      <c r="F142" s="3"/>
      <c r="G142" s="3"/>
    </row>
    <row r="143" spans="2:7" s="2" customFormat="1" ht="15">
      <c r="B143" s="3"/>
      <c r="C143" s="3"/>
      <c r="D143" s="3"/>
      <c r="E143" s="3"/>
      <c r="F143" s="3"/>
      <c r="G143" s="3"/>
    </row>
    <row r="144" spans="2:7" s="2" customFormat="1" ht="15">
      <c r="B144" s="3"/>
      <c r="C144" s="3"/>
      <c r="D144" s="3"/>
      <c r="E144" s="3"/>
      <c r="F144" s="3"/>
      <c r="G144" s="3"/>
    </row>
    <row r="145" spans="2:7" s="2" customFormat="1" ht="15">
      <c r="B145" s="3"/>
      <c r="C145" s="3"/>
      <c r="D145" s="3"/>
      <c r="E145" s="3"/>
      <c r="F145" s="3"/>
      <c r="G145" s="3"/>
    </row>
    <row r="146" spans="2:7" s="2" customFormat="1" ht="15">
      <c r="B146" s="3"/>
      <c r="C146" s="3"/>
      <c r="D146" s="3"/>
      <c r="E146" s="3"/>
      <c r="F146" s="3"/>
      <c r="G146" s="3"/>
    </row>
    <row r="147" spans="2:7" s="2" customFormat="1" ht="15">
      <c r="B147" s="3"/>
      <c r="C147" s="3"/>
      <c r="D147" s="3"/>
      <c r="E147" s="3"/>
      <c r="F147" s="3"/>
      <c r="G147" s="3"/>
    </row>
    <row r="148" spans="2:7" s="2" customFormat="1" ht="15">
      <c r="B148" s="3"/>
      <c r="C148" s="3"/>
      <c r="D148" s="3"/>
      <c r="E148" s="3"/>
      <c r="F148" s="3"/>
      <c r="G148" s="3"/>
    </row>
    <row r="149" spans="2:7" s="2" customFormat="1" ht="15">
      <c r="B149" s="3"/>
      <c r="C149" s="3"/>
      <c r="D149" s="3"/>
      <c r="E149" s="3"/>
      <c r="F149" s="3"/>
      <c r="G149" s="3"/>
    </row>
    <row r="150" spans="2:7" s="2" customFormat="1" ht="15">
      <c r="B150" s="3"/>
      <c r="C150" s="3"/>
      <c r="D150" s="3"/>
      <c r="E150" s="3"/>
      <c r="F150" s="3"/>
      <c r="G150" s="3"/>
    </row>
    <row r="151" spans="2:7" s="2" customFormat="1" ht="15">
      <c r="B151" s="3"/>
      <c r="C151" s="3"/>
      <c r="D151" s="3"/>
      <c r="E151" s="3"/>
      <c r="F151" s="3"/>
      <c r="G151" s="3"/>
    </row>
    <row r="152" spans="2:7" s="2" customFormat="1" ht="15">
      <c r="B152" s="3"/>
      <c r="C152" s="3"/>
      <c r="D152" s="3"/>
      <c r="E152" s="3"/>
      <c r="F152" s="3"/>
      <c r="G152" s="3"/>
    </row>
    <row r="153" spans="2:7" s="2" customFormat="1" ht="15">
      <c r="B153" s="3"/>
      <c r="C153" s="3"/>
      <c r="D153" s="3"/>
      <c r="E153" s="3"/>
      <c r="F153" s="3"/>
      <c r="G153" s="3"/>
    </row>
    <row r="154" spans="2:7" s="2" customFormat="1" ht="15">
      <c r="B154" s="3"/>
      <c r="C154" s="3"/>
      <c r="D154" s="3"/>
      <c r="E154" s="3"/>
      <c r="F154" s="3"/>
      <c r="G154" s="3"/>
    </row>
    <row r="155" spans="2:7" s="2" customFormat="1" ht="15">
      <c r="B155" s="3"/>
      <c r="C155" s="3"/>
      <c r="D155" s="3"/>
      <c r="E155" s="3"/>
      <c r="F155" s="3"/>
      <c r="G155" s="3"/>
    </row>
    <row r="156" spans="2:7" s="2" customFormat="1" ht="15">
      <c r="B156" s="3"/>
      <c r="C156" s="3"/>
      <c r="D156" s="3"/>
      <c r="E156" s="3"/>
      <c r="F156" s="3"/>
      <c r="G156" s="3"/>
    </row>
    <row r="157" spans="2:7" s="2" customFormat="1" ht="15">
      <c r="B157" s="3"/>
      <c r="C157" s="3"/>
      <c r="D157" s="3"/>
      <c r="E157" s="3"/>
      <c r="F157" s="3"/>
      <c r="G157" s="3"/>
    </row>
    <row r="158" spans="2:7" s="2" customFormat="1" ht="15">
      <c r="B158" s="3"/>
      <c r="C158" s="3"/>
      <c r="D158" s="3"/>
      <c r="E158" s="3"/>
      <c r="F158" s="3"/>
      <c r="G158" s="3"/>
    </row>
    <row r="159" spans="2:7" s="2" customFormat="1" ht="15">
      <c r="B159" s="3"/>
      <c r="C159" s="3"/>
      <c r="D159" s="3"/>
      <c r="E159" s="3"/>
      <c r="F159" s="3"/>
      <c r="G159" s="3"/>
    </row>
    <row r="160" spans="2:7" s="2" customFormat="1" ht="15">
      <c r="B160" s="3"/>
      <c r="C160" s="3"/>
      <c r="D160" s="3"/>
      <c r="E160" s="3"/>
      <c r="F160" s="3"/>
      <c r="G160" s="3"/>
    </row>
    <row r="161" spans="2:7" s="2" customFormat="1" ht="15">
      <c r="B161" s="3"/>
      <c r="C161" s="3"/>
      <c r="D161" s="3"/>
      <c r="E161" s="3"/>
      <c r="F161" s="3"/>
      <c r="G161" s="3"/>
    </row>
    <row r="162" spans="2:7" s="2" customFormat="1" ht="15">
      <c r="B162" s="3"/>
      <c r="C162" s="3"/>
      <c r="D162" s="3"/>
      <c r="E162" s="3"/>
      <c r="F162" s="3"/>
      <c r="G162" s="3"/>
    </row>
    <row r="163" spans="2:7" s="2" customFormat="1" ht="15">
      <c r="B163" s="3"/>
      <c r="C163" s="3"/>
      <c r="D163" s="3"/>
      <c r="E163" s="3"/>
      <c r="F163" s="3"/>
      <c r="G163" s="3"/>
    </row>
    <row r="164" spans="2:7" s="2" customFormat="1" ht="15">
      <c r="B164" s="3"/>
      <c r="C164" s="3"/>
      <c r="D164" s="3"/>
      <c r="E164" s="3"/>
      <c r="F164" s="3"/>
      <c r="G164" s="3"/>
    </row>
    <row r="165" spans="2:7" s="2" customFormat="1" ht="15">
      <c r="B165" s="3"/>
      <c r="C165" s="3"/>
      <c r="D165" s="3"/>
      <c r="E165" s="3"/>
      <c r="F165" s="3"/>
      <c r="G165" s="3"/>
    </row>
    <row r="166" spans="2:7" s="2" customFormat="1" ht="15">
      <c r="B166" s="3"/>
      <c r="C166" s="3"/>
      <c r="D166" s="3"/>
      <c r="E166" s="3"/>
      <c r="F166" s="3"/>
      <c r="G166" s="3"/>
    </row>
    <row r="167" spans="2:7" s="2" customFormat="1" ht="15">
      <c r="B167" s="3"/>
      <c r="C167" s="3"/>
      <c r="D167" s="3"/>
      <c r="E167" s="3"/>
      <c r="F167" s="3"/>
      <c r="G167" s="3"/>
    </row>
    <row r="168" spans="2:7" s="2" customFormat="1" ht="15">
      <c r="B168" s="3"/>
      <c r="C168" s="3"/>
      <c r="D168" s="3"/>
      <c r="E168" s="3"/>
      <c r="F168" s="3"/>
      <c r="G168" s="3"/>
    </row>
    <row r="169" spans="2:7" s="2" customFormat="1" ht="15">
      <c r="B169" s="3"/>
      <c r="C169" s="3"/>
      <c r="D169" s="3"/>
      <c r="E169" s="3"/>
      <c r="F169" s="3"/>
      <c r="G169" s="3"/>
    </row>
    <row r="170" spans="2:7" s="2" customFormat="1" ht="15">
      <c r="B170" s="3"/>
      <c r="C170" s="3"/>
      <c r="D170" s="3"/>
      <c r="E170" s="3"/>
      <c r="F170" s="3"/>
      <c r="G170" s="3"/>
    </row>
    <row r="171" spans="2:7" s="2" customFormat="1" ht="15">
      <c r="B171" s="3"/>
      <c r="C171" s="3"/>
      <c r="D171" s="3"/>
      <c r="E171" s="3"/>
      <c r="F171" s="3"/>
      <c r="G171" s="3"/>
    </row>
    <row r="172" spans="2:7" s="2" customFormat="1" ht="15">
      <c r="B172" s="3"/>
      <c r="C172" s="3"/>
      <c r="D172" s="3"/>
      <c r="E172" s="3"/>
      <c r="F172" s="3"/>
      <c r="G172" s="3"/>
    </row>
    <row r="173" spans="2:7" s="2" customFormat="1" ht="15">
      <c r="B173" s="3"/>
      <c r="C173" s="3"/>
      <c r="D173" s="3"/>
      <c r="E173" s="3"/>
      <c r="F173" s="3"/>
      <c r="G173" s="3"/>
    </row>
  </sheetData>
  <sheetProtection/>
  <mergeCells count="10">
    <mergeCell ref="A32:A33"/>
    <mergeCell ref="B32:C32"/>
    <mergeCell ref="D32:E32"/>
    <mergeCell ref="F32:G32"/>
    <mergeCell ref="A30:G30"/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5"/>
  <sheetViews>
    <sheetView zoomScalePageLayoutView="0" workbookViewId="0" topLeftCell="A22">
      <selection activeCell="A31" sqref="A31"/>
    </sheetView>
  </sheetViews>
  <sheetFormatPr defaultColWidth="9.00390625" defaultRowHeight="16.5"/>
  <cols>
    <col min="1" max="1" width="12.125" style="10" customWidth="1"/>
    <col min="2" max="5" width="15.125" style="1" customWidth="1"/>
    <col min="6" max="7" width="10.625" style="1" customWidth="1"/>
  </cols>
  <sheetData>
    <row r="1" spans="1:7" s="2" customFormat="1" ht="30" customHeight="1">
      <c r="A1" s="21" t="s">
        <v>63</v>
      </c>
      <c r="B1" s="21"/>
      <c r="C1" s="21"/>
      <c r="D1" s="21"/>
      <c r="E1" s="21"/>
      <c r="F1" s="21"/>
      <c r="G1" s="21"/>
    </row>
    <row r="2" spans="2:7" s="2" customFormat="1" ht="15" customHeight="1">
      <c r="B2" s="3"/>
      <c r="C2" s="3"/>
      <c r="D2" s="3"/>
      <c r="E2" s="3"/>
      <c r="F2" s="3"/>
      <c r="G2" s="3" t="s">
        <v>45</v>
      </c>
    </row>
    <row r="3" spans="1:7" s="2" customFormat="1" ht="21.75" customHeight="1">
      <c r="A3" s="22" t="s">
        <v>36</v>
      </c>
      <c r="B3" s="22" t="s">
        <v>62</v>
      </c>
      <c r="C3" s="22"/>
      <c r="D3" s="22" t="s">
        <v>61</v>
      </c>
      <c r="E3" s="22"/>
      <c r="F3" s="22" t="s">
        <v>5</v>
      </c>
      <c r="G3" s="22"/>
    </row>
    <row r="4" spans="1:7" s="2" customFormat="1" ht="21.75" customHeight="1">
      <c r="A4" s="22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5">
        <v>15580364</v>
      </c>
      <c r="C5" s="5">
        <v>31139200</v>
      </c>
      <c r="D5" s="5">
        <v>30711508</v>
      </c>
      <c r="E5" s="5">
        <v>83351100</v>
      </c>
      <c r="F5" s="15">
        <f aca="true" t="shared" si="0" ref="F5:G16">SUM(B5/D5-1)</f>
        <v>-0.49268645486245743</v>
      </c>
      <c r="G5" s="15">
        <f t="shared" si="0"/>
        <v>-0.6264092495479964</v>
      </c>
    </row>
    <row r="6" spans="1:7" s="2" customFormat="1" ht="21.75" customHeight="1">
      <c r="A6" s="11" t="s">
        <v>38</v>
      </c>
      <c r="B6" s="5">
        <v>0</v>
      </c>
      <c r="C6" s="5">
        <v>0</v>
      </c>
      <c r="D6" s="5">
        <v>192999</v>
      </c>
      <c r="E6" s="5">
        <v>404800</v>
      </c>
      <c r="F6" s="15">
        <f t="shared" si="0"/>
        <v>-1</v>
      </c>
      <c r="G6" s="15">
        <f t="shared" si="0"/>
        <v>-1</v>
      </c>
    </row>
    <row r="7" spans="1:7" s="2" customFormat="1" ht="21.75" customHeight="1">
      <c r="A7" s="11" t="s">
        <v>15</v>
      </c>
      <c r="B7" s="5">
        <v>9432099</v>
      </c>
      <c r="C7" s="5">
        <v>13662100</v>
      </c>
      <c r="D7" s="5">
        <v>13828491</v>
      </c>
      <c r="E7" s="5">
        <v>38173000</v>
      </c>
      <c r="F7" s="15">
        <f t="shared" si="0"/>
        <v>-0.317922758166455</v>
      </c>
      <c r="G7" s="15">
        <f t="shared" si="0"/>
        <v>-0.6421004374819899</v>
      </c>
    </row>
    <row r="8" spans="1:7" s="2" customFormat="1" ht="21.75" customHeight="1">
      <c r="A8" s="11" t="s">
        <v>11</v>
      </c>
      <c r="B8" s="5">
        <v>0</v>
      </c>
      <c r="C8" s="5">
        <v>0</v>
      </c>
      <c r="D8" s="5">
        <v>94848</v>
      </c>
      <c r="E8" s="5">
        <v>197600</v>
      </c>
      <c r="F8" s="15">
        <f t="shared" si="0"/>
        <v>-1</v>
      </c>
      <c r="G8" s="15">
        <f t="shared" si="0"/>
        <v>-1</v>
      </c>
    </row>
    <row r="9" spans="1:7" s="2" customFormat="1" ht="21.75" customHeight="1">
      <c r="A9" s="11" t="s">
        <v>47</v>
      </c>
      <c r="B9" s="5">
        <v>0</v>
      </c>
      <c r="C9" s="5">
        <v>0</v>
      </c>
      <c r="D9" s="5">
        <v>115</v>
      </c>
      <c r="E9" s="5">
        <v>1700</v>
      </c>
      <c r="F9" s="15">
        <f t="shared" si="0"/>
        <v>-1</v>
      </c>
      <c r="G9" s="15">
        <f t="shared" si="0"/>
        <v>-1</v>
      </c>
    </row>
    <row r="10" spans="1:7" s="2" customFormat="1" ht="25.5" customHeight="1">
      <c r="A10" s="7" t="s">
        <v>0</v>
      </c>
      <c r="B10" s="6">
        <f>SUM(B5:B9)</f>
        <v>25012463</v>
      </c>
      <c r="C10" s="6">
        <f>SUM(C5:C9)</f>
        <v>44801300</v>
      </c>
      <c r="D10" s="6">
        <f>SUM(D5:D9)</f>
        <v>44827961</v>
      </c>
      <c r="E10" s="6">
        <f>SUM(E5:E9)</f>
        <v>122128200</v>
      </c>
      <c r="F10" s="15">
        <f t="shared" si="0"/>
        <v>-0.4420343365606122</v>
      </c>
      <c r="G10" s="15">
        <f t="shared" si="0"/>
        <v>-0.6331617103994001</v>
      </c>
    </row>
    <row r="11" spans="1:7" s="2" customFormat="1" ht="21.75" customHeight="1">
      <c r="A11" s="11" t="s">
        <v>52</v>
      </c>
      <c r="B11" s="5">
        <v>39820</v>
      </c>
      <c r="C11" s="5">
        <v>107900</v>
      </c>
      <c r="D11" s="5">
        <v>0</v>
      </c>
      <c r="E11" s="5">
        <v>0</v>
      </c>
      <c r="F11" s="5">
        <v>0</v>
      </c>
      <c r="G11" s="5">
        <v>0</v>
      </c>
    </row>
    <row r="12" spans="1:7" s="2" customFormat="1" ht="21.75" customHeight="1">
      <c r="A12" s="11" t="s">
        <v>16</v>
      </c>
      <c r="B12" s="5">
        <v>164307</v>
      </c>
      <c r="C12" s="5">
        <v>482800</v>
      </c>
      <c r="D12" s="5">
        <v>295346</v>
      </c>
      <c r="E12" s="5">
        <v>1621500</v>
      </c>
      <c r="F12" s="15">
        <f t="shared" si="0"/>
        <v>-0.44367961644985876</v>
      </c>
      <c r="G12" s="15">
        <f t="shared" si="0"/>
        <v>-0.7022510021584952</v>
      </c>
    </row>
    <row r="13" spans="1:7" s="2" customFormat="1" ht="25.5" customHeight="1">
      <c r="A13" s="7" t="s">
        <v>1</v>
      </c>
      <c r="B13" s="5">
        <f>SUM(B11:B12)</f>
        <v>204127</v>
      </c>
      <c r="C13" s="5">
        <f>SUM(C11:C12)</f>
        <v>590700</v>
      </c>
      <c r="D13" s="5">
        <f>SUM(D12:D12)</f>
        <v>295346</v>
      </c>
      <c r="E13" s="5">
        <f>SUM(E12:E12)</f>
        <v>1621500</v>
      </c>
      <c r="F13" s="15">
        <f t="shared" si="0"/>
        <v>-0.3088546992341187</v>
      </c>
      <c r="G13" s="15">
        <f t="shared" si="0"/>
        <v>-0.6357076780758557</v>
      </c>
    </row>
    <row r="14" spans="1:7" s="2" customFormat="1" ht="21.75" customHeight="1">
      <c r="A14" s="11" t="s">
        <v>56</v>
      </c>
      <c r="B14" s="5">
        <v>2983157</v>
      </c>
      <c r="C14" s="5">
        <v>5996700</v>
      </c>
      <c r="D14" s="5">
        <v>911699</v>
      </c>
      <c r="E14" s="5">
        <v>2716500</v>
      </c>
      <c r="F14" s="15">
        <f t="shared" si="0"/>
        <v>2.2720854141553297</v>
      </c>
      <c r="G14" s="15">
        <f t="shared" si="0"/>
        <v>1.2075096631695197</v>
      </c>
    </row>
    <row r="15" spans="1:7" s="2" customFormat="1" ht="21.75" customHeight="1">
      <c r="A15" s="11" t="s">
        <v>48</v>
      </c>
      <c r="B15" s="5">
        <v>444480</v>
      </c>
      <c r="C15" s="5">
        <v>662900</v>
      </c>
      <c r="D15" s="5">
        <v>0</v>
      </c>
      <c r="E15" s="5">
        <v>0</v>
      </c>
      <c r="F15" s="5">
        <v>0</v>
      </c>
      <c r="G15" s="5">
        <v>0</v>
      </c>
    </row>
    <row r="16" spans="1:7" s="2" customFormat="1" ht="21.75" customHeight="1">
      <c r="A16" s="11" t="s">
        <v>32</v>
      </c>
      <c r="B16" s="5">
        <v>719189</v>
      </c>
      <c r="C16" s="5">
        <v>1015600</v>
      </c>
      <c r="D16" s="5">
        <v>242651</v>
      </c>
      <c r="E16" s="5">
        <v>707800</v>
      </c>
      <c r="F16" s="15">
        <f t="shared" si="0"/>
        <v>1.963882283608969</v>
      </c>
      <c r="G16" s="15">
        <f t="shared" si="0"/>
        <v>0.43486860695111607</v>
      </c>
    </row>
    <row r="17" spans="1:7" s="2" customFormat="1" ht="21.75" customHeight="1">
      <c r="A17" s="11" t="s">
        <v>37</v>
      </c>
      <c r="B17" s="5">
        <v>931663</v>
      </c>
      <c r="C17" s="5">
        <v>1443600</v>
      </c>
      <c r="D17" s="5">
        <v>0</v>
      </c>
      <c r="E17" s="5">
        <v>0</v>
      </c>
      <c r="F17" s="5">
        <v>0</v>
      </c>
      <c r="G17" s="5">
        <v>0</v>
      </c>
    </row>
    <row r="18" spans="1:7" s="2" customFormat="1" ht="25.5" customHeight="1">
      <c r="A18" s="7" t="s">
        <v>33</v>
      </c>
      <c r="B18" s="5">
        <f>SUM(B14:B17)</f>
        <v>5078489</v>
      </c>
      <c r="C18" s="5">
        <f>SUM(C14:C17)</f>
        <v>9118800</v>
      </c>
      <c r="D18" s="5">
        <f>SUM(D14:D17)</f>
        <v>1154350</v>
      </c>
      <c r="E18" s="5">
        <f>SUM(E14:E17)</f>
        <v>3424300</v>
      </c>
      <c r="F18" s="15">
        <f aca="true" t="shared" si="1" ref="F18:G20">SUM(B18/D18-1)</f>
        <v>3.3994360462598</v>
      </c>
      <c r="G18" s="15">
        <f t="shared" si="1"/>
        <v>1.6629676138188825</v>
      </c>
    </row>
    <row r="19" spans="1:7" s="2" customFormat="1" ht="21.75" customHeight="1">
      <c r="A19" s="11" t="s">
        <v>43</v>
      </c>
      <c r="B19" s="5">
        <v>48346</v>
      </c>
      <c r="C19" s="5">
        <v>159200</v>
      </c>
      <c r="D19" s="5">
        <v>114232</v>
      </c>
      <c r="E19" s="5">
        <v>374700</v>
      </c>
      <c r="F19" s="15">
        <f t="shared" si="1"/>
        <v>-0.5767735835842847</v>
      </c>
      <c r="G19" s="15">
        <f t="shared" si="1"/>
        <v>-0.5751267680811316</v>
      </c>
    </row>
    <row r="20" spans="1:7" s="2" customFormat="1" ht="21.75" customHeight="1">
      <c r="A20" s="11" t="s">
        <v>58</v>
      </c>
      <c r="B20" s="5">
        <v>0</v>
      </c>
      <c r="C20" s="5">
        <v>0</v>
      </c>
      <c r="D20" s="5">
        <v>152849</v>
      </c>
      <c r="E20" s="5">
        <v>378900</v>
      </c>
      <c r="F20" s="15">
        <f t="shared" si="1"/>
        <v>-1</v>
      </c>
      <c r="G20" s="15">
        <f t="shared" si="1"/>
        <v>-1</v>
      </c>
    </row>
    <row r="21" spans="1:7" s="2" customFormat="1" ht="21.75" customHeight="1">
      <c r="A21" s="11" t="s">
        <v>39</v>
      </c>
      <c r="B21" s="5">
        <v>399434</v>
      </c>
      <c r="C21" s="5">
        <v>779500</v>
      </c>
      <c r="D21" s="5">
        <v>0</v>
      </c>
      <c r="E21" s="5">
        <v>0</v>
      </c>
      <c r="F21" s="5">
        <v>0</v>
      </c>
      <c r="G21" s="5">
        <v>0</v>
      </c>
    </row>
    <row r="22" spans="1:7" s="2" customFormat="1" ht="21.75" customHeight="1">
      <c r="A22" s="11" t="s">
        <v>19</v>
      </c>
      <c r="B22" s="5">
        <v>248328</v>
      </c>
      <c r="C22" s="5">
        <v>356000</v>
      </c>
      <c r="D22" s="5">
        <v>0</v>
      </c>
      <c r="E22" s="5">
        <v>0</v>
      </c>
      <c r="F22" s="5">
        <v>0</v>
      </c>
      <c r="G22" s="5">
        <v>0</v>
      </c>
    </row>
    <row r="24" spans="1:7" s="2" customFormat="1" ht="30" customHeight="1">
      <c r="A24" s="21" t="s">
        <v>64</v>
      </c>
      <c r="B24" s="21"/>
      <c r="C24" s="21"/>
      <c r="D24" s="21"/>
      <c r="E24" s="21"/>
      <c r="F24" s="21"/>
      <c r="G24" s="21"/>
    </row>
    <row r="25" spans="2:7" s="2" customFormat="1" ht="15" customHeight="1">
      <c r="B25" s="3"/>
      <c r="C25" s="3"/>
      <c r="D25" s="3"/>
      <c r="E25" s="3"/>
      <c r="F25" s="3"/>
      <c r="G25" s="3" t="s">
        <v>44</v>
      </c>
    </row>
    <row r="26" spans="1:7" s="2" customFormat="1" ht="21.75" customHeight="1">
      <c r="A26" s="22" t="s">
        <v>36</v>
      </c>
      <c r="B26" s="22" t="s">
        <v>62</v>
      </c>
      <c r="C26" s="22"/>
      <c r="D26" s="22" t="s">
        <v>61</v>
      </c>
      <c r="E26" s="22"/>
      <c r="F26" s="22" t="s">
        <v>5</v>
      </c>
      <c r="G26" s="22"/>
    </row>
    <row r="27" spans="1:7" s="2" customFormat="1" ht="21.75" customHeight="1">
      <c r="A27" s="22"/>
      <c r="B27" s="4" t="s">
        <v>7</v>
      </c>
      <c r="C27" s="4" t="s">
        <v>8</v>
      </c>
      <c r="D27" s="4" t="s">
        <v>7</v>
      </c>
      <c r="E27" s="4" t="s">
        <v>8</v>
      </c>
      <c r="F27" s="4" t="s">
        <v>9</v>
      </c>
      <c r="G27" s="4" t="s">
        <v>10</v>
      </c>
    </row>
    <row r="28" spans="1:7" s="2" customFormat="1" ht="21.75" customHeight="1">
      <c r="A28" s="11" t="s">
        <v>20</v>
      </c>
      <c r="B28" s="5">
        <v>3540320</v>
      </c>
      <c r="C28" s="12">
        <v>6453600</v>
      </c>
      <c r="D28" s="5">
        <v>3679058</v>
      </c>
      <c r="E28" s="12">
        <v>7382200</v>
      </c>
      <c r="F28" s="15">
        <f aca="true" t="shared" si="2" ref="F28:G41">SUM(B28/D28-1)</f>
        <v>-0.03771019646876994</v>
      </c>
      <c r="G28" s="15">
        <f t="shared" si="2"/>
        <v>-0.1257890601717645</v>
      </c>
    </row>
    <row r="29" spans="1:7" s="2" customFormat="1" ht="21.75" customHeight="1">
      <c r="A29" s="11" t="s">
        <v>21</v>
      </c>
      <c r="B29" s="5">
        <v>850852</v>
      </c>
      <c r="C29" s="12">
        <v>1730100</v>
      </c>
      <c r="D29" s="5">
        <v>985412</v>
      </c>
      <c r="E29" s="12">
        <v>2373100</v>
      </c>
      <c r="F29" s="15">
        <f t="shared" si="2"/>
        <v>-0.13655202088060625</v>
      </c>
      <c r="G29" s="15">
        <f t="shared" si="2"/>
        <v>-0.2709536049892546</v>
      </c>
    </row>
    <row r="30" spans="1:7" s="2" customFormat="1" ht="21.75" customHeight="1">
      <c r="A30" s="11" t="s">
        <v>26</v>
      </c>
      <c r="B30" s="5">
        <v>0</v>
      </c>
      <c r="C30" s="5">
        <v>0</v>
      </c>
      <c r="D30" s="5">
        <v>195653</v>
      </c>
      <c r="E30" s="12">
        <v>517500</v>
      </c>
      <c r="F30" s="15">
        <f t="shared" si="2"/>
        <v>-1</v>
      </c>
      <c r="G30" s="15">
        <f t="shared" si="2"/>
        <v>-1</v>
      </c>
    </row>
    <row r="31" spans="1:7" s="2" customFormat="1" ht="21.75" customHeight="1">
      <c r="A31" s="11" t="s">
        <v>25</v>
      </c>
      <c r="B31" s="5">
        <v>2310626</v>
      </c>
      <c r="C31" s="13">
        <v>4286600</v>
      </c>
      <c r="D31" s="5">
        <v>1518087</v>
      </c>
      <c r="E31" s="13">
        <v>4662900</v>
      </c>
      <c r="F31" s="15">
        <f t="shared" si="2"/>
        <v>0.5220642822183446</v>
      </c>
      <c r="G31" s="15">
        <f t="shared" si="2"/>
        <v>-0.0807008514014883</v>
      </c>
    </row>
    <row r="32" spans="1:7" s="2" customFormat="1" ht="21.75" customHeight="1">
      <c r="A32" s="11" t="s">
        <v>53</v>
      </c>
      <c r="B32" s="5">
        <v>100364</v>
      </c>
      <c r="C32" s="5">
        <v>198000</v>
      </c>
      <c r="D32" s="5">
        <v>0</v>
      </c>
      <c r="E32" s="5">
        <v>0</v>
      </c>
      <c r="F32" s="5">
        <v>0</v>
      </c>
      <c r="G32" s="5">
        <v>0</v>
      </c>
    </row>
    <row r="33" spans="1:7" s="2" customFormat="1" ht="21.75" customHeight="1">
      <c r="A33" s="11" t="s">
        <v>28</v>
      </c>
      <c r="B33" s="5">
        <v>806999</v>
      </c>
      <c r="C33" s="6">
        <v>1525300</v>
      </c>
      <c r="D33" s="5">
        <v>501521</v>
      </c>
      <c r="E33" s="6">
        <v>1767500</v>
      </c>
      <c r="F33" s="15">
        <f t="shared" si="2"/>
        <v>0.6091031083444163</v>
      </c>
      <c r="G33" s="15">
        <f t="shared" si="2"/>
        <v>-0.13702970297029704</v>
      </c>
    </row>
    <row r="34" spans="1:7" s="2" customFormat="1" ht="21.75" customHeight="1">
      <c r="A34" s="11" t="s">
        <v>23</v>
      </c>
      <c r="B34" s="5">
        <v>3562617</v>
      </c>
      <c r="C34" s="13">
        <v>6785300</v>
      </c>
      <c r="D34" s="5">
        <v>3942934</v>
      </c>
      <c r="E34" s="13">
        <v>12129800</v>
      </c>
      <c r="F34" s="15">
        <f t="shared" si="2"/>
        <v>-0.09645532996494488</v>
      </c>
      <c r="G34" s="15">
        <f t="shared" si="2"/>
        <v>-0.44060907846790553</v>
      </c>
    </row>
    <row r="35" spans="1:7" s="2" customFormat="1" ht="21.75" customHeight="1">
      <c r="A35" s="11" t="s">
        <v>35</v>
      </c>
      <c r="B35" s="5">
        <v>652653</v>
      </c>
      <c r="C35" s="6">
        <v>1295100</v>
      </c>
      <c r="D35" s="5">
        <v>390722</v>
      </c>
      <c r="E35" s="6">
        <v>1780600</v>
      </c>
      <c r="F35" s="15">
        <f>SUM(B35/D35-1)</f>
        <v>0.670376892010176</v>
      </c>
      <c r="G35" s="15">
        <f>SUM(C35/E35-1)</f>
        <v>-0.2726609008199483</v>
      </c>
    </row>
    <row r="36" spans="1:7" s="2" customFormat="1" ht="21.75" customHeight="1">
      <c r="A36" s="11" t="s">
        <v>22</v>
      </c>
      <c r="B36" s="5">
        <v>1598751</v>
      </c>
      <c r="C36" s="13">
        <v>3312700</v>
      </c>
      <c r="D36" s="5">
        <v>2125441</v>
      </c>
      <c r="E36" s="13">
        <v>6716600</v>
      </c>
      <c r="F36" s="15">
        <f t="shared" si="2"/>
        <v>-0.24780269130029953</v>
      </c>
      <c r="G36" s="15">
        <f t="shared" si="2"/>
        <v>-0.5067891492719531</v>
      </c>
    </row>
    <row r="37" spans="1:7" s="2" customFormat="1" ht="21.75" customHeight="1">
      <c r="A37" s="11" t="s">
        <v>29</v>
      </c>
      <c r="B37" s="5">
        <v>672897</v>
      </c>
      <c r="C37" s="5">
        <v>1207500</v>
      </c>
      <c r="D37" s="5">
        <v>0</v>
      </c>
      <c r="E37" s="5">
        <v>0</v>
      </c>
      <c r="F37" s="5">
        <v>0</v>
      </c>
      <c r="G37" s="5">
        <v>0</v>
      </c>
    </row>
    <row r="38" spans="1:7" s="2" customFormat="1" ht="25.5" customHeight="1">
      <c r="A38" s="8" t="s">
        <v>3</v>
      </c>
      <c r="B38" s="5">
        <f>SUM(B19:B37)</f>
        <v>14792187</v>
      </c>
      <c r="C38" s="5">
        <f>SUM(C19:C37)</f>
        <v>28088900</v>
      </c>
      <c r="D38" s="5">
        <f>SUM(D19:D37)</f>
        <v>13605909</v>
      </c>
      <c r="E38" s="5">
        <f>SUM(E19:E37)</f>
        <v>38083800</v>
      </c>
      <c r="F38" s="15">
        <f t="shared" si="2"/>
        <v>0.08718844143379179</v>
      </c>
      <c r="G38" s="15">
        <f t="shared" si="2"/>
        <v>-0.26244492408845754</v>
      </c>
    </row>
    <row r="39" spans="1:7" s="2" customFormat="1" ht="21.75" customHeight="1">
      <c r="A39" s="11" t="s">
        <v>17</v>
      </c>
      <c r="B39" s="5">
        <v>5242992</v>
      </c>
      <c r="C39" s="13">
        <v>10122700</v>
      </c>
      <c r="D39" s="5">
        <v>5318517</v>
      </c>
      <c r="E39" s="13">
        <v>13262600</v>
      </c>
      <c r="F39" s="15">
        <f t="shared" si="2"/>
        <v>-0.014200387062784592</v>
      </c>
      <c r="G39" s="15">
        <f t="shared" si="2"/>
        <v>-0.236748450530062</v>
      </c>
    </row>
    <row r="40" spans="1:7" s="2" customFormat="1" ht="21.75" customHeight="1">
      <c r="A40" s="7" t="s">
        <v>2</v>
      </c>
      <c r="B40" s="5">
        <v>78398709</v>
      </c>
      <c r="C40" s="13">
        <v>161170900</v>
      </c>
      <c r="D40" s="5">
        <v>63670425</v>
      </c>
      <c r="E40" s="13">
        <v>184049000</v>
      </c>
      <c r="F40" s="15">
        <f t="shared" si="2"/>
        <v>0.23132064848004386</v>
      </c>
      <c r="G40" s="15">
        <f t="shared" si="2"/>
        <v>-0.12430439719857211</v>
      </c>
    </row>
    <row r="41" spans="1:7" s="2" customFormat="1" ht="25.5" customHeight="1">
      <c r="A41" s="7" t="s">
        <v>4</v>
      </c>
      <c r="B41" s="5">
        <f>SUM(B39:B40)</f>
        <v>83641701</v>
      </c>
      <c r="C41" s="6">
        <f>SUM(C39:C40)</f>
        <v>171293600</v>
      </c>
      <c r="D41" s="5">
        <f>SUM(D39:D40)</f>
        <v>68988942</v>
      </c>
      <c r="E41" s="6">
        <f>SUM(E39:E40)</f>
        <v>197311600</v>
      </c>
      <c r="F41" s="15">
        <f t="shared" si="2"/>
        <v>0.21239286435208693</v>
      </c>
      <c r="G41" s="15">
        <f t="shared" si="2"/>
        <v>-0.13186249566675246</v>
      </c>
    </row>
    <row r="42" spans="1:7" s="2" customFormat="1" ht="21.75" customHeight="1">
      <c r="A42" s="7" t="s">
        <v>42</v>
      </c>
      <c r="B42" s="5">
        <v>15856725</v>
      </c>
      <c r="C42" s="6">
        <v>25256900</v>
      </c>
      <c r="D42" s="5">
        <v>13876124</v>
      </c>
      <c r="E42" s="6">
        <v>33556800</v>
      </c>
      <c r="F42" s="15">
        <f aca="true" t="shared" si="3" ref="F42:G48">SUM(B42/D42-1)</f>
        <v>0.1427344552412475</v>
      </c>
      <c r="G42" s="15">
        <f t="shared" si="3"/>
        <v>-0.24733884041386545</v>
      </c>
    </row>
    <row r="43" spans="1:7" s="2" customFormat="1" ht="21.75" customHeight="1">
      <c r="A43" s="11" t="s">
        <v>18</v>
      </c>
      <c r="B43" s="5">
        <v>33881242</v>
      </c>
      <c r="C43" s="6">
        <v>65237500</v>
      </c>
      <c r="D43" s="5">
        <v>29682050</v>
      </c>
      <c r="E43" s="6">
        <v>78079200</v>
      </c>
      <c r="F43" s="15">
        <f t="shared" si="3"/>
        <v>0.14147243872980475</v>
      </c>
      <c r="G43" s="15">
        <f t="shared" si="3"/>
        <v>-0.16447017899773564</v>
      </c>
    </row>
    <row r="44" spans="1:7" s="2" customFormat="1" ht="21.75" customHeight="1">
      <c r="A44" s="11" t="s">
        <v>51</v>
      </c>
      <c r="B44" s="5">
        <v>3004005</v>
      </c>
      <c r="C44" s="6">
        <v>6112800</v>
      </c>
      <c r="D44" s="5">
        <v>695232</v>
      </c>
      <c r="E44" s="6">
        <v>2545400</v>
      </c>
      <c r="F44" s="15">
        <f t="shared" si="3"/>
        <v>3.320866991162662</v>
      </c>
      <c r="G44" s="15">
        <f t="shared" si="3"/>
        <v>1.401508603755795</v>
      </c>
    </row>
    <row r="45" spans="1:7" s="2" customFormat="1" ht="25.5" customHeight="1">
      <c r="A45" s="7" t="s">
        <v>13</v>
      </c>
      <c r="B45" s="5">
        <f>SUM(B42:B44)</f>
        <v>52741972</v>
      </c>
      <c r="C45" s="5">
        <f>SUM(C42:C44)</f>
        <v>96607200</v>
      </c>
      <c r="D45" s="5">
        <f>SUM(D42:D44)</f>
        <v>44253406</v>
      </c>
      <c r="E45" s="5">
        <f>SUM(E42:E44)</f>
        <v>114181400</v>
      </c>
      <c r="F45" s="15">
        <f t="shared" si="3"/>
        <v>0.19181723549143315</v>
      </c>
      <c r="G45" s="15">
        <f t="shared" si="3"/>
        <v>-0.15391473567498737</v>
      </c>
    </row>
    <row r="46" spans="1:7" s="2" customFormat="1" ht="21.75" customHeight="1">
      <c r="A46" s="7" t="s">
        <v>31</v>
      </c>
      <c r="B46" s="12">
        <v>5587019</v>
      </c>
      <c r="C46" s="12">
        <v>12245500</v>
      </c>
      <c r="D46" s="12">
        <v>7202819</v>
      </c>
      <c r="E46" s="12">
        <v>28724400</v>
      </c>
      <c r="F46" s="15">
        <f t="shared" si="3"/>
        <v>-0.22432883569613504</v>
      </c>
      <c r="G46" s="15">
        <f t="shared" si="3"/>
        <v>-0.5736899639331021</v>
      </c>
    </row>
    <row r="47" spans="1:7" s="2" customFormat="1" ht="25.5" customHeight="1">
      <c r="A47" s="7" t="s">
        <v>30</v>
      </c>
      <c r="B47" s="5">
        <f>SUM(B46:B46)</f>
        <v>5587019</v>
      </c>
      <c r="C47" s="5">
        <f>SUM(C46:C46)</f>
        <v>12245500</v>
      </c>
      <c r="D47" s="5">
        <f>SUM(D46:D46)</f>
        <v>7202819</v>
      </c>
      <c r="E47" s="5">
        <f>SUM(E46:E46)</f>
        <v>28724400</v>
      </c>
      <c r="F47" s="15">
        <f t="shared" si="3"/>
        <v>-0.22432883569613504</v>
      </c>
      <c r="G47" s="15">
        <f t="shared" si="3"/>
        <v>-0.5736899639331021</v>
      </c>
    </row>
    <row r="48" spans="1:7" s="2" customFormat="1" ht="31.5" customHeight="1">
      <c r="A48" s="7" t="s">
        <v>12</v>
      </c>
      <c r="B48" s="9">
        <f>SUM(B47,B45,B41,B38,B18,B13,B10)</f>
        <v>187057958</v>
      </c>
      <c r="C48" s="9">
        <f>SUM(C47,C45,C41,C38,C18,C13,C10)</f>
        <v>362746000</v>
      </c>
      <c r="D48" s="9">
        <f>SUM(D47,D45,D41,D38,D18,D13,D10)</f>
        <v>180328733</v>
      </c>
      <c r="E48" s="9">
        <f>SUM(E47,E45,E41,E38,E18,E13,E10)</f>
        <v>505475200</v>
      </c>
      <c r="F48" s="15">
        <f t="shared" si="3"/>
        <v>0.037316432539899136</v>
      </c>
      <c r="G48" s="15">
        <f t="shared" si="3"/>
        <v>-0.28236637524452235</v>
      </c>
    </row>
    <row r="49" spans="2:7" s="2" customFormat="1" ht="15">
      <c r="B49" s="3"/>
      <c r="C49" s="3"/>
      <c r="D49" s="3"/>
      <c r="E49" s="3"/>
      <c r="F49" s="14"/>
      <c r="G49" s="14"/>
    </row>
    <row r="50" spans="2:7" s="2" customFormat="1" ht="15">
      <c r="B50" s="3"/>
      <c r="C50" s="3"/>
      <c r="D50" s="3"/>
      <c r="E50" s="3"/>
      <c r="F50" s="14"/>
      <c r="G50" s="14"/>
    </row>
    <row r="51" spans="2:7" s="2" customFormat="1" ht="15">
      <c r="B51" s="3"/>
      <c r="C51" s="3"/>
      <c r="D51" s="3"/>
      <c r="E51" s="3"/>
      <c r="F51" s="14"/>
      <c r="G51" s="14"/>
    </row>
    <row r="52" spans="2:7" s="2" customFormat="1" ht="15">
      <c r="B52" s="3"/>
      <c r="C52" s="3"/>
      <c r="D52" s="3"/>
      <c r="E52" s="3"/>
      <c r="F52" s="14"/>
      <c r="G52" s="14"/>
    </row>
    <row r="53" spans="2:7" s="2" customFormat="1" ht="15">
      <c r="B53" s="3"/>
      <c r="C53" s="3"/>
      <c r="D53" s="3"/>
      <c r="E53" s="3"/>
      <c r="F53" s="14"/>
      <c r="G53" s="14"/>
    </row>
    <row r="54" spans="2:7" s="2" customFormat="1" ht="15">
      <c r="B54" s="3"/>
      <c r="C54" s="3"/>
      <c r="D54" s="3"/>
      <c r="E54" s="3"/>
      <c r="F54" s="14"/>
      <c r="G54" s="14"/>
    </row>
    <row r="55" spans="2:7" s="2" customFormat="1" ht="15">
      <c r="B55" s="3"/>
      <c r="C55" s="3"/>
      <c r="D55" s="3"/>
      <c r="E55" s="3"/>
      <c r="F55" s="14"/>
      <c r="G55" s="14"/>
    </row>
    <row r="56" spans="2:7" s="2" customFormat="1" ht="15">
      <c r="B56" s="3"/>
      <c r="C56" s="3"/>
      <c r="D56" s="3"/>
      <c r="E56" s="3"/>
      <c r="F56" s="14"/>
      <c r="G56" s="14"/>
    </row>
    <row r="57" spans="2:7" s="2" customFormat="1" ht="15">
      <c r="B57" s="3"/>
      <c r="C57" s="3"/>
      <c r="D57" s="3"/>
      <c r="E57" s="3"/>
      <c r="F57" s="14"/>
      <c r="G57" s="14"/>
    </row>
    <row r="58" spans="2:7" s="2" customFormat="1" ht="15">
      <c r="B58" s="3"/>
      <c r="C58" s="3"/>
      <c r="D58" s="3"/>
      <c r="E58" s="3"/>
      <c r="F58" s="14"/>
      <c r="G58" s="14"/>
    </row>
    <row r="59" spans="2:7" s="2" customFormat="1" ht="15">
      <c r="B59" s="3"/>
      <c r="C59" s="3"/>
      <c r="D59" s="3"/>
      <c r="E59" s="3"/>
      <c r="F59" s="14"/>
      <c r="G59" s="14"/>
    </row>
    <row r="60" spans="2:7" s="2" customFormat="1" ht="15">
      <c r="B60" s="3"/>
      <c r="C60" s="3"/>
      <c r="D60" s="3"/>
      <c r="E60" s="3"/>
      <c r="F60" s="14"/>
      <c r="G60" s="14"/>
    </row>
    <row r="61" spans="2:7" s="2" customFormat="1" ht="15">
      <c r="B61" s="3"/>
      <c r="C61" s="3"/>
      <c r="D61" s="3"/>
      <c r="E61" s="3"/>
      <c r="F61" s="14"/>
      <c r="G61" s="14"/>
    </row>
    <row r="62" spans="2:7" s="2" customFormat="1" ht="15">
      <c r="B62" s="3"/>
      <c r="C62" s="3"/>
      <c r="D62" s="3"/>
      <c r="E62" s="3"/>
      <c r="F62" s="14"/>
      <c r="G62" s="14"/>
    </row>
    <row r="63" spans="2:7" s="2" customFormat="1" ht="15">
      <c r="B63" s="3"/>
      <c r="C63" s="3"/>
      <c r="D63" s="3"/>
      <c r="E63" s="3"/>
      <c r="F63" s="14"/>
      <c r="G63" s="14"/>
    </row>
    <row r="64" spans="2:7" s="2" customFormat="1" ht="15">
      <c r="B64" s="3"/>
      <c r="C64" s="3"/>
      <c r="D64" s="3"/>
      <c r="E64" s="3"/>
      <c r="F64" s="14"/>
      <c r="G64" s="14"/>
    </row>
    <row r="65" spans="2:7" s="2" customFormat="1" ht="15">
      <c r="B65" s="3"/>
      <c r="C65" s="3"/>
      <c r="D65" s="3"/>
      <c r="E65" s="3"/>
      <c r="F65" s="14"/>
      <c r="G65" s="14"/>
    </row>
    <row r="66" spans="2:7" s="2" customFormat="1" ht="15">
      <c r="B66" s="3"/>
      <c r="C66" s="3"/>
      <c r="D66" s="3"/>
      <c r="E66" s="3"/>
      <c r="F66" s="14"/>
      <c r="G66" s="14"/>
    </row>
    <row r="67" spans="2:7" s="2" customFormat="1" ht="15">
      <c r="B67" s="3"/>
      <c r="C67" s="3"/>
      <c r="D67" s="3"/>
      <c r="E67" s="3"/>
      <c r="F67" s="14"/>
      <c r="G67" s="14"/>
    </row>
    <row r="68" spans="2:7" s="2" customFormat="1" ht="15">
      <c r="B68" s="3"/>
      <c r="C68" s="3"/>
      <c r="D68" s="3"/>
      <c r="E68" s="3"/>
      <c r="F68" s="3"/>
      <c r="G68" s="3"/>
    </row>
    <row r="69" spans="2:7" s="2" customFormat="1" ht="15">
      <c r="B69" s="3"/>
      <c r="C69" s="3"/>
      <c r="D69" s="3"/>
      <c r="E69" s="3"/>
      <c r="F69" s="3"/>
      <c r="G69" s="3"/>
    </row>
    <row r="70" spans="2:7" s="2" customFormat="1" ht="15">
      <c r="B70" s="3"/>
      <c r="C70" s="3"/>
      <c r="D70" s="3"/>
      <c r="E70" s="3"/>
      <c r="F70" s="3"/>
      <c r="G70" s="3"/>
    </row>
    <row r="71" spans="2:7" s="2" customFormat="1" ht="15">
      <c r="B71" s="3"/>
      <c r="C71" s="3"/>
      <c r="D71" s="3"/>
      <c r="E71" s="3"/>
      <c r="F71" s="3"/>
      <c r="G71" s="3"/>
    </row>
    <row r="72" spans="2:7" s="2" customFormat="1" ht="15">
      <c r="B72" s="3"/>
      <c r="C72" s="3"/>
      <c r="D72" s="3"/>
      <c r="E72" s="3"/>
      <c r="F72" s="3"/>
      <c r="G72" s="3"/>
    </row>
    <row r="73" spans="2:7" s="2" customFormat="1" ht="15">
      <c r="B73" s="3"/>
      <c r="C73" s="3"/>
      <c r="D73" s="3"/>
      <c r="E73" s="3"/>
      <c r="F73" s="3"/>
      <c r="G73" s="3"/>
    </row>
    <row r="74" spans="2:7" s="2" customFormat="1" ht="15">
      <c r="B74" s="3"/>
      <c r="C74" s="3"/>
      <c r="D74" s="3"/>
      <c r="E74" s="3"/>
      <c r="F74" s="3"/>
      <c r="G74" s="3"/>
    </row>
    <row r="75" spans="2:7" s="2" customFormat="1" ht="15">
      <c r="B75" s="3"/>
      <c r="C75" s="3"/>
      <c r="D75" s="3"/>
      <c r="E75" s="3"/>
      <c r="F75" s="3"/>
      <c r="G75" s="3"/>
    </row>
    <row r="76" spans="2:7" s="2" customFormat="1" ht="15">
      <c r="B76" s="3"/>
      <c r="C76" s="3"/>
      <c r="D76" s="3"/>
      <c r="E76" s="3"/>
      <c r="F76" s="3"/>
      <c r="G76" s="3"/>
    </row>
    <row r="77" spans="2:7" s="2" customFormat="1" ht="15">
      <c r="B77" s="3"/>
      <c r="C77" s="3"/>
      <c r="D77" s="3"/>
      <c r="E77" s="3"/>
      <c r="F77" s="3"/>
      <c r="G77" s="3"/>
    </row>
    <row r="78" spans="2:7" s="2" customFormat="1" ht="15">
      <c r="B78" s="3"/>
      <c r="C78" s="3"/>
      <c r="D78" s="3"/>
      <c r="E78" s="3"/>
      <c r="F78" s="3"/>
      <c r="G78" s="3"/>
    </row>
    <row r="79" spans="2:7" s="2" customFormat="1" ht="15">
      <c r="B79" s="3"/>
      <c r="C79" s="3"/>
      <c r="D79" s="3"/>
      <c r="E79" s="3"/>
      <c r="F79" s="3"/>
      <c r="G79" s="3"/>
    </row>
    <row r="80" spans="2:7" s="2" customFormat="1" ht="15">
      <c r="B80" s="3"/>
      <c r="C80" s="3"/>
      <c r="D80" s="3"/>
      <c r="E80" s="3"/>
      <c r="F80" s="3"/>
      <c r="G80" s="3"/>
    </row>
    <row r="81" spans="2:7" s="2" customFormat="1" ht="15">
      <c r="B81" s="3"/>
      <c r="C81" s="3"/>
      <c r="D81" s="3"/>
      <c r="E81" s="3"/>
      <c r="F81" s="3"/>
      <c r="G81" s="3"/>
    </row>
    <row r="82" spans="2:7" s="2" customFormat="1" ht="15">
      <c r="B82" s="3"/>
      <c r="C82" s="3"/>
      <c r="D82" s="3"/>
      <c r="E82" s="3"/>
      <c r="F82" s="3"/>
      <c r="G82" s="3"/>
    </row>
    <row r="83" spans="2:7" s="2" customFormat="1" ht="15">
      <c r="B83" s="3"/>
      <c r="C83" s="3"/>
      <c r="D83" s="3"/>
      <c r="E83" s="3"/>
      <c r="F83" s="3"/>
      <c r="G83" s="3"/>
    </row>
    <row r="84" spans="2:7" s="2" customFormat="1" ht="15">
      <c r="B84" s="3"/>
      <c r="C84" s="3"/>
      <c r="D84" s="3"/>
      <c r="E84" s="3"/>
      <c r="F84" s="3"/>
      <c r="G84" s="3"/>
    </row>
    <row r="85" spans="2:7" s="2" customFormat="1" ht="15">
      <c r="B85" s="3"/>
      <c r="C85" s="3"/>
      <c r="D85" s="3"/>
      <c r="E85" s="3"/>
      <c r="F85" s="3"/>
      <c r="G85" s="3"/>
    </row>
    <row r="86" spans="2:7" s="2" customFormat="1" ht="15">
      <c r="B86" s="3"/>
      <c r="C86" s="3"/>
      <c r="D86" s="3"/>
      <c r="E86" s="3"/>
      <c r="F86" s="3"/>
      <c r="G86" s="3"/>
    </row>
    <row r="87" spans="2:7" s="2" customFormat="1" ht="15">
      <c r="B87" s="3"/>
      <c r="C87" s="3"/>
      <c r="D87" s="3"/>
      <c r="E87" s="3"/>
      <c r="F87" s="3"/>
      <c r="G87" s="3"/>
    </row>
    <row r="88" spans="2:7" s="2" customFormat="1" ht="15">
      <c r="B88" s="3"/>
      <c r="C88" s="3"/>
      <c r="D88" s="3"/>
      <c r="E88" s="3"/>
      <c r="F88" s="3"/>
      <c r="G88" s="3"/>
    </row>
    <row r="89" spans="2:7" s="2" customFormat="1" ht="15">
      <c r="B89" s="3"/>
      <c r="C89" s="3"/>
      <c r="D89" s="3"/>
      <c r="E89" s="3"/>
      <c r="F89" s="3"/>
      <c r="G89" s="3"/>
    </row>
    <row r="90" spans="2:7" s="2" customFormat="1" ht="15">
      <c r="B90" s="3"/>
      <c r="C90" s="3"/>
      <c r="D90" s="3"/>
      <c r="E90" s="3"/>
      <c r="F90" s="3"/>
      <c r="G90" s="3"/>
    </row>
    <row r="91" spans="2:7" s="2" customFormat="1" ht="15">
      <c r="B91" s="3"/>
      <c r="C91" s="3"/>
      <c r="D91" s="3"/>
      <c r="E91" s="3"/>
      <c r="F91" s="3"/>
      <c r="G91" s="3"/>
    </row>
    <row r="92" spans="2:7" s="2" customFormat="1" ht="15">
      <c r="B92" s="3"/>
      <c r="C92" s="3"/>
      <c r="D92" s="3"/>
      <c r="E92" s="3"/>
      <c r="F92" s="3"/>
      <c r="G92" s="3"/>
    </row>
    <row r="93" spans="2:7" s="2" customFormat="1" ht="15">
      <c r="B93" s="3"/>
      <c r="C93" s="3"/>
      <c r="D93" s="3"/>
      <c r="E93" s="3"/>
      <c r="F93" s="3"/>
      <c r="G93" s="3"/>
    </row>
    <row r="94" spans="2:7" s="2" customFormat="1" ht="15">
      <c r="B94" s="3"/>
      <c r="C94" s="3"/>
      <c r="D94" s="3"/>
      <c r="E94" s="3"/>
      <c r="F94" s="3"/>
      <c r="G94" s="3"/>
    </row>
    <row r="95" spans="2:7" s="2" customFormat="1" ht="15">
      <c r="B95" s="3"/>
      <c r="C95" s="3"/>
      <c r="D95" s="3"/>
      <c r="E95" s="3"/>
      <c r="F95" s="3"/>
      <c r="G95" s="3"/>
    </row>
    <row r="96" spans="2:7" s="2" customFormat="1" ht="15">
      <c r="B96" s="3"/>
      <c r="C96" s="3"/>
      <c r="D96" s="3"/>
      <c r="E96" s="3"/>
      <c r="F96" s="3"/>
      <c r="G96" s="3"/>
    </row>
    <row r="97" spans="2:7" s="2" customFormat="1" ht="15">
      <c r="B97" s="3"/>
      <c r="C97" s="3"/>
      <c r="D97" s="3"/>
      <c r="E97" s="3"/>
      <c r="F97" s="3"/>
      <c r="G97" s="3"/>
    </row>
    <row r="98" spans="2:7" s="2" customFormat="1" ht="15">
      <c r="B98" s="3"/>
      <c r="C98" s="3"/>
      <c r="D98" s="3"/>
      <c r="E98" s="3"/>
      <c r="F98" s="3"/>
      <c r="G98" s="3"/>
    </row>
    <row r="99" spans="2:7" s="2" customFormat="1" ht="15">
      <c r="B99" s="3"/>
      <c r="C99" s="3"/>
      <c r="D99" s="3"/>
      <c r="E99" s="3"/>
      <c r="F99" s="3"/>
      <c r="G99" s="3"/>
    </row>
    <row r="100" spans="2:7" s="2" customFormat="1" ht="15">
      <c r="B100" s="3"/>
      <c r="C100" s="3"/>
      <c r="D100" s="3"/>
      <c r="E100" s="3"/>
      <c r="F100" s="3"/>
      <c r="G100" s="3"/>
    </row>
    <row r="101" spans="2:7" s="2" customFormat="1" ht="15">
      <c r="B101" s="3"/>
      <c r="C101" s="3"/>
      <c r="D101" s="3"/>
      <c r="E101" s="3"/>
      <c r="F101" s="3"/>
      <c r="G101" s="3"/>
    </row>
    <row r="102" spans="2:7" s="2" customFormat="1" ht="15">
      <c r="B102" s="3"/>
      <c r="C102" s="3"/>
      <c r="D102" s="3"/>
      <c r="E102" s="3"/>
      <c r="F102" s="3"/>
      <c r="G102" s="3"/>
    </row>
    <row r="103" spans="2:7" s="2" customFormat="1" ht="15">
      <c r="B103" s="3"/>
      <c r="C103" s="3"/>
      <c r="D103" s="3"/>
      <c r="E103" s="3"/>
      <c r="F103" s="3"/>
      <c r="G103" s="3"/>
    </row>
    <row r="104" spans="2:7" s="2" customFormat="1" ht="15">
      <c r="B104" s="3"/>
      <c r="C104" s="3"/>
      <c r="D104" s="3"/>
      <c r="E104" s="3"/>
      <c r="F104" s="3"/>
      <c r="G104" s="3"/>
    </row>
    <row r="105" spans="2:7" s="2" customFormat="1" ht="15">
      <c r="B105" s="3"/>
      <c r="C105" s="3"/>
      <c r="D105" s="3"/>
      <c r="E105" s="3"/>
      <c r="F105" s="3"/>
      <c r="G105" s="3"/>
    </row>
    <row r="106" spans="2:7" s="2" customFormat="1" ht="15">
      <c r="B106" s="3"/>
      <c r="C106" s="3"/>
      <c r="D106" s="3"/>
      <c r="E106" s="3"/>
      <c r="F106" s="3"/>
      <c r="G106" s="3"/>
    </row>
    <row r="107" spans="2:7" s="2" customFormat="1" ht="15">
      <c r="B107" s="3"/>
      <c r="C107" s="3"/>
      <c r="D107" s="3"/>
      <c r="E107" s="3"/>
      <c r="F107" s="3"/>
      <c r="G107" s="3"/>
    </row>
    <row r="108" spans="2:7" s="2" customFormat="1" ht="15">
      <c r="B108" s="3"/>
      <c r="C108" s="3"/>
      <c r="D108" s="3"/>
      <c r="E108" s="3"/>
      <c r="F108" s="3"/>
      <c r="G108" s="3"/>
    </row>
    <row r="109" spans="2:7" s="2" customFormat="1" ht="15">
      <c r="B109" s="3"/>
      <c r="C109" s="3"/>
      <c r="D109" s="3"/>
      <c r="E109" s="3"/>
      <c r="F109" s="3"/>
      <c r="G109" s="3"/>
    </row>
    <row r="110" spans="2:7" s="2" customFormat="1" ht="15">
      <c r="B110" s="3"/>
      <c r="C110" s="3"/>
      <c r="D110" s="3"/>
      <c r="E110" s="3"/>
      <c r="F110" s="3"/>
      <c r="G110" s="3"/>
    </row>
    <row r="111" spans="2:7" s="2" customFormat="1" ht="15">
      <c r="B111" s="3"/>
      <c r="C111" s="3"/>
      <c r="D111" s="3"/>
      <c r="E111" s="3"/>
      <c r="F111" s="3"/>
      <c r="G111" s="3"/>
    </row>
    <row r="112" spans="2:7" s="2" customFormat="1" ht="15">
      <c r="B112" s="3"/>
      <c r="C112" s="3"/>
      <c r="D112" s="3"/>
      <c r="E112" s="3"/>
      <c r="F112" s="3"/>
      <c r="G112" s="3"/>
    </row>
    <row r="113" spans="2:7" s="2" customFormat="1" ht="15">
      <c r="B113" s="3"/>
      <c r="C113" s="3"/>
      <c r="D113" s="3"/>
      <c r="E113" s="3"/>
      <c r="F113" s="3"/>
      <c r="G113" s="3"/>
    </row>
    <row r="114" spans="2:7" s="2" customFormat="1" ht="15">
      <c r="B114" s="3"/>
      <c r="C114" s="3"/>
      <c r="D114" s="3"/>
      <c r="E114" s="3"/>
      <c r="F114" s="3"/>
      <c r="G114" s="3"/>
    </row>
    <row r="115" spans="2:7" s="2" customFormat="1" ht="15">
      <c r="B115" s="3"/>
      <c r="C115" s="3"/>
      <c r="D115" s="3"/>
      <c r="E115" s="3"/>
      <c r="F115" s="3"/>
      <c r="G115" s="3"/>
    </row>
    <row r="116" spans="2:7" s="2" customFormat="1" ht="15">
      <c r="B116" s="3"/>
      <c r="C116" s="3"/>
      <c r="D116" s="3"/>
      <c r="E116" s="3"/>
      <c r="F116" s="3"/>
      <c r="G116" s="3"/>
    </row>
    <row r="117" spans="2:7" s="2" customFormat="1" ht="15">
      <c r="B117" s="3"/>
      <c r="C117" s="3"/>
      <c r="D117" s="3"/>
      <c r="E117" s="3"/>
      <c r="F117" s="3"/>
      <c r="G117" s="3"/>
    </row>
    <row r="118" spans="2:7" s="2" customFormat="1" ht="15">
      <c r="B118" s="3"/>
      <c r="C118" s="3"/>
      <c r="D118" s="3"/>
      <c r="E118" s="3"/>
      <c r="F118" s="3"/>
      <c r="G118" s="3"/>
    </row>
    <row r="119" spans="2:7" s="2" customFormat="1" ht="15">
      <c r="B119" s="3"/>
      <c r="C119" s="3"/>
      <c r="D119" s="3"/>
      <c r="E119" s="3"/>
      <c r="F119" s="3"/>
      <c r="G119" s="3"/>
    </row>
    <row r="120" spans="2:7" s="2" customFormat="1" ht="15">
      <c r="B120" s="3"/>
      <c r="C120" s="3"/>
      <c r="D120" s="3"/>
      <c r="E120" s="3"/>
      <c r="F120" s="3"/>
      <c r="G120" s="3"/>
    </row>
    <row r="121" spans="2:7" s="2" customFormat="1" ht="15">
      <c r="B121" s="3"/>
      <c r="C121" s="3"/>
      <c r="D121" s="3"/>
      <c r="E121" s="3"/>
      <c r="F121" s="3"/>
      <c r="G121" s="3"/>
    </row>
    <row r="122" spans="2:7" s="2" customFormat="1" ht="15">
      <c r="B122" s="3"/>
      <c r="C122" s="3"/>
      <c r="D122" s="3"/>
      <c r="E122" s="3"/>
      <c r="F122" s="3"/>
      <c r="G122" s="3"/>
    </row>
    <row r="123" spans="2:7" s="2" customFormat="1" ht="15">
      <c r="B123" s="3"/>
      <c r="C123" s="3"/>
      <c r="D123" s="3"/>
      <c r="E123" s="3"/>
      <c r="F123" s="3"/>
      <c r="G123" s="3"/>
    </row>
    <row r="124" spans="2:7" s="2" customFormat="1" ht="15">
      <c r="B124" s="3"/>
      <c r="C124" s="3"/>
      <c r="D124" s="3"/>
      <c r="E124" s="3"/>
      <c r="F124" s="3"/>
      <c r="G124" s="3"/>
    </row>
    <row r="125" spans="2:7" s="2" customFormat="1" ht="15">
      <c r="B125" s="3"/>
      <c r="C125" s="3"/>
      <c r="D125" s="3"/>
      <c r="E125" s="3"/>
      <c r="F125" s="3"/>
      <c r="G125" s="3"/>
    </row>
    <row r="126" spans="2:7" s="2" customFormat="1" ht="15">
      <c r="B126" s="3"/>
      <c r="C126" s="3"/>
      <c r="D126" s="3"/>
      <c r="E126" s="3"/>
      <c r="F126" s="3"/>
      <c r="G126" s="3"/>
    </row>
    <row r="127" spans="2:7" s="2" customFormat="1" ht="15">
      <c r="B127" s="3"/>
      <c r="C127" s="3"/>
      <c r="D127" s="3"/>
      <c r="E127" s="3"/>
      <c r="F127" s="3"/>
      <c r="G127" s="3"/>
    </row>
    <row r="128" spans="2:7" s="2" customFormat="1" ht="15">
      <c r="B128" s="3"/>
      <c r="C128" s="3"/>
      <c r="D128" s="3"/>
      <c r="E128" s="3"/>
      <c r="F128" s="3"/>
      <c r="G128" s="3"/>
    </row>
    <row r="129" spans="2:7" s="2" customFormat="1" ht="15">
      <c r="B129" s="3"/>
      <c r="C129" s="3"/>
      <c r="D129" s="3"/>
      <c r="E129" s="3"/>
      <c r="F129" s="3"/>
      <c r="G129" s="3"/>
    </row>
    <row r="130" spans="2:7" s="2" customFormat="1" ht="15">
      <c r="B130" s="3"/>
      <c r="C130" s="3"/>
      <c r="D130" s="3"/>
      <c r="E130" s="3"/>
      <c r="F130" s="3"/>
      <c r="G130" s="3"/>
    </row>
    <row r="131" spans="2:7" s="2" customFormat="1" ht="15">
      <c r="B131" s="3"/>
      <c r="C131" s="3"/>
      <c r="D131" s="3"/>
      <c r="E131" s="3"/>
      <c r="F131" s="3"/>
      <c r="G131" s="3"/>
    </row>
    <row r="132" spans="2:7" s="2" customFormat="1" ht="15">
      <c r="B132" s="3"/>
      <c r="C132" s="3"/>
      <c r="D132" s="3"/>
      <c r="E132" s="3"/>
      <c r="F132" s="3"/>
      <c r="G132" s="3"/>
    </row>
    <row r="133" spans="2:7" s="2" customFormat="1" ht="15">
      <c r="B133" s="3"/>
      <c r="C133" s="3"/>
      <c r="D133" s="3"/>
      <c r="E133" s="3"/>
      <c r="F133" s="3"/>
      <c r="G133" s="3"/>
    </row>
    <row r="134" spans="2:7" s="2" customFormat="1" ht="15">
      <c r="B134" s="3"/>
      <c r="C134" s="3"/>
      <c r="D134" s="3"/>
      <c r="E134" s="3"/>
      <c r="F134" s="3"/>
      <c r="G134" s="3"/>
    </row>
    <row r="135" spans="2:7" s="2" customFormat="1" ht="15">
      <c r="B135" s="3"/>
      <c r="C135" s="3"/>
      <c r="D135" s="3"/>
      <c r="E135" s="3"/>
      <c r="F135" s="3"/>
      <c r="G135" s="3"/>
    </row>
    <row r="136" spans="2:7" s="2" customFormat="1" ht="15">
      <c r="B136" s="3"/>
      <c r="C136" s="3"/>
      <c r="D136" s="3"/>
      <c r="E136" s="3"/>
      <c r="F136" s="3"/>
      <c r="G136" s="3"/>
    </row>
    <row r="137" spans="2:7" s="2" customFormat="1" ht="15">
      <c r="B137" s="3"/>
      <c r="C137" s="3"/>
      <c r="D137" s="3"/>
      <c r="E137" s="3"/>
      <c r="F137" s="3"/>
      <c r="G137" s="3"/>
    </row>
    <row r="138" spans="2:7" s="2" customFormat="1" ht="15">
      <c r="B138" s="3"/>
      <c r="C138" s="3"/>
      <c r="D138" s="3"/>
      <c r="E138" s="3"/>
      <c r="F138" s="3"/>
      <c r="G138" s="3"/>
    </row>
    <row r="139" spans="2:7" s="2" customFormat="1" ht="15">
      <c r="B139" s="3"/>
      <c r="C139" s="3"/>
      <c r="D139" s="3"/>
      <c r="E139" s="3"/>
      <c r="F139" s="3"/>
      <c r="G139" s="3"/>
    </row>
    <row r="140" spans="2:7" s="2" customFormat="1" ht="15">
      <c r="B140" s="3"/>
      <c r="C140" s="3"/>
      <c r="D140" s="3"/>
      <c r="E140" s="3"/>
      <c r="F140" s="3"/>
      <c r="G140" s="3"/>
    </row>
    <row r="141" spans="2:7" s="2" customFormat="1" ht="15">
      <c r="B141" s="3"/>
      <c r="C141" s="3"/>
      <c r="D141" s="3"/>
      <c r="E141" s="3"/>
      <c r="F141" s="3"/>
      <c r="G141" s="3"/>
    </row>
    <row r="142" spans="2:7" s="2" customFormat="1" ht="15">
      <c r="B142" s="3"/>
      <c r="C142" s="3"/>
      <c r="D142" s="3"/>
      <c r="E142" s="3"/>
      <c r="F142" s="3"/>
      <c r="G142" s="3"/>
    </row>
    <row r="143" spans="2:7" s="2" customFormat="1" ht="15">
      <c r="B143" s="3"/>
      <c r="C143" s="3"/>
      <c r="D143" s="3"/>
      <c r="E143" s="3"/>
      <c r="F143" s="3"/>
      <c r="G143" s="3"/>
    </row>
    <row r="144" spans="2:7" s="2" customFormat="1" ht="15">
      <c r="B144" s="3"/>
      <c r="C144" s="3"/>
      <c r="D144" s="3"/>
      <c r="E144" s="3"/>
      <c r="F144" s="3"/>
      <c r="G144" s="3"/>
    </row>
    <row r="145" spans="2:7" s="2" customFormat="1" ht="15">
      <c r="B145" s="3"/>
      <c r="C145" s="3"/>
      <c r="D145" s="3"/>
      <c r="E145" s="3"/>
      <c r="F145" s="3"/>
      <c r="G145" s="3"/>
    </row>
    <row r="146" spans="2:7" s="2" customFormat="1" ht="15">
      <c r="B146" s="3"/>
      <c r="C146" s="3"/>
      <c r="D146" s="3"/>
      <c r="E146" s="3"/>
      <c r="F146" s="3"/>
      <c r="G146" s="3"/>
    </row>
    <row r="147" spans="2:7" s="2" customFormat="1" ht="15">
      <c r="B147" s="3"/>
      <c r="C147" s="3"/>
      <c r="D147" s="3"/>
      <c r="E147" s="3"/>
      <c r="F147" s="3"/>
      <c r="G147" s="3"/>
    </row>
    <row r="148" spans="2:7" s="2" customFormat="1" ht="15">
      <c r="B148" s="3"/>
      <c r="C148" s="3"/>
      <c r="D148" s="3"/>
      <c r="E148" s="3"/>
      <c r="F148" s="3"/>
      <c r="G148" s="3"/>
    </row>
    <row r="149" spans="2:7" s="2" customFormat="1" ht="15">
      <c r="B149" s="3"/>
      <c r="C149" s="3"/>
      <c r="D149" s="3"/>
      <c r="E149" s="3"/>
      <c r="F149" s="3"/>
      <c r="G149" s="3"/>
    </row>
    <row r="150" spans="2:7" s="2" customFormat="1" ht="15">
      <c r="B150" s="3"/>
      <c r="C150" s="3"/>
      <c r="D150" s="3"/>
      <c r="E150" s="3"/>
      <c r="F150" s="3"/>
      <c r="G150" s="3"/>
    </row>
    <row r="151" spans="2:7" s="2" customFormat="1" ht="15">
      <c r="B151" s="3"/>
      <c r="C151" s="3"/>
      <c r="D151" s="3"/>
      <c r="E151" s="3"/>
      <c r="F151" s="3"/>
      <c r="G151" s="3"/>
    </row>
    <row r="152" spans="2:7" s="2" customFormat="1" ht="15">
      <c r="B152" s="3"/>
      <c r="C152" s="3"/>
      <c r="D152" s="3"/>
      <c r="E152" s="3"/>
      <c r="F152" s="3"/>
      <c r="G152" s="3"/>
    </row>
    <row r="153" spans="2:7" s="2" customFormat="1" ht="15">
      <c r="B153" s="3"/>
      <c r="C153" s="3"/>
      <c r="D153" s="3"/>
      <c r="E153" s="3"/>
      <c r="F153" s="3"/>
      <c r="G153" s="3"/>
    </row>
    <row r="154" spans="2:7" s="2" customFormat="1" ht="15">
      <c r="B154" s="3"/>
      <c r="C154" s="3"/>
      <c r="D154" s="3"/>
      <c r="E154" s="3"/>
      <c r="F154" s="3"/>
      <c r="G154" s="3"/>
    </row>
    <row r="155" spans="2:7" s="2" customFormat="1" ht="15">
      <c r="B155" s="3"/>
      <c r="C155" s="3"/>
      <c r="D155" s="3"/>
      <c r="E155" s="3"/>
      <c r="F155" s="3"/>
      <c r="G155" s="3"/>
    </row>
    <row r="156" spans="2:7" s="2" customFormat="1" ht="15">
      <c r="B156" s="3"/>
      <c r="C156" s="3"/>
      <c r="D156" s="3"/>
      <c r="E156" s="3"/>
      <c r="F156" s="3"/>
      <c r="G156" s="3"/>
    </row>
    <row r="157" spans="2:7" s="2" customFormat="1" ht="15">
      <c r="B157" s="3"/>
      <c r="C157" s="3"/>
      <c r="D157" s="3"/>
      <c r="E157" s="3"/>
      <c r="F157" s="3"/>
      <c r="G157" s="3"/>
    </row>
    <row r="158" spans="2:7" s="2" customFormat="1" ht="15">
      <c r="B158" s="3"/>
      <c r="C158" s="3"/>
      <c r="D158" s="3"/>
      <c r="E158" s="3"/>
      <c r="F158" s="3"/>
      <c r="G158" s="3"/>
    </row>
    <row r="159" spans="2:7" s="2" customFormat="1" ht="15">
      <c r="B159" s="3"/>
      <c r="C159" s="3"/>
      <c r="D159" s="3"/>
      <c r="E159" s="3"/>
      <c r="F159" s="3"/>
      <c r="G159" s="3"/>
    </row>
    <row r="160" spans="2:7" s="2" customFormat="1" ht="15">
      <c r="B160" s="3"/>
      <c r="C160" s="3"/>
      <c r="D160" s="3"/>
      <c r="E160" s="3"/>
      <c r="F160" s="3"/>
      <c r="G160" s="3"/>
    </row>
    <row r="161" spans="2:7" s="2" customFormat="1" ht="15">
      <c r="B161" s="3"/>
      <c r="C161" s="3"/>
      <c r="D161" s="3"/>
      <c r="E161" s="3"/>
      <c r="F161" s="3"/>
      <c r="G161" s="3"/>
    </row>
    <row r="162" spans="2:7" s="2" customFormat="1" ht="15">
      <c r="B162" s="3"/>
      <c r="C162" s="3"/>
      <c r="D162" s="3"/>
      <c r="E162" s="3"/>
      <c r="F162" s="3"/>
      <c r="G162" s="3"/>
    </row>
    <row r="163" spans="2:7" s="2" customFormat="1" ht="15">
      <c r="B163" s="3"/>
      <c r="C163" s="3"/>
      <c r="D163" s="3"/>
      <c r="E163" s="3"/>
      <c r="F163" s="3"/>
      <c r="G163" s="3"/>
    </row>
    <row r="164" spans="2:7" s="2" customFormat="1" ht="15">
      <c r="B164" s="3"/>
      <c r="C164" s="3"/>
      <c r="D164" s="3"/>
      <c r="E164" s="3"/>
      <c r="F164" s="3"/>
      <c r="G164" s="3"/>
    </row>
    <row r="165" spans="2:7" s="2" customFormat="1" ht="15">
      <c r="B165" s="3"/>
      <c r="C165" s="3"/>
      <c r="D165" s="3"/>
      <c r="E165" s="3"/>
      <c r="F165" s="3"/>
      <c r="G165" s="3"/>
    </row>
  </sheetData>
  <sheetProtection/>
  <mergeCells count="10">
    <mergeCell ref="A24:G24"/>
    <mergeCell ref="A26:A27"/>
    <mergeCell ref="B26:C26"/>
    <mergeCell ref="D26:E26"/>
    <mergeCell ref="F26:G26"/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7">
      <selection activeCell="A14" sqref="A14:IV14"/>
    </sheetView>
  </sheetViews>
  <sheetFormatPr defaultColWidth="9.00390625" defaultRowHeight="16.5"/>
  <cols>
    <col min="1" max="1" width="14.375" style="10" customWidth="1"/>
    <col min="2" max="5" width="13.625" style="1" customWidth="1"/>
    <col min="6" max="7" width="10.625" style="1" customWidth="1"/>
  </cols>
  <sheetData>
    <row r="1" spans="1:7" s="2" customFormat="1" ht="30" customHeight="1">
      <c r="A1" s="21" t="s">
        <v>92</v>
      </c>
      <c r="B1" s="21"/>
      <c r="C1" s="21"/>
      <c r="D1" s="21"/>
      <c r="E1" s="21"/>
      <c r="F1" s="21"/>
      <c r="G1" s="21"/>
    </row>
    <row r="2" spans="2:7" s="2" customFormat="1" ht="19.5" customHeight="1">
      <c r="B2" s="3"/>
      <c r="C2" s="3"/>
      <c r="D2" s="3"/>
      <c r="E2" s="3"/>
      <c r="F2" s="3"/>
      <c r="G2" s="3"/>
    </row>
    <row r="3" spans="1:7" s="2" customFormat="1" ht="21.75" customHeight="1">
      <c r="A3" s="22" t="s">
        <v>6</v>
      </c>
      <c r="B3" s="22" t="s">
        <v>93</v>
      </c>
      <c r="C3" s="22"/>
      <c r="D3" s="22" t="s">
        <v>71</v>
      </c>
      <c r="E3" s="22"/>
      <c r="F3" s="22" t="s">
        <v>5</v>
      </c>
      <c r="G3" s="22"/>
    </row>
    <row r="4" spans="1:7" s="2" customFormat="1" ht="21.75" customHeight="1">
      <c r="A4" s="22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5">
        <v>7070826</v>
      </c>
      <c r="C5" s="5">
        <v>11363800</v>
      </c>
      <c r="D5" s="5">
        <v>12589812</v>
      </c>
      <c r="E5" s="5">
        <v>23955000</v>
      </c>
      <c r="F5" s="15">
        <f aca="true" t="shared" si="0" ref="F5:G8">SUM(B5/D5-1)</f>
        <v>-0.43836921472695545</v>
      </c>
      <c r="G5" s="15">
        <f t="shared" si="0"/>
        <v>-0.5256188687121687</v>
      </c>
    </row>
    <row r="6" spans="1:7" s="2" customFormat="1" ht="21.75" customHeight="1">
      <c r="A6" s="11" t="s">
        <v>41</v>
      </c>
      <c r="B6" s="5">
        <v>1</v>
      </c>
      <c r="C6" s="5">
        <v>500</v>
      </c>
      <c r="D6" s="5">
        <v>0</v>
      </c>
      <c r="E6" s="5">
        <v>0</v>
      </c>
      <c r="F6" s="5">
        <v>0</v>
      </c>
      <c r="G6" s="6">
        <v>0</v>
      </c>
    </row>
    <row r="7" spans="1:7" s="2" customFormat="1" ht="21.75" customHeight="1">
      <c r="A7" s="11" t="s">
        <v>15</v>
      </c>
      <c r="B7" s="5">
        <v>2067757</v>
      </c>
      <c r="C7" s="5">
        <v>2331100</v>
      </c>
      <c r="D7" s="5">
        <v>2999713</v>
      </c>
      <c r="E7" s="5">
        <v>4424400</v>
      </c>
      <c r="F7" s="15">
        <f>SUM(B7/D7-1)</f>
        <v>-0.310681721884727</v>
      </c>
      <c r="G7" s="15">
        <f>SUM(C7/E7-1)</f>
        <v>-0.47312629961124675</v>
      </c>
    </row>
    <row r="8" spans="1:7" s="2" customFormat="1" ht="25.5" customHeight="1">
      <c r="A8" s="7" t="s">
        <v>0</v>
      </c>
      <c r="B8" s="6">
        <f>SUM(B5:B7)</f>
        <v>9138584</v>
      </c>
      <c r="C8" s="6">
        <f>SUM(C5:C7)</f>
        <v>13695400</v>
      </c>
      <c r="D8" s="6">
        <f>SUM(D5:D7)</f>
        <v>15589525</v>
      </c>
      <c r="E8" s="6">
        <f>SUM(E5:E7)</f>
        <v>28379400</v>
      </c>
      <c r="F8" s="15">
        <f t="shared" si="0"/>
        <v>-0.4137997148726469</v>
      </c>
      <c r="G8" s="15">
        <f t="shared" si="0"/>
        <v>-0.5174175634439064</v>
      </c>
    </row>
    <row r="9" spans="1:7" s="2" customFormat="1" ht="21.75" customHeight="1">
      <c r="A9" s="11" t="s">
        <v>16</v>
      </c>
      <c r="B9" s="5">
        <v>142698</v>
      </c>
      <c r="C9" s="6">
        <v>307300</v>
      </c>
      <c r="D9" s="5">
        <v>0</v>
      </c>
      <c r="E9" s="6">
        <v>0</v>
      </c>
      <c r="F9" s="5">
        <v>0</v>
      </c>
      <c r="G9" s="6">
        <v>0</v>
      </c>
    </row>
    <row r="10" spans="1:7" s="2" customFormat="1" ht="25.5" customHeight="1">
      <c r="A10" s="7" t="s">
        <v>1</v>
      </c>
      <c r="B10" s="5">
        <f>SUM(B9:B9)</f>
        <v>142698</v>
      </c>
      <c r="C10" s="5">
        <f>SUM(C9:C9)</f>
        <v>307300</v>
      </c>
      <c r="D10" s="5">
        <f>SUM(D9:D9)</f>
        <v>0</v>
      </c>
      <c r="E10" s="5">
        <f>SUM(E9:E9)</f>
        <v>0</v>
      </c>
      <c r="F10" s="5">
        <v>0</v>
      </c>
      <c r="G10" s="6">
        <v>0</v>
      </c>
    </row>
    <row r="11" spans="1:7" s="2" customFormat="1" ht="21.75" customHeight="1">
      <c r="A11" s="11" t="s">
        <v>94</v>
      </c>
      <c r="B11" s="5">
        <v>135</v>
      </c>
      <c r="C11" s="6">
        <v>3500</v>
      </c>
      <c r="D11" s="5">
        <v>0</v>
      </c>
      <c r="E11" s="6">
        <v>0</v>
      </c>
      <c r="F11" s="5">
        <v>0</v>
      </c>
      <c r="G11" s="6">
        <v>0</v>
      </c>
    </row>
    <row r="12" spans="1:7" s="2" customFormat="1" ht="25.5" customHeight="1">
      <c r="A12" s="7" t="s">
        <v>33</v>
      </c>
      <c r="B12" s="5">
        <f>SUM(B11:B11)</f>
        <v>135</v>
      </c>
      <c r="C12" s="5">
        <f>SUM(C11:C11)</f>
        <v>3500</v>
      </c>
      <c r="D12" s="5">
        <f>SUM(D11:D11)</f>
        <v>0</v>
      </c>
      <c r="E12" s="5">
        <f>SUM(E11:E11)</f>
        <v>0</v>
      </c>
      <c r="F12" s="5">
        <v>0</v>
      </c>
      <c r="G12" s="6">
        <v>0</v>
      </c>
    </row>
    <row r="13" spans="1:7" s="2" customFormat="1" ht="21.75" customHeight="1">
      <c r="A13" s="11" t="s">
        <v>72</v>
      </c>
      <c r="B13" s="5">
        <v>0</v>
      </c>
      <c r="C13" s="6">
        <v>0</v>
      </c>
      <c r="D13" s="5">
        <v>51525</v>
      </c>
      <c r="E13" s="6">
        <v>95300</v>
      </c>
      <c r="F13" s="15">
        <f>SUM(B13/D13-1)</f>
        <v>-1</v>
      </c>
      <c r="G13" s="15">
        <f>SUM(C13/E13-1)</f>
        <v>-1</v>
      </c>
    </row>
    <row r="14" spans="1:7" s="2" customFormat="1" ht="21.75" customHeight="1">
      <c r="A14" s="11" t="s">
        <v>88</v>
      </c>
      <c r="B14" s="5">
        <v>1902119</v>
      </c>
      <c r="C14" s="5">
        <v>2674200</v>
      </c>
      <c r="D14" s="5">
        <v>0</v>
      </c>
      <c r="E14" s="5">
        <v>0</v>
      </c>
      <c r="F14" s="5">
        <v>0</v>
      </c>
      <c r="G14" s="5">
        <v>0</v>
      </c>
    </row>
    <row r="15" spans="1:7" s="2" customFormat="1" ht="21.75" customHeight="1">
      <c r="A15" s="11" t="s">
        <v>65</v>
      </c>
      <c r="B15" s="5">
        <v>1370398</v>
      </c>
      <c r="C15" s="5">
        <v>1819500</v>
      </c>
      <c r="D15" s="5">
        <v>446055</v>
      </c>
      <c r="E15" s="5">
        <v>661100</v>
      </c>
      <c r="F15" s="15">
        <f>SUM(B15/D15-1)</f>
        <v>2.072262389167255</v>
      </c>
      <c r="G15" s="15">
        <f>SUM(C15/E15-1)</f>
        <v>1.752231129934957</v>
      </c>
    </row>
    <row r="16" spans="1:7" s="2" customFormat="1" ht="21.75" customHeight="1">
      <c r="A16" s="11" t="s">
        <v>21</v>
      </c>
      <c r="B16" s="5">
        <v>1021100</v>
      </c>
      <c r="C16" s="6">
        <v>1502100</v>
      </c>
      <c r="D16" s="5">
        <v>150476</v>
      </c>
      <c r="E16" s="6">
        <v>270400</v>
      </c>
      <c r="F16" s="15">
        <f>SUM(B16/D16-1)</f>
        <v>5.785799728860416</v>
      </c>
      <c r="G16" s="15">
        <f>SUM(C16/E16-1)</f>
        <v>4.555103550295858</v>
      </c>
    </row>
    <row r="17" spans="1:7" s="2" customFormat="1" ht="21.75" customHeight="1">
      <c r="A17" s="11" t="s">
        <v>28</v>
      </c>
      <c r="B17" s="5">
        <v>610549</v>
      </c>
      <c r="C17" s="6">
        <v>906900</v>
      </c>
      <c r="D17" s="5">
        <v>0</v>
      </c>
      <c r="E17" s="6">
        <v>0</v>
      </c>
      <c r="F17" s="5">
        <v>0</v>
      </c>
      <c r="G17" s="6">
        <v>0</v>
      </c>
    </row>
    <row r="18" spans="1:7" s="2" customFormat="1" ht="21.75" customHeight="1">
      <c r="A18" s="11" t="s">
        <v>23</v>
      </c>
      <c r="B18" s="5">
        <v>0</v>
      </c>
      <c r="C18" s="6">
        <v>0</v>
      </c>
      <c r="D18" s="5">
        <v>0</v>
      </c>
      <c r="E18" s="6">
        <v>0</v>
      </c>
      <c r="F18" s="5">
        <v>0</v>
      </c>
      <c r="G18" s="6">
        <v>0</v>
      </c>
    </row>
    <row r="19" spans="1:7" s="2" customFormat="1" ht="21.75" customHeight="1">
      <c r="A19" s="11" t="s">
        <v>22</v>
      </c>
      <c r="B19" s="5">
        <v>0</v>
      </c>
      <c r="C19" s="6">
        <v>0</v>
      </c>
      <c r="D19" s="5">
        <v>195753</v>
      </c>
      <c r="E19" s="6">
        <v>306500</v>
      </c>
      <c r="F19" s="15">
        <f>SUM(B19/D19-1)</f>
        <v>-1</v>
      </c>
      <c r="G19" s="15">
        <f>SUM(C19/E19-1)</f>
        <v>-1</v>
      </c>
    </row>
    <row r="20" spans="1:7" s="2" customFormat="1" ht="25.5" customHeight="1">
      <c r="A20" s="8" t="s">
        <v>3</v>
      </c>
      <c r="B20" s="5">
        <f>SUM(B13:B19)</f>
        <v>4904166</v>
      </c>
      <c r="C20" s="5">
        <f>SUM(C13:C19)</f>
        <v>6902700</v>
      </c>
      <c r="D20" s="5">
        <f>SUM(D13:D19)</f>
        <v>843809</v>
      </c>
      <c r="E20" s="5">
        <f>SUM(E13:E19)</f>
        <v>1333300</v>
      </c>
      <c r="F20" s="15">
        <f aca="true" t="shared" si="1" ref="F20:G23">SUM(B20/D20-1)</f>
        <v>4.811938483708991</v>
      </c>
      <c r="G20" s="15">
        <f t="shared" si="1"/>
        <v>4.177154428860722</v>
      </c>
    </row>
    <row r="21" spans="1:7" s="2" customFormat="1" ht="21.75" customHeight="1">
      <c r="A21" s="11" t="s">
        <v>17</v>
      </c>
      <c r="B21" s="5">
        <v>969852</v>
      </c>
      <c r="C21" s="13">
        <v>1394000</v>
      </c>
      <c r="D21" s="5">
        <v>890356</v>
      </c>
      <c r="E21" s="13">
        <v>1693900</v>
      </c>
      <c r="F21" s="15">
        <f t="shared" si="1"/>
        <v>0.08928563406098244</v>
      </c>
      <c r="G21" s="15">
        <f t="shared" si="1"/>
        <v>-0.17704705118365904</v>
      </c>
    </row>
    <row r="22" spans="1:7" s="2" customFormat="1" ht="21.75" customHeight="1">
      <c r="A22" s="7" t="s">
        <v>2</v>
      </c>
      <c r="B22" s="5">
        <v>10380992</v>
      </c>
      <c r="C22" s="13">
        <v>15611000</v>
      </c>
      <c r="D22" s="5">
        <v>11057999</v>
      </c>
      <c r="E22" s="13">
        <v>21929700</v>
      </c>
      <c r="F22" s="15">
        <f t="shared" si="1"/>
        <v>-0.06122328280188849</v>
      </c>
      <c r="G22" s="15">
        <f t="shared" si="1"/>
        <v>-0.28813435660314546</v>
      </c>
    </row>
    <row r="23" spans="1:7" s="2" customFormat="1" ht="25.5" customHeight="1">
      <c r="A23" s="7" t="s">
        <v>4</v>
      </c>
      <c r="B23" s="5">
        <f>SUM(B21:B22)</f>
        <v>11350844</v>
      </c>
      <c r="C23" s="6">
        <f>SUM(C21:C22)</f>
        <v>17005000</v>
      </c>
      <c r="D23" s="5">
        <f>SUM(D21:D22)</f>
        <v>11948355</v>
      </c>
      <c r="E23" s="6">
        <f>SUM(E21:E22)</f>
        <v>23623600</v>
      </c>
      <c r="F23" s="15">
        <f t="shared" si="1"/>
        <v>-0.0500078044216129</v>
      </c>
      <c r="G23" s="15">
        <f t="shared" si="1"/>
        <v>-0.28016898355881403</v>
      </c>
    </row>
    <row r="24" spans="1:7" s="2" customFormat="1" ht="21.75" customHeight="1">
      <c r="A24" s="7" t="s">
        <v>42</v>
      </c>
      <c r="B24" s="5">
        <v>2045030</v>
      </c>
      <c r="C24" s="6">
        <v>2752500</v>
      </c>
      <c r="D24" s="5">
        <v>215380</v>
      </c>
      <c r="E24" s="6">
        <v>395400</v>
      </c>
      <c r="F24" s="15">
        <f aca="true" t="shared" si="2" ref="F24:G27">SUM(B24/D24-1)</f>
        <v>8.494985606834431</v>
      </c>
      <c r="G24" s="15">
        <f t="shared" si="2"/>
        <v>5.961305007587254</v>
      </c>
    </row>
    <row r="25" spans="1:7" s="2" customFormat="1" ht="21.75" customHeight="1">
      <c r="A25" s="11" t="s">
        <v>18</v>
      </c>
      <c r="B25" s="5">
        <v>5983494</v>
      </c>
      <c r="C25" s="6">
        <v>9877400</v>
      </c>
      <c r="D25" s="5">
        <v>6859820</v>
      </c>
      <c r="E25" s="6">
        <v>13866700</v>
      </c>
      <c r="F25" s="15">
        <f t="shared" si="2"/>
        <v>-0.12774766684840122</v>
      </c>
      <c r="G25" s="15">
        <f t="shared" si="2"/>
        <v>-0.28768921228554734</v>
      </c>
    </row>
    <row r="26" spans="1:7" s="2" customFormat="1" ht="25.5" customHeight="1">
      <c r="A26" s="7" t="s">
        <v>13</v>
      </c>
      <c r="B26" s="5">
        <f>SUM(B24:B25)</f>
        <v>8028524</v>
      </c>
      <c r="C26" s="5">
        <f>SUM(C24:C25)</f>
        <v>12629900</v>
      </c>
      <c r="D26" s="5">
        <f>SUM(D24:D25)</f>
        <v>7075200</v>
      </c>
      <c r="E26" s="5">
        <f>SUM(E24:E25)</f>
        <v>14262100</v>
      </c>
      <c r="F26" s="15">
        <f t="shared" si="2"/>
        <v>0.1347416327453641</v>
      </c>
      <c r="G26" s="15">
        <f t="shared" si="2"/>
        <v>-0.11444317456756015</v>
      </c>
    </row>
    <row r="27" spans="1:7" s="2" customFormat="1" ht="31.5" customHeight="1">
      <c r="A27" s="7" t="s">
        <v>12</v>
      </c>
      <c r="B27" s="9">
        <f>SUM(B26,B23,B20,B12,B10,B8)</f>
        <v>33564951</v>
      </c>
      <c r="C27" s="9">
        <f>SUM(C26,C23,C20,C12,C10,C8)</f>
        <v>50543800</v>
      </c>
      <c r="D27" s="9">
        <f>SUM(D8+D12+D20+D23+D26)</f>
        <v>35456889</v>
      </c>
      <c r="E27" s="9">
        <f>SUM(E8+E12+E20+E23+E26)</f>
        <v>67598400</v>
      </c>
      <c r="F27" s="15">
        <f t="shared" si="2"/>
        <v>-0.053358826827700545</v>
      </c>
      <c r="G27" s="15">
        <f t="shared" si="2"/>
        <v>-0.252292953679377</v>
      </c>
    </row>
    <row r="28" spans="2:7" s="2" customFormat="1" ht="15">
      <c r="B28" s="3"/>
      <c r="C28" s="3"/>
      <c r="D28" s="3"/>
      <c r="E28" s="3"/>
      <c r="F28" s="14"/>
      <c r="G28" s="14"/>
    </row>
    <row r="29" spans="2:7" s="2" customFormat="1" ht="15">
      <c r="B29" s="3"/>
      <c r="C29" s="3"/>
      <c r="D29" s="3"/>
      <c r="E29" s="3"/>
      <c r="F29" s="14"/>
      <c r="G29" s="14"/>
    </row>
    <row r="30" spans="2:7" s="2" customFormat="1" ht="15">
      <c r="B30" s="3"/>
      <c r="C30" s="3"/>
      <c r="D30" s="3"/>
      <c r="E30" s="3"/>
      <c r="F30" s="14"/>
      <c r="G30" s="14"/>
    </row>
    <row r="31" spans="2:7" s="2" customFormat="1" ht="15">
      <c r="B31" s="3"/>
      <c r="C31" s="3"/>
      <c r="D31" s="3"/>
      <c r="E31" s="3"/>
      <c r="F31" s="14"/>
      <c r="G31" s="14"/>
    </row>
    <row r="32" spans="2:7" s="2" customFormat="1" ht="15">
      <c r="B32" s="3"/>
      <c r="C32" s="3"/>
      <c r="D32" s="3"/>
      <c r="E32" s="3"/>
      <c r="F32" s="14"/>
      <c r="G32" s="14"/>
    </row>
    <row r="33" spans="2:7" s="2" customFormat="1" ht="15">
      <c r="B33" s="3"/>
      <c r="C33" s="3"/>
      <c r="D33" s="3"/>
      <c r="E33" s="3"/>
      <c r="F33" s="14"/>
      <c r="G33" s="14"/>
    </row>
    <row r="34" spans="2:7" s="2" customFormat="1" ht="15">
      <c r="B34" s="3"/>
      <c r="C34" s="3"/>
      <c r="D34" s="3"/>
      <c r="E34" s="3"/>
      <c r="F34" s="14"/>
      <c r="G34" s="14"/>
    </row>
    <row r="35" spans="2:7" s="2" customFormat="1" ht="15">
      <c r="B35" s="3"/>
      <c r="C35" s="3"/>
      <c r="D35" s="3"/>
      <c r="E35" s="3"/>
      <c r="F35" s="14"/>
      <c r="G35" s="14"/>
    </row>
    <row r="36" spans="2:7" s="2" customFormat="1" ht="15">
      <c r="B36" s="3"/>
      <c r="C36" s="3"/>
      <c r="D36" s="3"/>
      <c r="E36" s="3"/>
      <c r="F36" s="14"/>
      <c r="G36" s="14"/>
    </row>
    <row r="37" spans="2:7" s="2" customFormat="1" ht="15">
      <c r="B37" s="3"/>
      <c r="C37" s="3"/>
      <c r="D37" s="3"/>
      <c r="E37" s="3"/>
      <c r="F37" s="14"/>
      <c r="G37" s="14"/>
    </row>
    <row r="38" spans="2:7" s="2" customFormat="1" ht="15">
      <c r="B38" s="3"/>
      <c r="C38" s="3"/>
      <c r="D38" s="3"/>
      <c r="E38" s="3"/>
      <c r="F38" s="14"/>
      <c r="G38" s="14"/>
    </row>
    <row r="39" spans="2:7" s="2" customFormat="1" ht="15">
      <c r="B39" s="3"/>
      <c r="C39" s="3"/>
      <c r="D39" s="3"/>
      <c r="E39" s="3"/>
      <c r="F39" s="14"/>
      <c r="G39" s="14"/>
    </row>
    <row r="40" spans="2:7" s="2" customFormat="1" ht="15">
      <c r="B40" s="3"/>
      <c r="C40" s="3"/>
      <c r="D40" s="3"/>
      <c r="E40" s="3"/>
      <c r="F40" s="14"/>
      <c r="G40" s="14"/>
    </row>
    <row r="41" spans="2:7" s="2" customFormat="1" ht="15">
      <c r="B41" s="3"/>
      <c r="C41" s="3"/>
      <c r="D41" s="3"/>
      <c r="E41" s="3"/>
      <c r="F41" s="3"/>
      <c r="G41" s="3"/>
    </row>
    <row r="42" spans="2:7" s="2" customFormat="1" ht="15">
      <c r="B42" s="3"/>
      <c r="C42" s="3"/>
      <c r="D42" s="3"/>
      <c r="E42" s="3"/>
      <c r="F42" s="3"/>
      <c r="G42" s="3"/>
    </row>
    <row r="43" spans="2:7" s="2" customFormat="1" ht="15">
      <c r="B43" s="3"/>
      <c r="C43" s="3"/>
      <c r="D43" s="3"/>
      <c r="E43" s="3"/>
      <c r="F43" s="3"/>
      <c r="G43" s="3"/>
    </row>
    <row r="44" spans="2:7" s="2" customFormat="1" ht="15">
      <c r="B44" s="3"/>
      <c r="C44" s="3"/>
      <c r="D44" s="3"/>
      <c r="E44" s="3"/>
      <c r="F44" s="3"/>
      <c r="G44" s="3"/>
    </row>
    <row r="45" spans="2:7" s="2" customFormat="1" ht="15">
      <c r="B45" s="3"/>
      <c r="C45" s="3"/>
      <c r="D45" s="3"/>
      <c r="E45" s="3"/>
      <c r="F45" s="3"/>
      <c r="G45" s="3"/>
    </row>
    <row r="46" spans="2:7" s="2" customFormat="1" ht="15">
      <c r="B46" s="3"/>
      <c r="C46" s="3"/>
      <c r="D46" s="3"/>
      <c r="E46" s="3"/>
      <c r="F46" s="3"/>
      <c r="G46" s="3"/>
    </row>
    <row r="47" spans="2:7" s="2" customFormat="1" ht="15">
      <c r="B47" s="3"/>
      <c r="C47" s="3"/>
      <c r="D47" s="3"/>
      <c r="E47" s="3"/>
      <c r="F47" s="3"/>
      <c r="G47" s="3"/>
    </row>
    <row r="48" spans="2:7" s="2" customFormat="1" ht="15">
      <c r="B48" s="3"/>
      <c r="C48" s="3"/>
      <c r="D48" s="3"/>
      <c r="E48" s="3"/>
      <c r="F48" s="3"/>
      <c r="G48" s="3"/>
    </row>
    <row r="49" spans="2:7" s="2" customFormat="1" ht="15">
      <c r="B49" s="3"/>
      <c r="C49" s="3"/>
      <c r="D49" s="3"/>
      <c r="E49" s="3"/>
      <c r="F49" s="3"/>
      <c r="G49" s="3"/>
    </row>
    <row r="50" spans="2:7" s="2" customFormat="1" ht="15">
      <c r="B50" s="3"/>
      <c r="C50" s="3"/>
      <c r="D50" s="3"/>
      <c r="E50" s="3"/>
      <c r="F50" s="3"/>
      <c r="G50" s="3"/>
    </row>
    <row r="51" spans="2:7" s="2" customFormat="1" ht="15">
      <c r="B51" s="3"/>
      <c r="C51" s="3"/>
      <c r="D51" s="3"/>
      <c r="E51" s="3"/>
      <c r="F51" s="3"/>
      <c r="G51" s="3"/>
    </row>
    <row r="52" spans="2:7" s="2" customFormat="1" ht="15">
      <c r="B52" s="3"/>
      <c r="C52" s="3"/>
      <c r="D52" s="3"/>
      <c r="E52" s="3"/>
      <c r="F52" s="3"/>
      <c r="G52" s="3"/>
    </row>
    <row r="53" spans="2:7" s="2" customFormat="1" ht="15">
      <c r="B53" s="3"/>
      <c r="C53" s="3"/>
      <c r="D53" s="3"/>
      <c r="E53" s="3"/>
      <c r="F53" s="3"/>
      <c r="G53" s="3"/>
    </row>
    <row r="54" spans="2:7" s="2" customFormat="1" ht="15">
      <c r="B54" s="3"/>
      <c r="C54" s="3"/>
      <c r="D54" s="3"/>
      <c r="E54" s="3"/>
      <c r="F54" s="3"/>
      <c r="G54" s="3"/>
    </row>
    <row r="55" spans="2:7" s="2" customFormat="1" ht="15">
      <c r="B55" s="3"/>
      <c r="C55" s="3"/>
      <c r="D55" s="3"/>
      <c r="E55" s="3"/>
      <c r="F55" s="3"/>
      <c r="G55" s="3"/>
    </row>
    <row r="56" spans="2:7" s="2" customFormat="1" ht="15">
      <c r="B56" s="3"/>
      <c r="C56" s="3"/>
      <c r="D56" s="3"/>
      <c r="E56" s="3"/>
      <c r="F56" s="3"/>
      <c r="G56" s="3"/>
    </row>
    <row r="57" spans="2:7" s="2" customFormat="1" ht="15">
      <c r="B57" s="3"/>
      <c r="C57" s="3"/>
      <c r="D57" s="3"/>
      <c r="E57" s="3"/>
      <c r="F57" s="3"/>
      <c r="G57" s="3"/>
    </row>
    <row r="58" spans="2:7" s="2" customFormat="1" ht="15">
      <c r="B58" s="3"/>
      <c r="C58" s="3"/>
      <c r="D58" s="3"/>
      <c r="E58" s="3"/>
      <c r="F58" s="3"/>
      <c r="G58" s="3"/>
    </row>
    <row r="59" spans="2:7" s="2" customFormat="1" ht="15">
      <c r="B59" s="3"/>
      <c r="C59" s="3"/>
      <c r="D59" s="3"/>
      <c r="E59" s="3"/>
      <c r="F59" s="3"/>
      <c r="G59" s="3"/>
    </row>
    <row r="60" spans="2:7" s="2" customFormat="1" ht="15">
      <c r="B60" s="3"/>
      <c r="C60" s="3"/>
      <c r="D60" s="3"/>
      <c r="E60" s="3"/>
      <c r="F60" s="3"/>
      <c r="G60" s="3"/>
    </row>
    <row r="61" spans="2:7" s="2" customFormat="1" ht="15">
      <c r="B61" s="3"/>
      <c r="C61" s="3"/>
      <c r="D61" s="3"/>
      <c r="E61" s="3"/>
      <c r="F61" s="3"/>
      <c r="G61" s="3"/>
    </row>
    <row r="62" spans="2:7" s="2" customFormat="1" ht="15">
      <c r="B62" s="3"/>
      <c r="C62" s="3"/>
      <c r="D62" s="3"/>
      <c r="E62" s="3"/>
      <c r="F62" s="3"/>
      <c r="G62" s="3"/>
    </row>
    <row r="63" spans="2:7" s="2" customFormat="1" ht="15">
      <c r="B63" s="3"/>
      <c r="C63" s="3"/>
      <c r="D63" s="3"/>
      <c r="E63" s="3"/>
      <c r="F63" s="3"/>
      <c r="G63" s="3"/>
    </row>
    <row r="64" spans="2:7" s="2" customFormat="1" ht="15">
      <c r="B64" s="3"/>
      <c r="C64" s="3"/>
      <c r="D64" s="3"/>
      <c r="E64" s="3"/>
      <c r="F64" s="3"/>
      <c r="G64" s="3"/>
    </row>
    <row r="65" spans="2:7" s="2" customFormat="1" ht="15">
      <c r="B65" s="3"/>
      <c r="C65" s="3"/>
      <c r="D65" s="3"/>
      <c r="E65" s="3"/>
      <c r="F65" s="3"/>
      <c r="G65" s="3"/>
    </row>
    <row r="66" spans="2:7" s="2" customFormat="1" ht="15">
      <c r="B66" s="3"/>
      <c r="C66" s="3"/>
      <c r="D66" s="3"/>
      <c r="E66" s="3"/>
      <c r="F66" s="3"/>
      <c r="G66" s="3"/>
    </row>
    <row r="67" spans="2:7" s="2" customFormat="1" ht="15">
      <c r="B67" s="3"/>
      <c r="C67" s="3"/>
      <c r="D67" s="3"/>
      <c r="E67" s="3"/>
      <c r="F67" s="3"/>
      <c r="G67" s="3"/>
    </row>
    <row r="68" spans="2:7" s="2" customFormat="1" ht="15">
      <c r="B68" s="3"/>
      <c r="C68" s="3"/>
      <c r="D68" s="3"/>
      <c r="E68" s="3"/>
      <c r="F68" s="3"/>
      <c r="G68" s="3"/>
    </row>
    <row r="69" spans="2:7" s="2" customFormat="1" ht="15">
      <c r="B69" s="3"/>
      <c r="C69" s="3"/>
      <c r="D69" s="3"/>
      <c r="E69" s="3"/>
      <c r="F69" s="3"/>
      <c r="G69" s="3"/>
    </row>
    <row r="70" spans="2:7" s="2" customFormat="1" ht="15">
      <c r="B70" s="3"/>
      <c r="C70" s="3"/>
      <c r="D70" s="3"/>
      <c r="E70" s="3"/>
      <c r="F70" s="3"/>
      <c r="G70" s="3"/>
    </row>
    <row r="71" spans="2:7" s="2" customFormat="1" ht="15">
      <c r="B71" s="3"/>
      <c r="C71" s="3"/>
      <c r="D71" s="3"/>
      <c r="E71" s="3"/>
      <c r="F71" s="3"/>
      <c r="G71" s="3"/>
    </row>
    <row r="72" spans="2:7" s="2" customFormat="1" ht="15">
      <c r="B72" s="3"/>
      <c r="C72" s="3"/>
      <c r="D72" s="3"/>
      <c r="E72" s="3"/>
      <c r="F72" s="3"/>
      <c r="G72" s="3"/>
    </row>
    <row r="73" spans="2:7" s="2" customFormat="1" ht="15">
      <c r="B73" s="3"/>
      <c r="C73" s="3"/>
      <c r="D73" s="3"/>
      <c r="E73" s="3"/>
      <c r="F73" s="3"/>
      <c r="G73" s="3"/>
    </row>
    <row r="74" spans="2:7" s="2" customFormat="1" ht="15">
      <c r="B74" s="3"/>
      <c r="C74" s="3"/>
      <c r="D74" s="3"/>
      <c r="E74" s="3"/>
      <c r="F74" s="3"/>
      <c r="G74" s="3"/>
    </row>
    <row r="75" spans="2:7" s="2" customFormat="1" ht="15">
      <c r="B75" s="3"/>
      <c r="C75" s="3"/>
      <c r="D75" s="3"/>
      <c r="E75" s="3"/>
      <c r="F75" s="3"/>
      <c r="G75" s="3"/>
    </row>
    <row r="76" spans="2:7" s="2" customFormat="1" ht="15">
      <c r="B76" s="3"/>
      <c r="C76" s="3"/>
      <c r="D76" s="3"/>
      <c r="E76" s="3"/>
      <c r="F76" s="3"/>
      <c r="G76" s="3"/>
    </row>
    <row r="77" spans="2:7" s="2" customFormat="1" ht="15">
      <c r="B77" s="3"/>
      <c r="C77" s="3"/>
      <c r="D77" s="3"/>
      <c r="E77" s="3"/>
      <c r="F77" s="3"/>
      <c r="G77" s="3"/>
    </row>
    <row r="78" spans="2:7" s="2" customFormat="1" ht="15">
      <c r="B78" s="3"/>
      <c r="C78" s="3"/>
      <c r="D78" s="3"/>
      <c r="E78" s="3"/>
      <c r="F78" s="3"/>
      <c r="G78" s="3"/>
    </row>
    <row r="79" spans="2:7" s="2" customFormat="1" ht="15">
      <c r="B79" s="3"/>
      <c r="C79" s="3"/>
      <c r="D79" s="3"/>
      <c r="E79" s="3"/>
      <c r="F79" s="3"/>
      <c r="G79" s="3"/>
    </row>
    <row r="80" spans="2:7" s="2" customFormat="1" ht="15">
      <c r="B80" s="3"/>
      <c r="C80" s="3"/>
      <c r="D80" s="3"/>
      <c r="E80" s="3"/>
      <c r="F80" s="3"/>
      <c r="G80" s="3"/>
    </row>
    <row r="81" spans="2:7" s="2" customFormat="1" ht="15">
      <c r="B81" s="3"/>
      <c r="C81" s="3"/>
      <c r="D81" s="3"/>
      <c r="E81" s="3"/>
      <c r="F81" s="3"/>
      <c r="G81" s="3"/>
    </row>
    <row r="82" spans="2:7" s="2" customFormat="1" ht="15">
      <c r="B82" s="3"/>
      <c r="C82" s="3"/>
      <c r="D82" s="3"/>
      <c r="E82" s="3"/>
      <c r="F82" s="3"/>
      <c r="G82" s="3"/>
    </row>
    <row r="83" spans="2:7" s="2" customFormat="1" ht="15">
      <c r="B83" s="3"/>
      <c r="C83" s="3"/>
      <c r="D83" s="3"/>
      <c r="E83" s="3"/>
      <c r="F83" s="3"/>
      <c r="G83" s="3"/>
    </row>
    <row r="84" spans="2:7" s="2" customFormat="1" ht="15">
      <c r="B84" s="3"/>
      <c r="C84" s="3"/>
      <c r="D84" s="3"/>
      <c r="E84" s="3"/>
      <c r="F84" s="3"/>
      <c r="G84" s="3"/>
    </row>
    <row r="85" spans="2:7" s="2" customFormat="1" ht="15">
      <c r="B85" s="3"/>
      <c r="C85" s="3"/>
      <c r="D85" s="3"/>
      <c r="E85" s="3"/>
      <c r="F85" s="3"/>
      <c r="G85" s="3"/>
    </row>
    <row r="86" spans="2:7" s="2" customFormat="1" ht="15">
      <c r="B86" s="3"/>
      <c r="C86" s="3"/>
      <c r="D86" s="3"/>
      <c r="E86" s="3"/>
      <c r="F86" s="3"/>
      <c r="G86" s="3"/>
    </row>
    <row r="87" spans="2:7" s="2" customFormat="1" ht="15">
      <c r="B87" s="3"/>
      <c r="C87" s="3"/>
      <c r="D87" s="3"/>
      <c r="E87" s="3"/>
      <c r="F87" s="3"/>
      <c r="G87" s="3"/>
    </row>
    <row r="88" spans="2:7" s="2" customFormat="1" ht="15">
      <c r="B88" s="3"/>
      <c r="C88" s="3"/>
      <c r="D88" s="3"/>
      <c r="E88" s="3"/>
      <c r="F88" s="3"/>
      <c r="G88" s="3"/>
    </row>
    <row r="89" spans="2:7" s="2" customFormat="1" ht="15">
      <c r="B89" s="3"/>
      <c r="C89" s="3"/>
      <c r="D89" s="3"/>
      <c r="E89" s="3"/>
      <c r="F89" s="3"/>
      <c r="G89" s="3"/>
    </row>
    <row r="90" spans="2:7" s="2" customFormat="1" ht="15">
      <c r="B90" s="3"/>
      <c r="C90" s="3"/>
      <c r="D90" s="3"/>
      <c r="E90" s="3"/>
      <c r="F90" s="3"/>
      <c r="G90" s="3"/>
    </row>
    <row r="91" spans="2:7" s="2" customFormat="1" ht="15">
      <c r="B91" s="3"/>
      <c r="C91" s="3"/>
      <c r="D91" s="3"/>
      <c r="E91" s="3"/>
      <c r="F91" s="3"/>
      <c r="G91" s="3"/>
    </row>
    <row r="92" spans="2:7" s="2" customFormat="1" ht="15">
      <c r="B92" s="3"/>
      <c r="C92" s="3"/>
      <c r="D92" s="3"/>
      <c r="E92" s="3"/>
      <c r="F92" s="3"/>
      <c r="G92" s="3"/>
    </row>
    <row r="93" spans="2:7" s="2" customFormat="1" ht="15">
      <c r="B93" s="3"/>
      <c r="C93" s="3"/>
      <c r="D93" s="3"/>
      <c r="E93" s="3"/>
      <c r="F93" s="3"/>
      <c r="G93" s="3"/>
    </row>
    <row r="94" spans="2:7" s="2" customFormat="1" ht="15">
      <c r="B94" s="3"/>
      <c r="C94" s="3"/>
      <c r="D94" s="3"/>
      <c r="E94" s="3"/>
      <c r="F94" s="3"/>
      <c r="G94" s="3"/>
    </row>
    <row r="95" spans="2:7" s="2" customFormat="1" ht="15">
      <c r="B95" s="3"/>
      <c r="C95" s="3"/>
      <c r="D95" s="3"/>
      <c r="E95" s="3"/>
      <c r="F95" s="3"/>
      <c r="G95" s="3"/>
    </row>
    <row r="96" spans="2:7" s="2" customFormat="1" ht="15">
      <c r="B96" s="3"/>
      <c r="C96" s="3"/>
      <c r="D96" s="3"/>
      <c r="E96" s="3"/>
      <c r="F96" s="3"/>
      <c r="G96" s="3"/>
    </row>
    <row r="97" spans="2:7" s="2" customFormat="1" ht="15">
      <c r="B97" s="3"/>
      <c r="C97" s="3"/>
      <c r="D97" s="3"/>
      <c r="E97" s="3"/>
      <c r="F97" s="3"/>
      <c r="G97" s="3"/>
    </row>
    <row r="98" spans="2:7" s="2" customFormat="1" ht="15">
      <c r="B98" s="3"/>
      <c r="C98" s="3"/>
      <c r="D98" s="3"/>
      <c r="E98" s="3"/>
      <c r="F98" s="3"/>
      <c r="G98" s="3"/>
    </row>
    <row r="99" spans="2:7" s="2" customFormat="1" ht="15">
      <c r="B99" s="3"/>
      <c r="C99" s="3"/>
      <c r="D99" s="3"/>
      <c r="E99" s="3"/>
      <c r="F99" s="3"/>
      <c r="G99" s="3"/>
    </row>
    <row r="100" spans="2:7" s="2" customFormat="1" ht="15">
      <c r="B100" s="3"/>
      <c r="C100" s="3"/>
      <c r="D100" s="3"/>
      <c r="E100" s="3"/>
      <c r="F100" s="3"/>
      <c r="G100" s="3"/>
    </row>
    <row r="101" spans="2:7" s="2" customFormat="1" ht="15">
      <c r="B101" s="3"/>
      <c r="C101" s="3"/>
      <c r="D101" s="3"/>
      <c r="E101" s="3"/>
      <c r="F101" s="3"/>
      <c r="G101" s="3"/>
    </row>
    <row r="102" spans="2:7" s="2" customFormat="1" ht="15">
      <c r="B102" s="3"/>
      <c r="C102" s="3"/>
      <c r="D102" s="3"/>
      <c r="E102" s="3"/>
      <c r="F102" s="3"/>
      <c r="G102" s="3"/>
    </row>
    <row r="103" spans="2:7" s="2" customFormat="1" ht="15">
      <c r="B103" s="3"/>
      <c r="C103" s="3"/>
      <c r="D103" s="3"/>
      <c r="E103" s="3"/>
      <c r="F103" s="3"/>
      <c r="G103" s="3"/>
    </row>
    <row r="104" spans="2:7" s="2" customFormat="1" ht="15">
      <c r="B104" s="3"/>
      <c r="C104" s="3"/>
      <c r="D104" s="3"/>
      <c r="E104" s="3"/>
      <c r="F104" s="3"/>
      <c r="G104" s="3"/>
    </row>
    <row r="105" spans="2:7" s="2" customFormat="1" ht="15">
      <c r="B105" s="3"/>
      <c r="C105" s="3"/>
      <c r="D105" s="3"/>
      <c r="E105" s="3"/>
      <c r="F105" s="3"/>
      <c r="G105" s="3"/>
    </row>
    <row r="106" spans="2:7" s="2" customFormat="1" ht="15">
      <c r="B106" s="3"/>
      <c r="C106" s="3"/>
      <c r="D106" s="3"/>
      <c r="E106" s="3"/>
      <c r="F106" s="3"/>
      <c r="G106" s="3"/>
    </row>
    <row r="107" spans="2:7" s="2" customFormat="1" ht="15">
      <c r="B107" s="3"/>
      <c r="C107" s="3"/>
      <c r="D107" s="3"/>
      <c r="E107" s="3"/>
      <c r="F107" s="3"/>
      <c r="G107" s="3"/>
    </row>
    <row r="108" spans="2:7" s="2" customFormat="1" ht="15">
      <c r="B108" s="3"/>
      <c r="C108" s="3"/>
      <c r="D108" s="3"/>
      <c r="E108" s="3"/>
      <c r="F108" s="3"/>
      <c r="G108" s="3"/>
    </row>
    <row r="109" spans="2:7" s="2" customFormat="1" ht="15">
      <c r="B109" s="3"/>
      <c r="C109" s="3"/>
      <c r="D109" s="3"/>
      <c r="E109" s="3"/>
      <c r="F109" s="3"/>
      <c r="G109" s="3"/>
    </row>
    <row r="110" spans="2:7" s="2" customFormat="1" ht="15">
      <c r="B110" s="3"/>
      <c r="C110" s="3"/>
      <c r="D110" s="3"/>
      <c r="E110" s="3"/>
      <c r="F110" s="3"/>
      <c r="G110" s="3"/>
    </row>
    <row r="111" spans="2:7" s="2" customFormat="1" ht="15">
      <c r="B111" s="3"/>
      <c r="C111" s="3"/>
      <c r="D111" s="3"/>
      <c r="E111" s="3"/>
      <c r="F111" s="3"/>
      <c r="G111" s="3"/>
    </row>
    <row r="112" spans="2:7" s="2" customFormat="1" ht="15">
      <c r="B112" s="3"/>
      <c r="C112" s="3"/>
      <c r="D112" s="3"/>
      <c r="E112" s="3"/>
      <c r="F112" s="3"/>
      <c r="G112" s="3"/>
    </row>
    <row r="113" spans="2:7" s="2" customFormat="1" ht="15">
      <c r="B113" s="3"/>
      <c r="C113" s="3"/>
      <c r="D113" s="3"/>
      <c r="E113" s="3"/>
      <c r="F113" s="3"/>
      <c r="G113" s="3"/>
    </row>
    <row r="114" spans="2:7" s="2" customFormat="1" ht="15">
      <c r="B114" s="3"/>
      <c r="C114" s="3"/>
      <c r="D114" s="3"/>
      <c r="E114" s="3"/>
      <c r="F114" s="3"/>
      <c r="G114" s="3"/>
    </row>
    <row r="115" spans="2:7" s="2" customFormat="1" ht="15">
      <c r="B115" s="3"/>
      <c r="C115" s="3"/>
      <c r="D115" s="3"/>
      <c r="E115" s="3"/>
      <c r="F115" s="3"/>
      <c r="G115" s="3"/>
    </row>
    <row r="116" spans="2:7" s="2" customFormat="1" ht="15">
      <c r="B116" s="3"/>
      <c r="C116" s="3"/>
      <c r="D116" s="3"/>
      <c r="E116" s="3"/>
      <c r="F116" s="3"/>
      <c r="G116" s="3"/>
    </row>
    <row r="117" spans="2:7" s="2" customFormat="1" ht="15">
      <c r="B117" s="3"/>
      <c r="C117" s="3"/>
      <c r="D117" s="3"/>
      <c r="E117" s="3"/>
      <c r="F117" s="3"/>
      <c r="G117" s="3"/>
    </row>
    <row r="118" spans="2:7" s="2" customFormat="1" ht="15">
      <c r="B118" s="3"/>
      <c r="C118" s="3"/>
      <c r="D118" s="3"/>
      <c r="E118" s="3"/>
      <c r="F118" s="3"/>
      <c r="G118" s="3"/>
    </row>
    <row r="119" spans="2:7" s="2" customFormat="1" ht="15">
      <c r="B119" s="3"/>
      <c r="C119" s="3"/>
      <c r="D119" s="3"/>
      <c r="E119" s="3"/>
      <c r="F119" s="3"/>
      <c r="G119" s="3"/>
    </row>
    <row r="120" spans="2:7" s="2" customFormat="1" ht="15">
      <c r="B120" s="3"/>
      <c r="C120" s="3"/>
      <c r="D120" s="3"/>
      <c r="E120" s="3"/>
      <c r="F120" s="3"/>
      <c r="G120" s="3"/>
    </row>
    <row r="121" spans="2:7" s="2" customFormat="1" ht="15">
      <c r="B121" s="3"/>
      <c r="C121" s="3"/>
      <c r="D121" s="3"/>
      <c r="E121" s="3"/>
      <c r="F121" s="3"/>
      <c r="G121" s="3"/>
    </row>
    <row r="122" spans="2:7" s="2" customFormat="1" ht="15">
      <c r="B122" s="3"/>
      <c r="C122" s="3"/>
      <c r="D122" s="3"/>
      <c r="E122" s="3"/>
      <c r="F122" s="3"/>
      <c r="G122" s="3"/>
    </row>
    <row r="123" spans="2:7" s="2" customFormat="1" ht="15">
      <c r="B123" s="3"/>
      <c r="C123" s="3"/>
      <c r="D123" s="3"/>
      <c r="E123" s="3"/>
      <c r="F123" s="3"/>
      <c r="G123" s="3"/>
    </row>
    <row r="124" spans="2:7" s="2" customFormat="1" ht="15">
      <c r="B124" s="3"/>
      <c r="C124" s="3"/>
      <c r="D124" s="3"/>
      <c r="E124" s="3"/>
      <c r="F124" s="3"/>
      <c r="G124" s="3"/>
    </row>
    <row r="125" spans="2:7" s="2" customFormat="1" ht="15">
      <c r="B125" s="3"/>
      <c r="C125" s="3"/>
      <c r="D125" s="3"/>
      <c r="E125" s="3"/>
      <c r="F125" s="3"/>
      <c r="G125" s="3"/>
    </row>
    <row r="126" spans="2:7" s="2" customFormat="1" ht="15">
      <c r="B126" s="3"/>
      <c r="C126" s="3"/>
      <c r="D126" s="3"/>
      <c r="E126" s="3"/>
      <c r="F126" s="3"/>
      <c r="G126" s="3"/>
    </row>
    <row r="127" spans="2:7" s="2" customFormat="1" ht="15">
      <c r="B127" s="3"/>
      <c r="C127" s="3"/>
      <c r="D127" s="3"/>
      <c r="E127" s="3"/>
      <c r="F127" s="3"/>
      <c r="G127" s="3"/>
    </row>
    <row r="128" spans="2:7" s="2" customFormat="1" ht="15">
      <c r="B128" s="3"/>
      <c r="C128" s="3"/>
      <c r="D128" s="3"/>
      <c r="E128" s="3"/>
      <c r="F128" s="3"/>
      <c r="G128" s="3"/>
    </row>
    <row r="129" spans="2:7" s="2" customFormat="1" ht="15">
      <c r="B129" s="3"/>
      <c r="C129" s="3"/>
      <c r="D129" s="3"/>
      <c r="E129" s="3"/>
      <c r="F129" s="3"/>
      <c r="G129" s="3"/>
    </row>
    <row r="130" spans="2:7" s="2" customFormat="1" ht="15">
      <c r="B130" s="3"/>
      <c r="C130" s="3"/>
      <c r="D130" s="3"/>
      <c r="E130" s="3"/>
      <c r="F130" s="3"/>
      <c r="G130" s="3"/>
    </row>
    <row r="131" spans="2:7" s="2" customFormat="1" ht="15">
      <c r="B131" s="3"/>
      <c r="C131" s="3"/>
      <c r="D131" s="3"/>
      <c r="E131" s="3"/>
      <c r="F131" s="3"/>
      <c r="G131" s="3"/>
    </row>
    <row r="132" spans="2:7" s="2" customFormat="1" ht="15">
      <c r="B132" s="3"/>
      <c r="C132" s="3"/>
      <c r="D132" s="3"/>
      <c r="E132" s="3"/>
      <c r="F132" s="3"/>
      <c r="G132" s="3"/>
    </row>
    <row r="133" spans="2:7" s="2" customFormat="1" ht="15">
      <c r="B133" s="3"/>
      <c r="C133" s="3"/>
      <c r="D133" s="3"/>
      <c r="E133" s="3"/>
      <c r="F133" s="3"/>
      <c r="G133" s="3"/>
    </row>
    <row r="134" spans="2:7" s="2" customFormat="1" ht="15">
      <c r="B134" s="3"/>
      <c r="C134" s="3"/>
      <c r="D134" s="3"/>
      <c r="E134" s="3"/>
      <c r="F134" s="3"/>
      <c r="G134" s="3"/>
    </row>
    <row r="135" spans="2:7" s="2" customFormat="1" ht="15">
      <c r="B135" s="3"/>
      <c r="C135" s="3"/>
      <c r="D135" s="3"/>
      <c r="E135" s="3"/>
      <c r="F135" s="3"/>
      <c r="G135" s="3"/>
    </row>
    <row r="136" spans="2:7" s="2" customFormat="1" ht="15">
      <c r="B136" s="3"/>
      <c r="C136" s="3"/>
      <c r="D136" s="3"/>
      <c r="E136" s="3"/>
      <c r="F136" s="3"/>
      <c r="G136" s="3"/>
    </row>
    <row r="137" spans="2:7" s="2" customFormat="1" ht="15">
      <c r="B137" s="3"/>
      <c r="C137" s="3"/>
      <c r="D137" s="3"/>
      <c r="E137" s="3"/>
      <c r="F137" s="3"/>
      <c r="G137" s="3"/>
    </row>
    <row r="138" spans="2:7" s="2" customFormat="1" ht="15">
      <c r="B138" s="3"/>
      <c r="C138" s="3"/>
      <c r="D138" s="3"/>
      <c r="E138" s="3"/>
      <c r="F138" s="3"/>
      <c r="G138" s="3"/>
    </row>
    <row r="139" spans="2:7" s="2" customFormat="1" ht="15">
      <c r="B139" s="3"/>
      <c r="C139" s="3"/>
      <c r="D139" s="3"/>
      <c r="E139" s="3"/>
      <c r="F139" s="3"/>
      <c r="G139" s="3"/>
    </row>
    <row r="140" spans="2:7" s="2" customFormat="1" ht="15">
      <c r="B140" s="3"/>
      <c r="C140" s="3"/>
      <c r="D140" s="3"/>
      <c r="E140" s="3"/>
      <c r="F140" s="3"/>
      <c r="G140" s="3"/>
    </row>
    <row r="141" spans="2:7" s="2" customFormat="1" ht="15">
      <c r="B141" s="3"/>
      <c r="C141" s="3"/>
      <c r="D141" s="3"/>
      <c r="E141" s="3"/>
      <c r="F141" s="3"/>
      <c r="G141" s="3"/>
    </row>
    <row r="142" spans="2:7" s="2" customFormat="1" ht="15">
      <c r="B142" s="3"/>
      <c r="C142" s="3"/>
      <c r="D142" s="3"/>
      <c r="E142" s="3"/>
      <c r="F142" s="3"/>
      <c r="G142" s="3"/>
    </row>
    <row r="143" spans="2:7" s="2" customFormat="1" ht="15">
      <c r="B143" s="3"/>
      <c r="C143" s="3"/>
      <c r="D143" s="3"/>
      <c r="E143" s="3"/>
      <c r="F143" s="3"/>
      <c r="G143" s="3"/>
    </row>
    <row r="144" spans="2:7" s="2" customFormat="1" ht="15">
      <c r="B144" s="3"/>
      <c r="C144" s="3"/>
      <c r="D144" s="3"/>
      <c r="E144" s="3"/>
      <c r="F144" s="3"/>
      <c r="G144" s="3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6"/>
  <sheetViews>
    <sheetView zoomScalePageLayoutView="0" workbookViewId="0" topLeftCell="A10">
      <selection activeCell="A20" sqref="A20:IV20"/>
    </sheetView>
  </sheetViews>
  <sheetFormatPr defaultColWidth="9.00390625" defaultRowHeight="16.5"/>
  <cols>
    <col min="1" max="1" width="18.375" style="10" customWidth="1"/>
    <col min="2" max="5" width="13.625" style="1" customWidth="1"/>
    <col min="6" max="7" width="10.625" style="1" customWidth="1"/>
  </cols>
  <sheetData>
    <row r="1" spans="1:7" s="2" customFormat="1" ht="30" customHeight="1">
      <c r="A1" s="21" t="s">
        <v>95</v>
      </c>
      <c r="B1" s="21"/>
      <c r="C1" s="21"/>
      <c r="D1" s="21"/>
      <c r="E1" s="21"/>
      <c r="F1" s="21"/>
      <c r="G1" s="21"/>
    </row>
    <row r="2" spans="2:7" s="2" customFormat="1" ht="10.5" customHeight="1">
      <c r="B2" s="3"/>
      <c r="C2" s="3"/>
      <c r="D2" s="3"/>
      <c r="E2" s="3"/>
      <c r="F2" s="3"/>
      <c r="G2" s="3"/>
    </row>
    <row r="3" spans="1:7" s="2" customFormat="1" ht="21.75" customHeight="1">
      <c r="A3" s="22" t="s">
        <v>36</v>
      </c>
      <c r="B3" s="22" t="s">
        <v>96</v>
      </c>
      <c r="C3" s="22"/>
      <c r="D3" s="22" t="s">
        <v>73</v>
      </c>
      <c r="E3" s="22"/>
      <c r="F3" s="22" t="s">
        <v>5</v>
      </c>
      <c r="G3" s="22"/>
    </row>
    <row r="4" spans="1:7" s="2" customFormat="1" ht="21.75" customHeight="1">
      <c r="A4" s="22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5">
        <v>14643386</v>
      </c>
      <c r="C5" s="5">
        <v>22577200</v>
      </c>
      <c r="D5" s="5">
        <v>13330721</v>
      </c>
      <c r="E5" s="5">
        <v>25414800</v>
      </c>
      <c r="F5" s="15">
        <f aca="true" t="shared" si="0" ref="F5:G10">SUM(B5/D5-1)</f>
        <v>0.09846916757165647</v>
      </c>
      <c r="G5" s="15">
        <f t="shared" si="0"/>
        <v>-0.11165147866597414</v>
      </c>
    </row>
    <row r="6" spans="1:7" s="2" customFormat="1" ht="21.75" customHeight="1">
      <c r="A6" s="11" t="s">
        <v>41</v>
      </c>
      <c r="B6" s="5">
        <v>1</v>
      </c>
      <c r="C6" s="5">
        <v>600</v>
      </c>
      <c r="D6" s="5">
        <v>0</v>
      </c>
      <c r="E6" s="5">
        <v>0</v>
      </c>
      <c r="F6" s="5">
        <v>0</v>
      </c>
      <c r="G6" s="5">
        <v>0</v>
      </c>
    </row>
    <row r="7" spans="1:7" s="2" customFormat="1" ht="21.75" customHeight="1">
      <c r="A7" s="11" t="s">
        <v>15</v>
      </c>
      <c r="B7" s="5">
        <v>2689178</v>
      </c>
      <c r="C7" s="5">
        <v>2975900</v>
      </c>
      <c r="D7" s="5">
        <v>4175182</v>
      </c>
      <c r="E7" s="5">
        <v>6327600</v>
      </c>
      <c r="F7" s="15">
        <f t="shared" si="0"/>
        <v>-0.35591358652149774</v>
      </c>
      <c r="G7" s="15">
        <f t="shared" si="0"/>
        <v>-0.5296953031165055</v>
      </c>
    </row>
    <row r="8" spans="1:7" s="2" customFormat="1" ht="25.5" customHeight="1">
      <c r="A8" s="7" t="s">
        <v>0</v>
      </c>
      <c r="B8" s="6">
        <f>SUM(B5:B7)</f>
        <v>17332565</v>
      </c>
      <c r="C8" s="6">
        <f>SUM(C5:C7)</f>
        <v>25553700</v>
      </c>
      <c r="D8" s="6">
        <f>SUM(D5:D7)</f>
        <v>17505903</v>
      </c>
      <c r="E8" s="6">
        <f>SUM(E5:E7)</f>
        <v>31742400</v>
      </c>
      <c r="F8" s="15">
        <f t="shared" si="0"/>
        <v>-0.009901688590414293</v>
      </c>
      <c r="G8" s="15">
        <f t="shared" si="0"/>
        <v>-0.1949663541509149</v>
      </c>
    </row>
    <row r="9" spans="1:7" s="2" customFormat="1" ht="21.75" customHeight="1">
      <c r="A9" s="11" t="s">
        <v>16</v>
      </c>
      <c r="B9" s="5">
        <v>682443</v>
      </c>
      <c r="C9" s="5">
        <v>1462000</v>
      </c>
      <c r="D9" s="5">
        <v>102048</v>
      </c>
      <c r="E9" s="5">
        <v>277000</v>
      </c>
      <c r="F9" s="15">
        <f t="shared" si="0"/>
        <v>5.687470602069614</v>
      </c>
      <c r="G9" s="15">
        <f t="shared" si="0"/>
        <v>4.277978339350181</v>
      </c>
    </row>
    <row r="10" spans="1:7" s="2" customFormat="1" ht="25.5" customHeight="1">
      <c r="A10" s="7" t="s">
        <v>1</v>
      </c>
      <c r="B10" s="5">
        <f>SUM(B9:B9)</f>
        <v>682443</v>
      </c>
      <c r="C10" s="5">
        <f>SUM(C9:C9)</f>
        <v>1462000</v>
      </c>
      <c r="D10" s="5">
        <f>SUM(D9:D9)</f>
        <v>102048</v>
      </c>
      <c r="E10" s="5">
        <f>SUM(E9:E9)</f>
        <v>277000</v>
      </c>
      <c r="F10" s="15">
        <f t="shared" si="0"/>
        <v>5.687470602069614</v>
      </c>
      <c r="G10" s="15">
        <f t="shared" si="0"/>
        <v>4.277978339350181</v>
      </c>
    </row>
    <row r="11" spans="1:7" s="2" customFormat="1" ht="21.75" customHeight="1">
      <c r="A11" s="11" t="s">
        <v>97</v>
      </c>
      <c r="B11" s="5">
        <v>87</v>
      </c>
      <c r="C11" s="5">
        <v>1200</v>
      </c>
      <c r="D11" s="5">
        <v>0</v>
      </c>
      <c r="E11" s="5">
        <v>0</v>
      </c>
      <c r="F11" s="5">
        <v>0</v>
      </c>
      <c r="G11" s="5">
        <v>0</v>
      </c>
    </row>
    <row r="12" spans="1:7" s="2" customFormat="1" ht="21.75" customHeight="1">
      <c r="A12" s="11" t="s">
        <v>94</v>
      </c>
      <c r="B12" s="5">
        <v>135</v>
      </c>
      <c r="C12" s="6">
        <v>3500</v>
      </c>
      <c r="D12" s="5">
        <v>0</v>
      </c>
      <c r="E12" s="6">
        <v>0</v>
      </c>
      <c r="F12" s="5">
        <v>0</v>
      </c>
      <c r="G12" s="6">
        <v>0</v>
      </c>
    </row>
    <row r="13" spans="1:7" s="2" customFormat="1" ht="25.5" customHeight="1">
      <c r="A13" s="7" t="s">
        <v>33</v>
      </c>
      <c r="B13" s="5">
        <f>SUM(B11:B12)</f>
        <v>222</v>
      </c>
      <c r="C13" s="5">
        <f>SUM(C11:C12)</f>
        <v>4700</v>
      </c>
      <c r="D13" s="5">
        <f>SUM(D11:D12)</f>
        <v>0</v>
      </c>
      <c r="E13" s="5">
        <f>SUM(E11:E12)</f>
        <v>0</v>
      </c>
      <c r="F13" s="5">
        <v>0</v>
      </c>
      <c r="G13" s="6">
        <v>0</v>
      </c>
    </row>
    <row r="14" spans="1:7" s="2" customFormat="1" ht="21.75" customHeight="1">
      <c r="A14" s="11" t="s">
        <v>43</v>
      </c>
      <c r="B14" s="5">
        <v>0</v>
      </c>
      <c r="C14" s="6">
        <v>0</v>
      </c>
      <c r="D14" s="5">
        <v>48611</v>
      </c>
      <c r="E14" s="6">
        <v>180100</v>
      </c>
      <c r="F14" s="15">
        <f>SUM(B14/D14-1)</f>
        <v>-1</v>
      </c>
      <c r="G14" s="15">
        <f>SUM(C14/E14-1)</f>
        <v>-1</v>
      </c>
    </row>
    <row r="15" spans="1:7" s="2" customFormat="1" ht="21.75" customHeight="1">
      <c r="A15" s="11" t="s">
        <v>88</v>
      </c>
      <c r="B15" s="5">
        <v>2515709</v>
      </c>
      <c r="C15" s="5">
        <v>3425100</v>
      </c>
      <c r="D15" s="5">
        <v>0</v>
      </c>
      <c r="E15" s="5">
        <v>0</v>
      </c>
      <c r="F15" s="5">
        <v>0</v>
      </c>
      <c r="G15" s="5">
        <v>0</v>
      </c>
    </row>
    <row r="16" spans="1:7" s="2" customFormat="1" ht="21.75" customHeight="1">
      <c r="A16" s="11" t="s">
        <v>72</v>
      </c>
      <c r="B16" s="5">
        <v>0</v>
      </c>
      <c r="C16" s="6">
        <v>0</v>
      </c>
      <c r="D16" s="5">
        <v>51525</v>
      </c>
      <c r="E16" s="6">
        <v>95300</v>
      </c>
      <c r="F16" s="15">
        <f>SUM(B16/D16-1)</f>
        <v>-1</v>
      </c>
      <c r="G16" s="15">
        <f>SUM(C16/E16-1)</f>
        <v>-1</v>
      </c>
    </row>
    <row r="17" spans="1:7" s="2" customFormat="1" ht="21.75" customHeight="1">
      <c r="A17" s="11" t="s">
        <v>20</v>
      </c>
      <c r="B17" s="5">
        <v>2318612</v>
      </c>
      <c r="C17" s="12">
        <v>3235500</v>
      </c>
      <c r="D17" s="5">
        <v>607560</v>
      </c>
      <c r="E17" s="12">
        <v>978400</v>
      </c>
      <c r="F17" s="15">
        <f aca="true" t="shared" si="1" ref="F17:F23">SUM(B17/D17-1)</f>
        <v>2.816268352096912</v>
      </c>
      <c r="G17" s="15">
        <f aca="true" t="shared" si="2" ref="G17:G23">SUM(C17/E17-1)</f>
        <v>2.3069296811120195</v>
      </c>
    </row>
    <row r="18" spans="1:7" s="2" customFormat="1" ht="21.75" customHeight="1">
      <c r="A18" s="11" t="s">
        <v>21</v>
      </c>
      <c r="B18" s="5">
        <v>1220915</v>
      </c>
      <c r="C18" s="5">
        <v>1806000</v>
      </c>
      <c r="D18" s="5">
        <v>461913</v>
      </c>
      <c r="E18" s="5">
        <v>833700</v>
      </c>
      <c r="F18" s="15">
        <f>SUM(B18/D18-1)</f>
        <v>1.6431709001478634</v>
      </c>
      <c r="G18" s="15">
        <f>SUM(C18/E18-1)</f>
        <v>1.1662468513853903</v>
      </c>
    </row>
    <row r="19" spans="1:7" s="2" customFormat="1" ht="21.75" customHeight="1">
      <c r="A19" s="11" t="s">
        <v>98</v>
      </c>
      <c r="B19" s="5">
        <v>250152</v>
      </c>
      <c r="C19" s="5">
        <v>349800</v>
      </c>
      <c r="D19" s="5">
        <v>0</v>
      </c>
      <c r="E19" s="5">
        <v>0</v>
      </c>
      <c r="F19" s="5">
        <v>0</v>
      </c>
      <c r="G19" s="5">
        <v>0</v>
      </c>
    </row>
    <row r="20" spans="1:7" s="2" customFormat="1" ht="21.75" customHeight="1">
      <c r="A20" s="11" t="s">
        <v>54</v>
      </c>
      <c r="B20" s="5">
        <v>610549</v>
      </c>
      <c r="C20" s="5">
        <v>906900</v>
      </c>
      <c r="D20" s="5">
        <v>0</v>
      </c>
      <c r="E20" s="5">
        <v>0</v>
      </c>
      <c r="F20" s="5">
        <v>0</v>
      </c>
      <c r="G20" s="5">
        <v>0</v>
      </c>
    </row>
    <row r="21" spans="1:7" s="2" customFormat="1" ht="21.75" customHeight="1">
      <c r="A21" s="11" t="s">
        <v>22</v>
      </c>
      <c r="B21" s="5">
        <v>0</v>
      </c>
      <c r="C21" s="6">
        <v>0</v>
      </c>
      <c r="D21" s="5">
        <v>289928</v>
      </c>
      <c r="E21" s="6">
        <v>442600</v>
      </c>
      <c r="F21" s="15">
        <f t="shared" si="1"/>
        <v>-1</v>
      </c>
      <c r="G21" s="15">
        <f t="shared" si="2"/>
        <v>-1</v>
      </c>
    </row>
    <row r="22" spans="1:7" s="2" customFormat="1" ht="25.5" customHeight="1">
      <c r="A22" s="8" t="s">
        <v>3</v>
      </c>
      <c r="B22" s="5">
        <f>SUM(B14:B21)</f>
        <v>6915937</v>
      </c>
      <c r="C22" s="5">
        <f>SUM(C14:C21)</f>
        <v>9723300</v>
      </c>
      <c r="D22" s="5">
        <f>SUM(D14:D21)</f>
        <v>1459537</v>
      </c>
      <c r="E22" s="5">
        <f>SUM(E14:E21)</f>
        <v>2530100</v>
      </c>
      <c r="F22" s="15">
        <f t="shared" si="1"/>
        <v>3.7384458222025208</v>
      </c>
      <c r="G22" s="15">
        <f t="shared" si="2"/>
        <v>2.843049681830758</v>
      </c>
    </row>
    <row r="23" spans="1:7" s="2" customFormat="1" ht="21.75" customHeight="1">
      <c r="A23" s="11" t="s">
        <v>17</v>
      </c>
      <c r="B23" s="5">
        <v>1564451</v>
      </c>
      <c r="C23" s="13">
        <v>2159500</v>
      </c>
      <c r="D23" s="5">
        <v>992586</v>
      </c>
      <c r="E23" s="13">
        <v>1914000</v>
      </c>
      <c r="F23" s="15">
        <f t="shared" si="1"/>
        <v>0.576136475831817</v>
      </c>
      <c r="G23" s="15">
        <f t="shared" si="2"/>
        <v>0.12826541274817127</v>
      </c>
    </row>
    <row r="24" spans="1:7" s="2" customFormat="1" ht="21.75" customHeight="1">
      <c r="A24" s="7" t="s">
        <v>2</v>
      </c>
      <c r="B24" s="5">
        <v>22985797</v>
      </c>
      <c r="C24" s="13">
        <v>34515400</v>
      </c>
      <c r="D24" s="5">
        <v>22132707</v>
      </c>
      <c r="E24" s="13">
        <v>43778100</v>
      </c>
      <c r="F24" s="15">
        <f aca="true" t="shared" si="3" ref="F24:G28">SUM(B24/D24-1)</f>
        <v>0.03854431362598354</v>
      </c>
      <c r="G24" s="15">
        <f>SUM(C24/E24-1)</f>
        <v>-0.2115829604299867</v>
      </c>
    </row>
    <row r="25" spans="1:7" s="2" customFormat="1" ht="25.5" customHeight="1">
      <c r="A25" s="7" t="s">
        <v>4</v>
      </c>
      <c r="B25" s="5">
        <f>SUM(B23:B24)</f>
        <v>24550248</v>
      </c>
      <c r="C25" s="6">
        <f>SUM(C23:C24)</f>
        <v>36674900</v>
      </c>
      <c r="D25" s="5">
        <f>SUM(D23:D24)</f>
        <v>23125293</v>
      </c>
      <c r="E25" s="6">
        <f>SUM(E23:E24)</f>
        <v>45692100</v>
      </c>
      <c r="F25" s="15">
        <f t="shared" si="3"/>
        <v>0.06161889494762285</v>
      </c>
      <c r="G25" s="15">
        <f t="shared" si="3"/>
        <v>-0.19734702497805967</v>
      </c>
    </row>
    <row r="26" spans="1:7" s="2" customFormat="1" ht="21.75" customHeight="1">
      <c r="A26" s="7" t="s">
        <v>42</v>
      </c>
      <c r="B26" s="5">
        <v>2170640</v>
      </c>
      <c r="C26" s="6">
        <v>2905900</v>
      </c>
      <c r="D26" s="5">
        <v>288000</v>
      </c>
      <c r="E26" s="6">
        <v>531100</v>
      </c>
      <c r="F26" s="15">
        <f>SUM(B26/D26-1)</f>
        <v>6.536944444444444</v>
      </c>
      <c r="G26" s="15">
        <f>SUM(C26/E26-1)</f>
        <v>4.471474298625494</v>
      </c>
    </row>
    <row r="27" spans="1:7" s="2" customFormat="1" ht="21.75" customHeight="1">
      <c r="A27" s="11" t="s">
        <v>18</v>
      </c>
      <c r="B27" s="5">
        <v>9391910</v>
      </c>
      <c r="C27" s="6">
        <v>15277200</v>
      </c>
      <c r="D27" s="5">
        <v>8391227</v>
      </c>
      <c r="E27" s="6">
        <v>16997800</v>
      </c>
      <c r="F27" s="15">
        <f t="shared" si="3"/>
        <v>0.1192534774711731</v>
      </c>
      <c r="G27" s="15">
        <f t="shared" si="3"/>
        <v>-0.10122486439421574</v>
      </c>
    </row>
    <row r="28" spans="1:7" s="2" customFormat="1" ht="25.5" customHeight="1">
      <c r="A28" s="7" t="s">
        <v>13</v>
      </c>
      <c r="B28" s="5">
        <f>SUM(B26:B27)</f>
        <v>11562550</v>
      </c>
      <c r="C28" s="5">
        <f>SUM(C26:C27)</f>
        <v>18183100</v>
      </c>
      <c r="D28" s="5">
        <f>SUM(D26:D27)</f>
        <v>8679227</v>
      </c>
      <c r="E28" s="5">
        <f>SUM(E26:E27)</f>
        <v>17528900</v>
      </c>
      <c r="F28" s="15">
        <f t="shared" si="3"/>
        <v>0.3322096541546846</v>
      </c>
      <c r="G28" s="15">
        <f t="shared" si="3"/>
        <v>0.03732122380754066</v>
      </c>
    </row>
    <row r="29" spans="1:7" s="2" customFormat="1" ht="31.5" customHeight="1">
      <c r="A29" s="7" t="s">
        <v>12</v>
      </c>
      <c r="B29" s="9">
        <f>SUM(B28,B25,B22,B13,B10,B8)</f>
        <v>61043965</v>
      </c>
      <c r="C29" s="9">
        <f>SUM(C28,C25,C22,C13,C10,C8)</f>
        <v>91601700</v>
      </c>
      <c r="D29" s="9">
        <f>SUM(D28,D25,D22,D13,D10,D8)</f>
        <v>50872008</v>
      </c>
      <c r="E29" s="9">
        <f>SUM(E28,E25,E22,E13,E10,E8)</f>
        <v>97770500</v>
      </c>
      <c r="F29" s="15">
        <f>SUM(B29/D29-1)</f>
        <v>0.19995194606825817</v>
      </c>
      <c r="G29" s="15">
        <f>SUM(C29/E29-1)</f>
        <v>-0.06309469625295971</v>
      </c>
    </row>
    <row r="30" spans="2:7" s="2" customFormat="1" ht="15">
      <c r="B30" s="3"/>
      <c r="C30" s="3"/>
      <c r="D30" s="3"/>
      <c r="E30" s="3"/>
      <c r="F30" s="14"/>
      <c r="G30" s="14"/>
    </row>
    <row r="31" spans="2:7" s="2" customFormat="1" ht="15">
      <c r="B31" s="3"/>
      <c r="C31" s="3"/>
      <c r="D31" s="3"/>
      <c r="E31" s="3"/>
      <c r="F31" s="14"/>
      <c r="G31" s="14"/>
    </row>
    <row r="32" spans="2:7" s="2" customFormat="1" ht="15">
      <c r="B32" s="3"/>
      <c r="C32" s="3"/>
      <c r="D32" s="3"/>
      <c r="E32" s="3"/>
      <c r="F32" s="14"/>
      <c r="G32" s="14"/>
    </row>
    <row r="33" spans="2:7" s="2" customFormat="1" ht="15">
      <c r="B33" s="3"/>
      <c r="C33" s="3"/>
      <c r="D33" s="3"/>
      <c r="E33" s="3"/>
      <c r="F33" s="14"/>
      <c r="G33" s="14"/>
    </row>
    <row r="34" spans="2:7" s="2" customFormat="1" ht="15">
      <c r="B34" s="3"/>
      <c r="C34" s="3"/>
      <c r="D34" s="3"/>
      <c r="E34" s="3"/>
      <c r="F34" s="14"/>
      <c r="G34" s="14"/>
    </row>
    <row r="35" spans="2:7" s="2" customFormat="1" ht="15">
      <c r="B35" s="3"/>
      <c r="C35" s="3"/>
      <c r="D35" s="3"/>
      <c r="E35" s="3"/>
      <c r="F35" s="14"/>
      <c r="G35" s="14"/>
    </row>
    <row r="36" spans="2:7" s="2" customFormat="1" ht="15">
      <c r="B36" s="3"/>
      <c r="C36" s="3"/>
      <c r="D36" s="3"/>
      <c r="E36" s="3"/>
      <c r="F36" s="14"/>
      <c r="G36" s="14"/>
    </row>
    <row r="37" spans="2:7" s="2" customFormat="1" ht="15">
      <c r="B37" s="3"/>
      <c r="C37" s="3"/>
      <c r="D37" s="3"/>
      <c r="E37" s="3"/>
      <c r="F37" s="14"/>
      <c r="G37" s="14"/>
    </row>
    <row r="38" spans="2:7" s="2" customFormat="1" ht="15">
      <c r="B38" s="3"/>
      <c r="C38" s="3"/>
      <c r="D38" s="3"/>
      <c r="E38" s="3"/>
      <c r="F38" s="14"/>
      <c r="G38" s="14"/>
    </row>
    <row r="39" spans="2:7" s="2" customFormat="1" ht="15">
      <c r="B39" s="3"/>
      <c r="C39" s="3"/>
      <c r="D39" s="3"/>
      <c r="E39" s="3"/>
      <c r="F39" s="14"/>
      <c r="G39" s="14"/>
    </row>
    <row r="40" spans="2:7" s="2" customFormat="1" ht="15">
      <c r="B40" s="3"/>
      <c r="C40" s="3"/>
      <c r="D40" s="3"/>
      <c r="E40" s="3"/>
      <c r="F40" s="14"/>
      <c r="G40" s="14"/>
    </row>
    <row r="41" spans="2:7" s="2" customFormat="1" ht="15">
      <c r="B41" s="3"/>
      <c r="C41" s="3"/>
      <c r="D41" s="3"/>
      <c r="E41" s="3"/>
      <c r="F41" s="14"/>
      <c r="G41" s="14"/>
    </row>
    <row r="42" spans="2:7" s="2" customFormat="1" ht="15">
      <c r="B42" s="3"/>
      <c r="C42" s="3"/>
      <c r="D42" s="3"/>
      <c r="E42" s="3"/>
      <c r="F42" s="14"/>
      <c r="G42" s="14"/>
    </row>
    <row r="43" spans="2:7" s="2" customFormat="1" ht="15">
      <c r="B43" s="3"/>
      <c r="C43" s="3"/>
      <c r="D43" s="3"/>
      <c r="E43" s="3"/>
      <c r="F43" s="14"/>
      <c r="G43" s="14"/>
    </row>
    <row r="44" spans="2:7" s="2" customFormat="1" ht="15">
      <c r="B44" s="3"/>
      <c r="C44" s="3"/>
      <c r="D44" s="3"/>
      <c r="E44" s="3"/>
      <c r="F44" s="14"/>
      <c r="G44" s="14"/>
    </row>
    <row r="45" spans="2:7" s="2" customFormat="1" ht="15">
      <c r="B45" s="3"/>
      <c r="C45" s="3"/>
      <c r="D45" s="3"/>
      <c r="E45" s="3"/>
      <c r="F45" s="14"/>
      <c r="G45" s="14"/>
    </row>
    <row r="46" spans="2:7" s="2" customFormat="1" ht="15">
      <c r="B46" s="3"/>
      <c r="C46" s="3"/>
      <c r="D46" s="3"/>
      <c r="E46" s="3"/>
      <c r="F46" s="14"/>
      <c r="G46" s="14"/>
    </row>
    <row r="47" spans="2:7" s="2" customFormat="1" ht="15">
      <c r="B47" s="3"/>
      <c r="C47" s="3"/>
      <c r="D47" s="3"/>
      <c r="E47" s="3"/>
      <c r="F47" s="14"/>
      <c r="G47" s="14"/>
    </row>
    <row r="48" spans="2:7" s="2" customFormat="1" ht="15">
      <c r="B48" s="3"/>
      <c r="C48" s="3"/>
      <c r="D48" s="3"/>
      <c r="E48" s="3"/>
      <c r="F48" s="14"/>
      <c r="G48" s="14"/>
    </row>
    <row r="49" spans="2:7" s="2" customFormat="1" ht="15">
      <c r="B49" s="3"/>
      <c r="C49" s="3"/>
      <c r="D49" s="3"/>
      <c r="E49" s="3"/>
      <c r="F49" s="3"/>
      <c r="G49" s="3"/>
    </row>
    <row r="50" spans="2:7" s="2" customFormat="1" ht="15">
      <c r="B50" s="3"/>
      <c r="C50" s="3"/>
      <c r="D50" s="3"/>
      <c r="E50" s="3"/>
      <c r="F50" s="3"/>
      <c r="G50" s="3"/>
    </row>
    <row r="51" spans="2:7" s="2" customFormat="1" ht="15">
      <c r="B51" s="3"/>
      <c r="C51" s="3"/>
      <c r="D51" s="3"/>
      <c r="E51" s="3"/>
      <c r="F51" s="3"/>
      <c r="G51" s="3"/>
    </row>
    <row r="52" spans="2:7" s="2" customFormat="1" ht="15">
      <c r="B52" s="3"/>
      <c r="C52" s="3"/>
      <c r="D52" s="3"/>
      <c r="E52" s="3"/>
      <c r="F52" s="3"/>
      <c r="G52" s="3"/>
    </row>
    <row r="53" spans="2:7" s="2" customFormat="1" ht="15">
      <c r="B53" s="3"/>
      <c r="C53" s="3"/>
      <c r="D53" s="3"/>
      <c r="E53" s="3"/>
      <c r="F53" s="3"/>
      <c r="G53" s="3"/>
    </row>
    <row r="54" spans="2:7" s="2" customFormat="1" ht="15">
      <c r="B54" s="3"/>
      <c r="C54" s="3"/>
      <c r="D54" s="3"/>
      <c r="E54" s="3"/>
      <c r="F54" s="3"/>
      <c r="G54" s="3"/>
    </row>
    <row r="55" spans="2:7" s="2" customFormat="1" ht="15">
      <c r="B55" s="3"/>
      <c r="C55" s="3"/>
      <c r="D55" s="3"/>
      <c r="E55" s="3"/>
      <c r="F55" s="3"/>
      <c r="G55" s="3"/>
    </row>
    <row r="56" spans="2:7" s="2" customFormat="1" ht="15">
      <c r="B56" s="3"/>
      <c r="C56" s="3"/>
      <c r="D56" s="3"/>
      <c r="E56" s="3"/>
      <c r="F56" s="3"/>
      <c r="G56" s="3"/>
    </row>
    <row r="57" spans="2:7" s="2" customFormat="1" ht="15">
      <c r="B57" s="3"/>
      <c r="C57" s="3"/>
      <c r="D57" s="3"/>
      <c r="E57" s="3"/>
      <c r="F57" s="3"/>
      <c r="G57" s="3"/>
    </row>
    <row r="58" spans="2:7" s="2" customFormat="1" ht="15">
      <c r="B58" s="3"/>
      <c r="C58" s="3"/>
      <c r="D58" s="3"/>
      <c r="E58" s="3"/>
      <c r="F58" s="3"/>
      <c r="G58" s="3"/>
    </row>
    <row r="59" spans="2:7" s="2" customFormat="1" ht="15">
      <c r="B59" s="3"/>
      <c r="C59" s="3"/>
      <c r="D59" s="3"/>
      <c r="E59" s="3"/>
      <c r="F59" s="3"/>
      <c r="G59" s="3"/>
    </row>
    <row r="60" spans="2:7" s="2" customFormat="1" ht="15">
      <c r="B60" s="3"/>
      <c r="C60" s="3"/>
      <c r="D60" s="3"/>
      <c r="E60" s="3"/>
      <c r="F60" s="3"/>
      <c r="G60" s="3"/>
    </row>
    <row r="61" spans="2:7" s="2" customFormat="1" ht="15">
      <c r="B61" s="3"/>
      <c r="C61" s="3"/>
      <c r="D61" s="3"/>
      <c r="E61" s="3"/>
      <c r="F61" s="3"/>
      <c r="G61" s="3"/>
    </row>
    <row r="62" spans="2:7" s="2" customFormat="1" ht="15">
      <c r="B62" s="3"/>
      <c r="C62" s="3"/>
      <c r="D62" s="3"/>
      <c r="E62" s="3"/>
      <c r="F62" s="3"/>
      <c r="G62" s="3"/>
    </row>
    <row r="63" spans="2:7" s="2" customFormat="1" ht="15">
      <c r="B63" s="3"/>
      <c r="C63" s="3"/>
      <c r="D63" s="3"/>
      <c r="E63" s="3"/>
      <c r="F63" s="3"/>
      <c r="G63" s="3"/>
    </row>
    <row r="64" spans="2:7" s="2" customFormat="1" ht="15">
      <c r="B64" s="3"/>
      <c r="C64" s="3"/>
      <c r="D64" s="3"/>
      <c r="E64" s="3"/>
      <c r="F64" s="3"/>
      <c r="G64" s="3"/>
    </row>
    <row r="65" spans="2:7" s="2" customFormat="1" ht="15">
      <c r="B65" s="3"/>
      <c r="C65" s="3"/>
      <c r="D65" s="3"/>
      <c r="E65" s="3"/>
      <c r="F65" s="3"/>
      <c r="G65" s="3"/>
    </row>
    <row r="66" spans="2:7" s="2" customFormat="1" ht="15">
      <c r="B66" s="3"/>
      <c r="C66" s="3"/>
      <c r="D66" s="3"/>
      <c r="E66" s="3"/>
      <c r="F66" s="3"/>
      <c r="G66" s="3"/>
    </row>
    <row r="67" spans="2:7" s="2" customFormat="1" ht="15">
      <c r="B67" s="3"/>
      <c r="C67" s="3"/>
      <c r="D67" s="3"/>
      <c r="E67" s="3"/>
      <c r="F67" s="3"/>
      <c r="G67" s="3"/>
    </row>
    <row r="68" spans="2:7" s="2" customFormat="1" ht="15">
      <c r="B68" s="3"/>
      <c r="C68" s="3"/>
      <c r="D68" s="3"/>
      <c r="E68" s="3"/>
      <c r="F68" s="3"/>
      <c r="G68" s="3"/>
    </row>
    <row r="69" spans="2:7" s="2" customFormat="1" ht="15">
      <c r="B69" s="3"/>
      <c r="C69" s="3"/>
      <c r="D69" s="3"/>
      <c r="E69" s="3"/>
      <c r="F69" s="3"/>
      <c r="G69" s="3"/>
    </row>
    <row r="70" spans="2:7" s="2" customFormat="1" ht="15">
      <c r="B70" s="3"/>
      <c r="C70" s="3"/>
      <c r="D70" s="3"/>
      <c r="E70" s="3"/>
      <c r="F70" s="3"/>
      <c r="G70" s="3"/>
    </row>
    <row r="71" spans="2:7" s="2" customFormat="1" ht="15">
      <c r="B71" s="3"/>
      <c r="C71" s="3"/>
      <c r="D71" s="3"/>
      <c r="E71" s="3"/>
      <c r="F71" s="3"/>
      <c r="G71" s="3"/>
    </row>
    <row r="72" spans="2:7" s="2" customFormat="1" ht="15">
      <c r="B72" s="3"/>
      <c r="C72" s="3"/>
      <c r="D72" s="3"/>
      <c r="E72" s="3"/>
      <c r="F72" s="3"/>
      <c r="G72" s="3"/>
    </row>
    <row r="73" spans="2:7" s="2" customFormat="1" ht="15">
      <c r="B73" s="3"/>
      <c r="C73" s="3"/>
      <c r="D73" s="3"/>
      <c r="E73" s="3"/>
      <c r="F73" s="3"/>
      <c r="G73" s="3"/>
    </row>
    <row r="74" spans="2:7" s="2" customFormat="1" ht="15">
      <c r="B74" s="3"/>
      <c r="C74" s="3"/>
      <c r="D74" s="3"/>
      <c r="E74" s="3"/>
      <c r="F74" s="3"/>
      <c r="G74" s="3"/>
    </row>
    <row r="75" spans="2:7" s="2" customFormat="1" ht="15">
      <c r="B75" s="3"/>
      <c r="C75" s="3"/>
      <c r="D75" s="3"/>
      <c r="E75" s="3"/>
      <c r="F75" s="3"/>
      <c r="G75" s="3"/>
    </row>
    <row r="76" spans="2:7" s="2" customFormat="1" ht="15">
      <c r="B76" s="3"/>
      <c r="C76" s="3"/>
      <c r="D76" s="3"/>
      <c r="E76" s="3"/>
      <c r="F76" s="3"/>
      <c r="G76" s="3"/>
    </row>
    <row r="77" spans="2:7" s="2" customFormat="1" ht="15">
      <c r="B77" s="3"/>
      <c r="C77" s="3"/>
      <c r="D77" s="3"/>
      <c r="E77" s="3"/>
      <c r="F77" s="3"/>
      <c r="G77" s="3"/>
    </row>
    <row r="78" spans="2:7" s="2" customFormat="1" ht="15">
      <c r="B78" s="3"/>
      <c r="C78" s="3"/>
      <c r="D78" s="3"/>
      <c r="E78" s="3"/>
      <c r="F78" s="3"/>
      <c r="G78" s="3"/>
    </row>
    <row r="79" spans="2:7" s="2" customFormat="1" ht="15">
      <c r="B79" s="3"/>
      <c r="C79" s="3"/>
      <c r="D79" s="3"/>
      <c r="E79" s="3"/>
      <c r="F79" s="3"/>
      <c r="G79" s="3"/>
    </row>
    <row r="80" spans="2:7" s="2" customFormat="1" ht="15">
      <c r="B80" s="3"/>
      <c r="C80" s="3"/>
      <c r="D80" s="3"/>
      <c r="E80" s="3"/>
      <c r="F80" s="3"/>
      <c r="G80" s="3"/>
    </row>
    <row r="81" spans="2:7" s="2" customFormat="1" ht="15">
      <c r="B81" s="3"/>
      <c r="C81" s="3"/>
      <c r="D81" s="3"/>
      <c r="E81" s="3"/>
      <c r="F81" s="3"/>
      <c r="G81" s="3"/>
    </row>
    <row r="82" spans="2:7" s="2" customFormat="1" ht="15">
      <c r="B82" s="3"/>
      <c r="C82" s="3"/>
      <c r="D82" s="3"/>
      <c r="E82" s="3"/>
      <c r="F82" s="3"/>
      <c r="G82" s="3"/>
    </row>
    <row r="83" spans="2:7" s="2" customFormat="1" ht="15">
      <c r="B83" s="3"/>
      <c r="C83" s="3"/>
      <c r="D83" s="3"/>
      <c r="E83" s="3"/>
      <c r="F83" s="3"/>
      <c r="G83" s="3"/>
    </row>
    <row r="84" spans="2:7" s="2" customFormat="1" ht="15">
      <c r="B84" s="3"/>
      <c r="C84" s="3"/>
      <c r="D84" s="3"/>
      <c r="E84" s="3"/>
      <c r="F84" s="3"/>
      <c r="G84" s="3"/>
    </row>
    <row r="85" spans="2:7" s="2" customFormat="1" ht="15">
      <c r="B85" s="3"/>
      <c r="C85" s="3"/>
      <c r="D85" s="3"/>
      <c r="E85" s="3"/>
      <c r="F85" s="3"/>
      <c r="G85" s="3"/>
    </row>
    <row r="86" spans="2:7" s="2" customFormat="1" ht="15">
      <c r="B86" s="3"/>
      <c r="C86" s="3"/>
      <c r="D86" s="3"/>
      <c r="E86" s="3"/>
      <c r="F86" s="3"/>
      <c r="G86" s="3"/>
    </row>
    <row r="87" spans="2:7" s="2" customFormat="1" ht="15">
      <c r="B87" s="3"/>
      <c r="C87" s="3"/>
      <c r="D87" s="3"/>
      <c r="E87" s="3"/>
      <c r="F87" s="3"/>
      <c r="G87" s="3"/>
    </row>
    <row r="88" spans="2:7" s="2" customFormat="1" ht="15">
      <c r="B88" s="3"/>
      <c r="C88" s="3"/>
      <c r="D88" s="3"/>
      <c r="E88" s="3"/>
      <c r="F88" s="3"/>
      <c r="G88" s="3"/>
    </row>
    <row r="89" spans="2:7" s="2" customFormat="1" ht="15">
      <c r="B89" s="3"/>
      <c r="C89" s="3"/>
      <c r="D89" s="3"/>
      <c r="E89" s="3"/>
      <c r="F89" s="3"/>
      <c r="G89" s="3"/>
    </row>
    <row r="90" spans="2:7" s="2" customFormat="1" ht="15">
      <c r="B90" s="3"/>
      <c r="C90" s="3"/>
      <c r="D90" s="3"/>
      <c r="E90" s="3"/>
      <c r="F90" s="3"/>
      <c r="G90" s="3"/>
    </row>
    <row r="91" spans="2:7" s="2" customFormat="1" ht="15">
      <c r="B91" s="3"/>
      <c r="C91" s="3"/>
      <c r="D91" s="3"/>
      <c r="E91" s="3"/>
      <c r="F91" s="3"/>
      <c r="G91" s="3"/>
    </row>
    <row r="92" spans="2:7" s="2" customFormat="1" ht="15">
      <c r="B92" s="3"/>
      <c r="C92" s="3"/>
      <c r="D92" s="3"/>
      <c r="E92" s="3"/>
      <c r="F92" s="3"/>
      <c r="G92" s="3"/>
    </row>
    <row r="93" spans="2:7" s="2" customFormat="1" ht="15">
      <c r="B93" s="3"/>
      <c r="C93" s="3"/>
      <c r="D93" s="3"/>
      <c r="E93" s="3"/>
      <c r="F93" s="3"/>
      <c r="G93" s="3"/>
    </row>
    <row r="94" spans="2:7" s="2" customFormat="1" ht="15">
      <c r="B94" s="3"/>
      <c r="C94" s="3"/>
      <c r="D94" s="3"/>
      <c r="E94" s="3"/>
      <c r="F94" s="3"/>
      <c r="G94" s="3"/>
    </row>
    <row r="95" spans="2:7" s="2" customFormat="1" ht="15">
      <c r="B95" s="3"/>
      <c r="C95" s="3"/>
      <c r="D95" s="3"/>
      <c r="E95" s="3"/>
      <c r="F95" s="3"/>
      <c r="G95" s="3"/>
    </row>
    <row r="96" spans="2:7" s="2" customFormat="1" ht="15">
      <c r="B96" s="3"/>
      <c r="C96" s="3"/>
      <c r="D96" s="3"/>
      <c r="E96" s="3"/>
      <c r="F96" s="3"/>
      <c r="G96" s="3"/>
    </row>
    <row r="97" spans="2:7" s="2" customFormat="1" ht="15">
      <c r="B97" s="3"/>
      <c r="C97" s="3"/>
      <c r="D97" s="3"/>
      <c r="E97" s="3"/>
      <c r="F97" s="3"/>
      <c r="G97" s="3"/>
    </row>
    <row r="98" spans="2:7" s="2" customFormat="1" ht="15">
      <c r="B98" s="3"/>
      <c r="C98" s="3"/>
      <c r="D98" s="3"/>
      <c r="E98" s="3"/>
      <c r="F98" s="3"/>
      <c r="G98" s="3"/>
    </row>
    <row r="99" spans="2:7" s="2" customFormat="1" ht="15">
      <c r="B99" s="3"/>
      <c r="C99" s="3"/>
      <c r="D99" s="3"/>
      <c r="E99" s="3"/>
      <c r="F99" s="3"/>
      <c r="G99" s="3"/>
    </row>
    <row r="100" spans="2:7" s="2" customFormat="1" ht="15">
      <c r="B100" s="3"/>
      <c r="C100" s="3"/>
      <c r="D100" s="3"/>
      <c r="E100" s="3"/>
      <c r="F100" s="3"/>
      <c r="G100" s="3"/>
    </row>
    <row r="101" spans="2:7" s="2" customFormat="1" ht="15">
      <c r="B101" s="3"/>
      <c r="C101" s="3"/>
      <c r="D101" s="3"/>
      <c r="E101" s="3"/>
      <c r="F101" s="3"/>
      <c r="G101" s="3"/>
    </row>
    <row r="102" spans="2:7" s="2" customFormat="1" ht="15">
      <c r="B102" s="3"/>
      <c r="C102" s="3"/>
      <c r="D102" s="3"/>
      <c r="E102" s="3"/>
      <c r="F102" s="3"/>
      <c r="G102" s="3"/>
    </row>
    <row r="103" spans="2:7" s="2" customFormat="1" ht="15">
      <c r="B103" s="3"/>
      <c r="C103" s="3"/>
      <c r="D103" s="3"/>
      <c r="E103" s="3"/>
      <c r="F103" s="3"/>
      <c r="G103" s="3"/>
    </row>
    <row r="104" spans="2:7" s="2" customFormat="1" ht="15">
      <c r="B104" s="3"/>
      <c r="C104" s="3"/>
      <c r="D104" s="3"/>
      <c r="E104" s="3"/>
      <c r="F104" s="3"/>
      <c r="G104" s="3"/>
    </row>
    <row r="105" spans="2:7" s="2" customFormat="1" ht="15">
      <c r="B105" s="3"/>
      <c r="C105" s="3"/>
      <c r="D105" s="3"/>
      <c r="E105" s="3"/>
      <c r="F105" s="3"/>
      <c r="G105" s="3"/>
    </row>
    <row r="106" spans="2:7" s="2" customFormat="1" ht="15">
      <c r="B106" s="3"/>
      <c r="C106" s="3"/>
      <c r="D106" s="3"/>
      <c r="E106" s="3"/>
      <c r="F106" s="3"/>
      <c r="G106" s="3"/>
    </row>
    <row r="107" spans="2:7" s="2" customFormat="1" ht="15">
      <c r="B107" s="3"/>
      <c r="C107" s="3"/>
      <c r="D107" s="3"/>
      <c r="E107" s="3"/>
      <c r="F107" s="3"/>
      <c r="G107" s="3"/>
    </row>
    <row r="108" spans="2:7" s="2" customFormat="1" ht="15">
      <c r="B108" s="3"/>
      <c r="C108" s="3"/>
      <c r="D108" s="3"/>
      <c r="E108" s="3"/>
      <c r="F108" s="3"/>
      <c r="G108" s="3"/>
    </row>
    <row r="109" spans="2:7" s="2" customFormat="1" ht="15">
      <c r="B109" s="3"/>
      <c r="C109" s="3"/>
      <c r="D109" s="3"/>
      <c r="E109" s="3"/>
      <c r="F109" s="3"/>
      <c r="G109" s="3"/>
    </row>
    <row r="110" spans="2:7" s="2" customFormat="1" ht="15">
      <c r="B110" s="3"/>
      <c r="C110" s="3"/>
      <c r="D110" s="3"/>
      <c r="E110" s="3"/>
      <c r="F110" s="3"/>
      <c r="G110" s="3"/>
    </row>
    <row r="111" spans="2:7" s="2" customFormat="1" ht="15">
      <c r="B111" s="3"/>
      <c r="C111" s="3"/>
      <c r="D111" s="3"/>
      <c r="E111" s="3"/>
      <c r="F111" s="3"/>
      <c r="G111" s="3"/>
    </row>
    <row r="112" spans="2:7" s="2" customFormat="1" ht="15">
      <c r="B112" s="3"/>
      <c r="C112" s="3"/>
      <c r="D112" s="3"/>
      <c r="E112" s="3"/>
      <c r="F112" s="3"/>
      <c r="G112" s="3"/>
    </row>
    <row r="113" spans="2:7" s="2" customFormat="1" ht="15">
      <c r="B113" s="3"/>
      <c r="C113" s="3"/>
      <c r="D113" s="3"/>
      <c r="E113" s="3"/>
      <c r="F113" s="3"/>
      <c r="G113" s="3"/>
    </row>
    <row r="114" spans="2:7" s="2" customFormat="1" ht="15">
      <c r="B114" s="3"/>
      <c r="C114" s="3"/>
      <c r="D114" s="3"/>
      <c r="E114" s="3"/>
      <c r="F114" s="3"/>
      <c r="G114" s="3"/>
    </row>
    <row r="115" spans="2:7" s="2" customFormat="1" ht="15">
      <c r="B115" s="3"/>
      <c r="C115" s="3"/>
      <c r="D115" s="3"/>
      <c r="E115" s="3"/>
      <c r="F115" s="3"/>
      <c r="G115" s="3"/>
    </row>
    <row r="116" spans="2:7" s="2" customFormat="1" ht="15">
      <c r="B116" s="3"/>
      <c r="C116" s="3"/>
      <c r="D116" s="3"/>
      <c r="E116" s="3"/>
      <c r="F116" s="3"/>
      <c r="G116" s="3"/>
    </row>
    <row r="117" spans="2:7" s="2" customFormat="1" ht="15">
      <c r="B117" s="3"/>
      <c r="C117" s="3"/>
      <c r="D117" s="3"/>
      <c r="E117" s="3"/>
      <c r="F117" s="3"/>
      <c r="G117" s="3"/>
    </row>
    <row r="118" spans="2:7" s="2" customFormat="1" ht="15">
      <c r="B118" s="3"/>
      <c r="C118" s="3"/>
      <c r="D118" s="3"/>
      <c r="E118" s="3"/>
      <c r="F118" s="3"/>
      <c r="G118" s="3"/>
    </row>
    <row r="119" spans="2:7" s="2" customFormat="1" ht="15">
      <c r="B119" s="3"/>
      <c r="C119" s="3"/>
      <c r="D119" s="3"/>
      <c r="E119" s="3"/>
      <c r="F119" s="3"/>
      <c r="G119" s="3"/>
    </row>
    <row r="120" spans="2:7" s="2" customFormat="1" ht="15">
      <c r="B120" s="3"/>
      <c r="C120" s="3"/>
      <c r="D120" s="3"/>
      <c r="E120" s="3"/>
      <c r="F120" s="3"/>
      <c r="G120" s="3"/>
    </row>
    <row r="121" spans="2:7" s="2" customFormat="1" ht="15">
      <c r="B121" s="3"/>
      <c r="C121" s="3"/>
      <c r="D121" s="3"/>
      <c r="E121" s="3"/>
      <c r="F121" s="3"/>
      <c r="G121" s="3"/>
    </row>
    <row r="122" spans="2:7" s="2" customFormat="1" ht="15">
      <c r="B122" s="3"/>
      <c r="C122" s="3"/>
      <c r="D122" s="3"/>
      <c r="E122" s="3"/>
      <c r="F122" s="3"/>
      <c r="G122" s="3"/>
    </row>
    <row r="123" spans="2:7" s="2" customFormat="1" ht="15">
      <c r="B123" s="3"/>
      <c r="C123" s="3"/>
      <c r="D123" s="3"/>
      <c r="E123" s="3"/>
      <c r="F123" s="3"/>
      <c r="G123" s="3"/>
    </row>
    <row r="124" spans="2:7" s="2" customFormat="1" ht="15">
      <c r="B124" s="3"/>
      <c r="C124" s="3"/>
      <c r="D124" s="3"/>
      <c r="E124" s="3"/>
      <c r="F124" s="3"/>
      <c r="G124" s="3"/>
    </row>
    <row r="125" spans="2:7" s="2" customFormat="1" ht="15">
      <c r="B125" s="3"/>
      <c r="C125" s="3"/>
      <c r="D125" s="3"/>
      <c r="E125" s="3"/>
      <c r="F125" s="3"/>
      <c r="G125" s="3"/>
    </row>
    <row r="126" spans="2:7" s="2" customFormat="1" ht="15">
      <c r="B126" s="3"/>
      <c r="C126" s="3"/>
      <c r="D126" s="3"/>
      <c r="E126" s="3"/>
      <c r="F126" s="3"/>
      <c r="G126" s="3"/>
    </row>
    <row r="127" spans="2:7" s="2" customFormat="1" ht="15">
      <c r="B127" s="3"/>
      <c r="C127" s="3"/>
      <c r="D127" s="3"/>
      <c r="E127" s="3"/>
      <c r="F127" s="3"/>
      <c r="G127" s="3"/>
    </row>
    <row r="128" spans="2:7" s="2" customFormat="1" ht="15">
      <c r="B128" s="3"/>
      <c r="C128" s="3"/>
      <c r="D128" s="3"/>
      <c r="E128" s="3"/>
      <c r="F128" s="3"/>
      <c r="G128" s="3"/>
    </row>
    <row r="129" spans="2:7" s="2" customFormat="1" ht="15">
      <c r="B129" s="3"/>
      <c r="C129" s="3"/>
      <c r="D129" s="3"/>
      <c r="E129" s="3"/>
      <c r="F129" s="3"/>
      <c r="G129" s="3"/>
    </row>
    <row r="130" spans="2:7" s="2" customFormat="1" ht="15">
      <c r="B130" s="3"/>
      <c r="C130" s="3"/>
      <c r="D130" s="3"/>
      <c r="E130" s="3"/>
      <c r="F130" s="3"/>
      <c r="G130" s="3"/>
    </row>
    <row r="131" spans="2:7" s="2" customFormat="1" ht="15">
      <c r="B131" s="3"/>
      <c r="C131" s="3"/>
      <c r="D131" s="3"/>
      <c r="E131" s="3"/>
      <c r="F131" s="3"/>
      <c r="G131" s="3"/>
    </row>
    <row r="132" spans="2:7" s="2" customFormat="1" ht="15">
      <c r="B132" s="3"/>
      <c r="C132" s="3"/>
      <c r="D132" s="3"/>
      <c r="E132" s="3"/>
      <c r="F132" s="3"/>
      <c r="G132" s="3"/>
    </row>
    <row r="133" spans="2:7" s="2" customFormat="1" ht="15">
      <c r="B133" s="3"/>
      <c r="C133" s="3"/>
      <c r="D133" s="3"/>
      <c r="E133" s="3"/>
      <c r="F133" s="3"/>
      <c r="G133" s="3"/>
    </row>
    <row r="134" spans="2:7" s="2" customFormat="1" ht="15">
      <c r="B134" s="3"/>
      <c r="C134" s="3"/>
      <c r="D134" s="3"/>
      <c r="E134" s="3"/>
      <c r="F134" s="3"/>
      <c r="G134" s="3"/>
    </row>
    <row r="135" spans="2:7" s="2" customFormat="1" ht="15">
      <c r="B135" s="3"/>
      <c r="C135" s="3"/>
      <c r="D135" s="3"/>
      <c r="E135" s="3"/>
      <c r="F135" s="3"/>
      <c r="G135" s="3"/>
    </row>
    <row r="136" spans="2:7" s="2" customFormat="1" ht="15">
      <c r="B136" s="3"/>
      <c r="C136" s="3"/>
      <c r="D136" s="3"/>
      <c r="E136" s="3"/>
      <c r="F136" s="3"/>
      <c r="G136" s="3"/>
    </row>
    <row r="137" spans="2:7" s="2" customFormat="1" ht="15">
      <c r="B137" s="3"/>
      <c r="C137" s="3"/>
      <c r="D137" s="3"/>
      <c r="E137" s="3"/>
      <c r="F137" s="3"/>
      <c r="G137" s="3"/>
    </row>
    <row r="138" spans="2:7" s="2" customFormat="1" ht="15">
      <c r="B138" s="3"/>
      <c r="C138" s="3"/>
      <c r="D138" s="3"/>
      <c r="E138" s="3"/>
      <c r="F138" s="3"/>
      <c r="G138" s="3"/>
    </row>
    <row r="139" spans="2:7" s="2" customFormat="1" ht="15">
      <c r="B139" s="3"/>
      <c r="C139" s="3"/>
      <c r="D139" s="3"/>
      <c r="E139" s="3"/>
      <c r="F139" s="3"/>
      <c r="G139" s="3"/>
    </row>
    <row r="140" spans="2:7" s="2" customFormat="1" ht="15">
      <c r="B140" s="3"/>
      <c r="C140" s="3"/>
      <c r="D140" s="3"/>
      <c r="E140" s="3"/>
      <c r="F140" s="3"/>
      <c r="G140" s="3"/>
    </row>
    <row r="141" spans="2:7" s="2" customFormat="1" ht="15">
      <c r="B141" s="3"/>
      <c r="C141" s="3"/>
      <c r="D141" s="3"/>
      <c r="E141" s="3"/>
      <c r="F141" s="3"/>
      <c r="G141" s="3"/>
    </row>
    <row r="142" spans="2:7" s="2" customFormat="1" ht="15">
      <c r="B142" s="3"/>
      <c r="C142" s="3"/>
      <c r="D142" s="3"/>
      <c r="E142" s="3"/>
      <c r="F142" s="3"/>
      <c r="G142" s="3"/>
    </row>
    <row r="143" spans="2:7" s="2" customFormat="1" ht="15">
      <c r="B143" s="3"/>
      <c r="C143" s="3"/>
      <c r="D143" s="3"/>
      <c r="E143" s="3"/>
      <c r="F143" s="3"/>
      <c r="G143" s="3"/>
    </row>
    <row r="144" spans="2:7" s="2" customFormat="1" ht="15">
      <c r="B144" s="3"/>
      <c r="C144" s="3"/>
      <c r="D144" s="3"/>
      <c r="E144" s="3"/>
      <c r="F144" s="3"/>
      <c r="G144" s="3"/>
    </row>
    <row r="145" spans="2:7" s="2" customFormat="1" ht="15">
      <c r="B145" s="3"/>
      <c r="C145" s="3"/>
      <c r="D145" s="3"/>
      <c r="E145" s="3"/>
      <c r="F145" s="3"/>
      <c r="G145" s="3"/>
    </row>
    <row r="146" spans="2:7" s="2" customFormat="1" ht="15">
      <c r="B146" s="3"/>
      <c r="C146" s="3"/>
      <c r="D146" s="3"/>
      <c r="E146" s="3"/>
      <c r="F146" s="3"/>
      <c r="G146" s="3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4">
      <selection activeCell="A16" sqref="A16:IV16"/>
    </sheetView>
  </sheetViews>
  <sheetFormatPr defaultColWidth="9.00390625" defaultRowHeight="16.5"/>
  <cols>
    <col min="1" max="1" width="18.00390625" style="10" customWidth="1"/>
    <col min="2" max="5" width="13.625" style="1" customWidth="1"/>
    <col min="6" max="7" width="10.625" style="1" customWidth="1"/>
  </cols>
  <sheetData>
    <row r="1" spans="1:7" s="2" customFormat="1" ht="30" customHeight="1">
      <c r="A1" s="21" t="s">
        <v>99</v>
      </c>
      <c r="B1" s="21"/>
      <c r="C1" s="21"/>
      <c r="D1" s="21"/>
      <c r="E1" s="21"/>
      <c r="F1" s="21"/>
      <c r="G1" s="21"/>
    </row>
    <row r="2" spans="2:7" s="2" customFormat="1" ht="10.5" customHeight="1">
      <c r="B2" s="3"/>
      <c r="C2" s="3"/>
      <c r="D2" s="3"/>
      <c r="E2" s="3"/>
      <c r="F2" s="3"/>
      <c r="G2" s="3"/>
    </row>
    <row r="3" spans="1:7" s="2" customFormat="1" ht="21.75" customHeight="1">
      <c r="A3" s="22" t="s">
        <v>36</v>
      </c>
      <c r="B3" s="22" t="s">
        <v>100</v>
      </c>
      <c r="C3" s="22"/>
      <c r="D3" s="22" t="s">
        <v>74</v>
      </c>
      <c r="E3" s="22"/>
      <c r="F3" s="22" t="s">
        <v>5</v>
      </c>
      <c r="G3" s="22"/>
    </row>
    <row r="4" spans="1:7" s="2" customFormat="1" ht="21.75" customHeight="1">
      <c r="A4" s="22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5">
        <v>17246579</v>
      </c>
      <c r="C5" s="5">
        <v>26337700</v>
      </c>
      <c r="D5" s="5">
        <v>14454512</v>
      </c>
      <c r="E5" s="5">
        <v>27639000</v>
      </c>
      <c r="F5" s="15">
        <f aca="true" t="shared" si="0" ref="F5:F10">SUM(B5/D5-1)</f>
        <v>0.19316231499202474</v>
      </c>
      <c r="G5" s="15">
        <f aca="true" t="shared" si="1" ref="G5:G10">SUM(C5/E5-1)</f>
        <v>-0.047082021780816996</v>
      </c>
    </row>
    <row r="6" spans="1:7" s="2" customFormat="1" ht="21.75" customHeight="1">
      <c r="A6" s="11" t="s">
        <v>41</v>
      </c>
      <c r="B6" s="5">
        <v>1</v>
      </c>
      <c r="C6" s="5">
        <v>600</v>
      </c>
      <c r="D6" s="5">
        <v>0</v>
      </c>
      <c r="E6" s="5">
        <v>0</v>
      </c>
      <c r="F6" s="5">
        <v>0</v>
      </c>
      <c r="G6" s="5">
        <v>0</v>
      </c>
    </row>
    <row r="7" spans="1:7" s="2" customFormat="1" ht="21.75" customHeight="1">
      <c r="A7" s="11" t="s">
        <v>15</v>
      </c>
      <c r="B7" s="5">
        <v>2961914</v>
      </c>
      <c r="C7" s="5">
        <v>3277400</v>
      </c>
      <c r="D7" s="5">
        <v>4762667</v>
      </c>
      <c r="E7" s="5">
        <v>7261500</v>
      </c>
      <c r="F7" s="15">
        <f t="shared" si="0"/>
        <v>-0.37809760791590086</v>
      </c>
      <c r="G7" s="15">
        <f t="shared" si="1"/>
        <v>-0.5486607450251326</v>
      </c>
    </row>
    <row r="8" spans="1:7" s="2" customFormat="1" ht="25.5" customHeight="1">
      <c r="A8" s="7" t="s">
        <v>0</v>
      </c>
      <c r="B8" s="6">
        <f>SUM(B5:B7)</f>
        <v>20208494</v>
      </c>
      <c r="C8" s="6">
        <f>SUM(C5:C7)</f>
        <v>29615700</v>
      </c>
      <c r="D8" s="6">
        <f>SUM(D5:D7)</f>
        <v>19217179</v>
      </c>
      <c r="E8" s="6">
        <f>SUM(E5:E7)</f>
        <v>34900500</v>
      </c>
      <c r="F8" s="15">
        <f t="shared" si="0"/>
        <v>0.05158483458992613</v>
      </c>
      <c r="G8" s="15">
        <f t="shared" si="1"/>
        <v>-0.151424764688185</v>
      </c>
    </row>
    <row r="9" spans="1:7" s="2" customFormat="1" ht="21.75" customHeight="1">
      <c r="A9" s="11" t="s">
        <v>16</v>
      </c>
      <c r="B9" s="5">
        <v>746303</v>
      </c>
      <c r="C9" s="5">
        <v>1590800</v>
      </c>
      <c r="D9" s="5">
        <v>273758</v>
      </c>
      <c r="E9" s="5">
        <v>741500</v>
      </c>
      <c r="F9" s="15">
        <f t="shared" si="0"/>
        <v>1.7261413365088876</v>
      </c>
      <c r="G9" s="15">
        <f t="shared" si="1"/>
        <v>1.1453809844908966</v>
      </c>
    </row>
    <row r="10" spans="1:7" s="2" customFormat="1" ht="25.5" customHeight="1">
      <c r="A10" s="7" t="s">
        <v>1</v>
      </c>
      <c r="B10" s="5">
        <f>SUM(B9:B9)</f>
        <v>746303</v>
      </c>
      <c r="C10" s="5">
        <f>SUM(C9:C9)</f>
        <v>1590800</v>
      </c>
      <c r="D10" s="5">
        <f>SUM(D9:D9)</f>
        <v>273758</v>
      </c>
      <c r="E10" s="5">
        <f>SUM(E9:E9)</f>
        <v>741500</v>
      </c>
      <c r="F10" s="15">
        <f t="shared" si="0"/>
        <v>1.7261413365088876</v>
      </c>
      <c r="G10" s="15">
        <f t="shared" si="1"/>
        <v>1.1453809844908966</v>
      </c>
    </row>
    <row r="11" spans="1:7" s="2" customFormat="1" ht="21.75" customHeight="1">
      <c r="A11" s="11" t="s">
        <v>56</v>
      </c>
      <c r="B11" s="5"/>
      <c r="C11" s="5"/>
      <c r="D11" s="5">
        <v>268289</v>
      </c>
      <c r="E11" s="5">
        <v>511700</v>
      </c>
      <c r="F11" s="15">
        <f aca="true" t="shared" si="2" ref="F11:G14">SUM(B11/D11-1)</f>
        <v>-1</v>
      </c>
      <c r="G11" s="15">
        <f t="shared" si="2"/>
        <v>-1</v>
      </c>
    </row>
    <row r="12" spans="1:7" s="2" customFormat="1" ht="21.75" customHeight="1">
      <c r="A12" s="11" t="s">
        <v>97</v>
      </c>
      <c r="B12" s="5">
        <v>87</v>
      </c>
      <c r="C12" s="5">
        <v>1200</v>
      </c>
      <c r="D12" s="5">
        <v>0</v>
      </c>
      <c r="E12" s="5">
        <v>0</v>
      </c>
      <c r="F12" s="5">
        <v>0</v>
      </c>
      <c r="G12" s="5">
        <v>0</v>
      </c>
    </row>
    <row r="13" spans="1:7" s="2" customFormat="1" ht="21.75" customHeight="1">
      <c r="A13" s="11" t="s">
        <v>94</v>
      </c>
      <c r="B13" s="5">
        <v>135</v>
      </c>
      <c r="C13" s="6">
        <v>3500</v>
      </c>
      <c r="D13" s="5">
        <v>0</v>
      </c>
      <c r="E13" s="6">
        <v>0</v>
      </c>
      <c r="F13" s="5">
        <v>0</v>
      </c>
      <c r="G13" s="6">
        <v>0</v>
      </c>
    </row>
    <row r="14" spans="1:7" s="2" customFormat="1" ht="25.5" customHeight="1">
      <c r="A14" s="7" t="s">
        <v>33</v>
      </c>
      <c r="B14" s="5">
        <f>SUM(B11:B13)</f>
        <v>222</v>
      </c>
      <c r="C14" s="5">
        <f>SUM(C11:C13)</f>
        <v>4700</v>
      </c>
      <c r="D14" s="5">
        <f>SUM(D11:D13)</f>
        <v>268289</v>
      </c>
      <c r="E14" s="5">
        <f>SUM(E11:E13)</f>
        <v>511700</v>
      </c>
      <c r="F14" s="15">
        <f t="shared" si="2"/>
        <v>-0.9991725340956953</v>
      </c>
      <c r="G14" s="15">
        <f t="shared" si="2"/>
        <v>-0.9908149306234122</v>
      </c>
    </row>
    <row r="15" spans="1:7" s="2" customFormat="1" ht="21.75" customHeight="1">
      <c r="A15" s="11" t="s">
        <v>43</v>
      </c>
      <c r="B15" s="5"/>
      <c r="C15" s="6"/>
      <c r="D15" s="5">
        <v>48611</v>
      </c>
      <c r="E15" s="6">
        <v>180100</v>
      </c>
      <c r="F15" s="15">
        <f>SUM(B15/D15-1)</f>
        <v>-1</v>
      </c>
      <c r="G15" s="15">
        <f>SUM(C15/E15-1)</f>
        <v>-1</v>
      </c>
    </row>
    <row r="16" spans="1:7" s="2" customFormat="1" ht="21.75" customHeight="1">
      <c r="A16" s="11" t="s">
        <v>88</v>
      </c>
      <c r="B16" s="5">
        <v>2515709</v>
      </c>
      <c r="C16" s="5">
        <v>3425100</v>
      </c>
      <c r="D16" s="5">
        <v>0</v>
      </c>
      <c r="E16" s="5">
        <v>0</v>
      </c>
      <c r="F16" s="5">
        <v>0</v>
      </c>
      <c r="G16" s="5">
        <v>0</v>
      </c>
    </row>
    <row r="17" spans="1:7" s="2" customFormat="1" ht="21.75" customHeight="1">
      <c r="A17" s="11" t="s">
        <v>72</v>
      </c>
      <c r="B17" s="5"/>
      <c r="C17" s="6"/>
      <c r="D17" s="5">
        <v>51525</v>
      </c>
      <c r="E17" s="6">
        <v>95300</v>
      </c>
      <c r="F17" s="15">
        <f aca="true" t="shared" si="3" ref="F17:G19">SUM(B17/D17-1)</f>
        <v>-1</v>
      </c>
      <c r="G17" s="15">
        <f t="shared" si="3"/>
        <v>-1</v>
      </c>
    </row>
    <row r="18" spans="1:7" s="2" customFormat="1" ht="21.75" customHeight="1">
      <c r="A18" s="11" t="s">
        <v>20</v>
      </c>
      <c r="B18" s="5">
        <v>2518702</v>
      </c>
      <c r="C18" s="12">
        <v>3528600</v>
      </c>
      <c r="D18" s="5">
        <v>1391603</v>
      </c>
      <c r="E18" s="12">
        <v>2518200</v>
      </c>
      <c r="F18" s="15">
        <f t="shared" si="3"/>
        <v>0.8099285500246838</v>
      </c>
      <c r="G18" s="15">
        <f t="shared" si="3"/>
        <v>0.40123898022396953</v>
      </c>
    </row>
    <row r="19" spans="1:7" s="2" customFormat="1" ht="21.75" customHeight="1">
      <c r="A19" s="11" t="s">
        <v>21</v>
      </c>
      <c r="B19" s="5">
        <v>1496990</v>
      </c>
      <c r="C19" s="6">
        <v>2238200</v>
      </c>
      <c r="D19" s="5">
        <v>1051970</v>
      </c>
      <c r="E19" s="6">
        <v>2029700</v>
      </c>
      <c r="F19" s="15">
        <f t="shared" si="3"/>
        <v>0.42303487742045887</v>
      </c>
      <c r="G19" s="15">
        <f t="shared" si="3"/>
        <v>0.10272454057249836</v>
      </c>
    </row>
    <row r="20" spans="1:7" s="2" customFormat="1" ht="21.75" customHeight="1">
      <c r="A20" s="11" t="s">
        <v>98</v>
      </c>
      <c r="B20" s="5">
        <v>250152</v>
      </c>
      <c r="C20" s="5">
        <v>349800</v>
      </c>
      <c r="D20" s="5">
        <v>0</v>
      </c>
      <c r="E20" s="5">
        <v>0</v>
      </c>
      <c r="F20" s="5">
        <v>0</v>
      </c>
      <c r="G20" s="5">
        <v>0</v>
      </c>
    </row>
    <row r="21" spans="1:7" s="2" customFormat="1" ht="21.75" customHeight="1">
      <c r="A21" s="11" t="s">
        <v>54</v>
      </c>
      <c r="B21" s="5">
        <v>610549</v>
      </c>
      <c r="C21" s="5">
        <v>906900</v>
      </c>
      <c r="D21" s="5">
        <v>0</v>
      </c>
      <c r="E21" s="5">
        <v>0</v>
      </c>
      <c r="F21" s="5">
        <v>0</v>
      </c>
      <c r="G21" s="5">
        <v>0</v>
      </c>
    </row>
    <row r="22" spans="1:7" s="2" customFormat="1" ht="21.75" customHeight="1">
      <c r="A22" s="11" t="s">
        <v>23</v>
      </c>
      <c r="B22" s="5">
        <v>97012</v>
      </c>
      <c r="C22" s="6">
        <v>144300</v>
      </c>
      <c r="D22" s="5">
        <v>780764</v>
      </c>
      <c r="E22" s="6">
        <v>1521600</v>
      </c>
      <c r="F22" s="15">
        <f>SUM(B22/D22-1)</f>
        <v>-0.8757473449083206</v>
      </c>
      <c r="G22" s="15">
        <f>SUM(C22/E22-1)</f>
        <v>-0.9051656151419558</v>
      </c>
    </row>
    <row r="23" spans="1:7" s="2" customFormat="1" ht="21.75" customHeight="1">
      <c r="A23" s="11" t="s">
        <v>22</v>
      </c>
      <c r="B23" s="5"/>
      <c r="C23" s="6"/>
      <c r="D23" s="5">
        <v>1059430</v>
      </c>
      <c r="E23" s="6">
        <v>1955100</v>
      </c>
      <c r="F23" s="15">
        <f>SUM(B23/D23-1)</f>
        <v>-1</v>
      </c>
      <c r="G23" s="15">
        <f>SUM(C23/E23-1)</f>
        <v>-1</v>
      </c>
    </row>
    <row r="24" spans="1:7" s="2" customFormat="1" ht="25.5" customHeight="1">
      <c r="A24" s="8" t="s">
        <v>3</v>
      </c>
      <c r="B24" s="5">
        <f>SUM(B15:B23)</f>
        <v>7489114</v>
      </c>
      <c r="C24" s="5">
        <f>SUM(C15:C23)</f>
        <v>10592900</v>
      </c>
      <c r="D24" s="5">
        <f>SUM(D15:D23)</f>
        <v>4383903</v>
      </c>
      <c r="E24" s="5">
        <f>SUM(E15:E23)</f>
        <v>8300000</v>
      </c>
      <c r="F24" s="15">
        <f aca="true" t="shared" si="4" ref="F24:G27">SUM(B24/D24-1)</f>
        <v>0.7083211010827566</v>
      </c>
      <c r="G24" s="15">
        <f t="shared" si="4"/>
        <v>0.27625301204819275</v>
      </c>
    </row>
    <row r="25" spans="1:7" s="2" customFormat="1" ht="21.75" customHeight="1">
      <c r="A25" s="11" t="s">
        <v>17</v>
      </c>
      <c r="B25" s="5">
        <v>1998655</v>
      </c>
      <c r="C25" s="13">
        <v>2721000</v>
      </c>
      <c r="D25" s="5">
        <v>1317456</v>
      </c>
      <c r="E25" s="13">
        <v>2531000</v>
      </c>
      <c r="F25" s="15">
        <f t="shared" si="4"/>
        <v>0.517056357100351</v>
      </c>
      <c r="G25" s="15">
        <f t="shared" si="4"/>
        <v>0.07506914263137099</v>
      </c>
    </row>
    <row r="26" spans="1:7" s="2" customFormat="1" ht="21.75" customHeight="1">
      <c r="A26" s="7" t="s">
        <v>2</v>
      </c>
      <c r="B26" s="5">
        <v>35769966</v>
      </c>
      <c r="C26" s="13">
        <v>53680600</v>
      </c>
      <c r="D26" s="5">
        <v>31611499</v>
      </c>
      <c r="E26" s="13">
        <v>62435900</v>
      </c>
      <c r="F26" s="15">
        <f t="shared" si="4"/>
        <v>0.13154918721190656</v>
      </c>
      <c r="G26" s="15">
        <f t="shared" si="4"/>
        <v>-0.14022861847110402</v>
      </c>
    </row>
    <row r="27" spans="1:7" s="2" customFormat="1" ht="25.5" customHeight="1">
      <c r="A27" s="7" t="s">
        <v>4</v>
      </c>
      <c r="B27" s="5">
        <f>SUM(B25:B26)</f>
        <v>37768621</v>
      </c>
      <c r="C27" s="6">
        <f>SUM(C25:C26)</f>
        <v>56401600</v>
      </c>
      <c r="D27" s="5">
        <f>SUM(D25:D26)</f>
        <v>32928955</v>
      </c>
      <c r="E27" s="6">
        <f>SUM(E25:E26)</f>
        <v>64966900</v>
      </c>
      <c r="F27" s="15">
        <f t="shared" si="4"/>
        <v>0.14697296042343289</v>
      </c>
      <c r="G27" s="15">
        <f t="shared" si="4"/>
        <v>-0.13184098363936092</v>
      </c>
    </row>
    <row r="28" spans="1:7" s="2" customFormat="1" ht="21.75" customHeight="1">
      <c r="A28" s="7" t="s">
        <v>42</v>
      </c>
      <c r="B28" s="5">
        <v>2217340</v>
      </c>
      <c r="C28" s="6">
        <v>2967600</v>
      </c>
      <c r="D28" s="5">
        <v>698490</v>
      </c>
      <c r="E28" s="6">
        <v>1282500</v>
      </c>
      <c r="F28" s="15">
        <f aca="true" t="shared" si="5" ref="F28:G31">SUM(B28/D28-1)</f>
        <v>2.17447637045627</v>
      </c>
      <c r="G28" s="15">
        <f t="shared" si="5"/>
        <v>1.3139181286549708</v>
      </c>
    </row>
    <row r="29" spans="1:7" s="2" customFormat="1" ht="21.75" customHeight="1">
      <c r="A29" s="11" t="s">
        <v>18</v>
      </c>
      <c r="B29" s="5">
        <v>12330627</v>
      </c>
      <c r="C29" s="6">
        <v>19737400</v>
      </c>
      <c r="D29" s="5">
        <v>9793429</v>
      </c>
      <c r="E29" s="6">
        <v>19869100</v>
      </c>
      <c r="F29" s="15">
        <f t="shared" si="5"/>
        <v>0.25907146516301904</v>
      </c>
      <c r="G29" s="15">
        <f t="shared" si="5"/>
        <v>-0.006628382765198171</v>
      </c>
    </row>
    <row r="30" spans="1:7" s="2" customFormat="1" ht="25.5" customHeight="1">
      <c r="A30" s="7" t="s">
        <v>13</v>
      </c>
      <c r="B30" s="5">
        <f>SUM(B28:B29)</f>
        <v>14547967</v>
      </c>
      <c r="C30" s="5">
        <f>SUM(C28:C29)</f>
        <v>22705000</v>
      </c>
      <c r="D30" s="5">
        <f>SUM(D28:D29)</f>
        <v>10491919</v>
      </c>
      <c r="E30" s="5">
        <f>SUM(E28:E29)</f>
        <v>21151600</v>
      </c>
      <c r="F30" s="15">
        <f t="shared" si="5"/>
        <v>0.3865878110572527</v>
      </c>
      <c r="G30" s="15">
        <f t="shared" si="5"/>
        <v>0.07344125267119272</v>
      </c>
    </row>
    <row r="31" spans="1:7" s="2" customFormat="1" ht="31.5" customHeight="1">
      <c r="A31" s="7" t="s">
        <v>12</v>
      </c>
      <c r="B31" s="9">
        <f>SUM(B30,B27,B24,B14,B10,B8)</f>
        <v>80760721</v>
      </c>
      <c r="C31" s="9">
        <f>SUM(C30,C27,C24,C14,C10,C8)</f>
        <v>120910700</v>
      </c>
      <c r="D31" s="9">
        <f>SUM(D30,D27,D24,D14,D10,D8)</f>
        <v>67564003</v>
      </c>
      <c r="E31" s="9">
        <f>SUM(E30,E27,E24,E14,E10,E8)</f>
        <v>130572200</v>
      </c>
      <c r="F31" s="15">
        <f t="shared" si="5"/>
        <v>0.19532173071509695</v>
      </c>
      <c r="G31" s="15">
        <f t="shared" si="5"/>
        <v>-0.07399354533353963</v>
      </c>
    </row>
    <row r="32" spans="2:7" s="2" customFormat="1" ht="15">
      <c r="B32" s="3"/>
      <c r="C32" s="3"/>
      <c r="D32" s="3"/>
      <c r="E32" s="3"/>
      <c r="F32" s="14"/>
      <c r="G32" s="14"/>
    </row>
    <row r="33" spans="2:7" s="2" customFormat="1" ht="15">
      <c r="B33" s="3"/>
      <c r="C33" s="3"/>
      <c r="D33" s="3"/>
      <c r="E33" s="3"/>
      <c r="F33" s="14"/>
      <c r="G33" s="14"/>
    </row>
    <row r="34" spans="2:7" s="2" customFormat="1" ht="15">
      <c r="B34" s="3"/>
      <c r="C34" s="3"/>
      <c r="D34" s="3"/>
      <c r="E34" s="3"/>
      <c r="F34" s="14"/>
      <c r="G34" s="14"/>
    </row>
    <row r="35" spans="2:7" s="2" customFormat="1" ht="15">
      <c r="B35" s="3"/>
      <c r="C35" s="3"/>
      <c r="D35" s="3"/>
      <c r="E35" s="3"/>
      <c r="F35" s="14"/>
      <c r="G35" s="14"/>
    </row>
    <row r="36" spans="2:7" s="2" customFormat="1" ht="15">
      <c r="B36" s="3"/>
      <c r="C36" s="3"/>
      <c r="D36" s="3"/>
      <c r="E36" s="3"/>
      <c r="F36" s="14"/>
      <c r="G36" s="14"/>
    </row>
    <row r="37" spans="2:7" s="2" customFormat="1" ht="15">
      <c r="B37" s="3"/>
      <c r="C37" s="3"/>
      <c r="D37" s="3"/>
      <c r="E37" s="3"/>
      <c r="F37" s="14"/>
      <c r="G37" s="14"/>
    </row>
    <row r="38" spans="2:7" s="2" customFormat="1" ht="15">
      <c r="B38" s="3"/>
      <c r="C38" s="3"/>
      <c r="D38" s="3"/>
      <c r="E38" s="3"/>
      <c r="F38" s="14"/>
      <c r="G38" s="14"/>
    </row>
    <row r="39" spans="2:7" s="2" customFormat="1" ht="15">
      <c r="B39" s="3"/>
      <c r="C39" s="3"/>
      <c r="D39" s="3"/>
      <c r="E39" s="3"/>
      <c r="F39" s="14"/>
      <c r="G39" s="14"/>
    </row>
    <row r="40" spans="2:7" s="2" customFormat="1" ht="15">
      <c r="B40" s="3"/>
      <c r="C40" s="3"/>
      <c r="D40" s="3"/>
      <c r="E40" s="3"/>
      <c r="F40" s="14"/>
      <c r="G40" s="14"/>
    </row>
    <row r="41" spans="2:7" s="2" customFormat="1" ht="15">
      <c r="B41" s="3"/>
      <c r="C41" s="3"/>
      <c r="D41" s="3"/>
      <c r="E41" s="3"/>
      <c r="F41" s="14"/>
      <c r="G41" s="14"/>
    </row>
    <row r="42" spans="2:7" s="2" customFormat="1" ht="15">
      <c r="B42" s="3"/>
      <c r="C42" s="3"/>
      <c r="D42" s="3"/>
      <c r="E42" s="3"/>
      <c r="F42" s="14"/>
      <c r="G42" s="14"/>
    </row>
    <row r="43" spans="2:7" s="2" customFormat="1" ht="15">
      <c r="B43" s="3"/>
      <c r="C43" s="3"/>
      <c r="D43" s="3"/>
      <c r="E43" s="3"/>
      <c r="F43" s="14"/>
      <c r="G43" s="14"/>
    </row>
    <row r="44" spans="2:7" s="2" customFormat="1" ht="15">
      <c r="B44" s="3"/>
      <c r="C44" s="3"/>
      <c r="D44" s="3"/>
      <c r="E44" s="3"/>
      <c r="F44" s="14"/>
      <c r="G44" s="14"/>
    </row>
    <row r="45" spans="2:7" s="2" customFormat="1" ht="15">
      <c r="B45" s="3"/>
      <c r="C45" s="3"/>
      <c r="D45" s="3"/>
      <c r="E45" s="3"/>
      <c r="F45" s="14"/>
      <c r="G45" s="14"/>
    </row>
    <row r="46" spans="2:7" s="2" customFormat="1" ht="15">
      <c r="B46" s="3"/>
      <c r="C46" s="3"/>
      <c r="D46" s="3"/>
      <c r="E46" s="3"/>
      <c r="F46" s="14"/>
      <c r="G46" s="14"/>
    </row>
    <row r="47" spans="2:7" s="2" customFormat="1" ht="15">
      <c r="B47" s="3"/>
      <c r="C47" s="3"/>
      <c r="D47" s="3"/>
      <c r="E47" s="3"/>
      <c r="F47" s="14"/>
      <c r="G47" s="14"/>
    </row>
    <row r="48" spans="2:7" s="2" customFormat="1" ht="15">
      <c r="B48" s="3"/>
      <c r="C48" s="3"/>
      <c r="D48" s="3"/>
      <c r="E48" s="3"/>
      <c r="F48" s="14"/>
      <c r="G48" s="14"/>
    </row>
    <row r="49" spans="2:7" s="2" customFormat="1" ht="15">
      <c r="B49" s="3"/>
      <c r="C49" s="3"/>
      <c r="D49" s="3"/>
      <c r="E49" s="3"/>
      <c r="F49" s="14"/>
      <c r="G49" s="14"/>
    </row>
    <row r="50" spans="2:7" s="2" customFormat="1" ht="15">
      <c r="B50" s="3"/>
      <c r="C50" s="3"/>
      <c r="D50" s="3"/>
      <c r="E50" s="3"/>
      <c r="F50" s="3"/>
      <c r="G50" s="3"/>
    </row>
    <row r="51" spans="2:7" s="2" customFormat="1" ht="15">
      <c r="B51" s="3"/>
      <c r="C51" s="3"/>
      <c r="D51" s="3"/>
      <c r="E51" s="3"/>
      <c r="F51" s="3"/>
      <c r="G51" s="3"/>
    </row>
    <row r="52" spans="2:7" s="2" customFormat="1" ht="15">
      <c r="B52" s="3"/>
      <c r="C52" s="3"/>
      <c r="D52" s="3"/>
      <c r="E52" s="3"/>
      <c r="F52" s="3"/>
      <c r="G52" s="3"/>
    </row>
    <row r="53" spans="2:7" s="2" customFormat="1" ht="15">
      <c r="B53" s="3"/>
      <c r="C53" s="3"/>
      <c r="D53" s="3"/>
      <c r="E53" s="3"/>
      <c r="F53" s="3"/>
      <c r="G53" s="3"/>
    </row>
    <row r="54" spans="2:7" s="2" customFormat="1" ht="15">
      <c r="B54" s="3"/>
      <c r="C54" s="3"/>
      <c r="D54" s="3"/>
      <c r="E54" s="3"/>
      <c r="F54" s="3"/>
      <c r="G54" s="3"/>
    </row>
    <row r="55" spans="2:7" s="2" customFormat="1" ht="15">
      <c r="B55" s="3"/>
      <c r="C55" s="3"/>
      <c r="D55" s="3"/>
      <c r="E55" s="3"/>
      <c r="F55" s="3"/>
      <c r="G55" s="3"/>
    </row>
    <row r="56" spans="2:7" s="2" customFormat="1" ht="15">
      <c r="B56" s="3"/>
      <c r="C56" s="3"/>
      <c r="D56" s="3"/>
      <c r="E56" s="3"/>
      <c r="F56" s="3"/>
      <c r="G56" s="3"/>
    </row>
    <row r="57" spans="2:7" s="2" customFormat="1" ht="15">
      <c r="B57" s="3"/>
      <c r="C57" s="3"/>
      <c r="D57" s="3"/>
      <c r="E57" s="3"/>
      <c r="F57" s="3"/>
      <c r="G57" s="3"/>
    </row>
    <row r="58" spans="2:7" s="2" customFormat="1" ht="15">
      <c r="B58" s="3"/>
      <c r="C58" s="3"/>
      <c r="D58" s="3"/>
      <c r="E58" s="3"/>
      <c r="F58" s="3"/>
      <c r="G58" s="3"/>
    </row>
    <row r="59" spans="2:7" s="2" customFormat="1" ht="15">
      <c r="B59" s="3"/>
      <c r="C59" s="3"/>
      <c r="D59" s="3"/>
      <c r="E59" s="3"/>
      <c r="F59" s="3"/>
      <c r="G59" s="3"/>
    </row>
    <row r="60" spans="2:7" s="2" customFormat="1" ht="15">
      <c r="B60" s="3"/>
      <c r="C60" s="3"/>
      <c r="D60" s="3"/>
      <c r="E60" s="3"/>
      <c r="F60" s="3"/>
      <c r="G60" s="3"/>
    </row>
    <row r="61" spans="2:7" s="2" customFormat="1" ht="15">
      <c r="B61" s="3"/>
      <c r="C61" s="3"/>
      <c r="D61" s="3"/>
      <c r="E61" s="3"/>
      <c r="F61" s="3"/>
      <c r="G61" s="3"/>
    </row>
    <row r="62" spans="2:7" s="2" customFormat="1" ht="15">
      <c r="B62" s="3"/>
      <c r="C62" s="3"/>
      <c r="D62" s="3"/>
      <c r="E62" s="3"/>
      <c r="F62" s="3"/>
      <c r="G62" s="3"/>
    </row>
    <row r="63" spans="2:7" s="2" customFormat="1" ht="15">
      <c r="B63" s="3"/>
      <c r="C63" s="3"/>
      <c r="D63" s="3"/>
      <c r="E63" s="3"/>
      <c r="F63" s="3"/>
      <c r="G63" s="3"/>
    </row>
    <row r="64" spans="2:7" s="2" customFormat="1" ht="15">
      <c r="B64" s="3"/>
      <c r="C64" s="3"/>
      <c r="D64" s="3"/>
      <c r="E64" s="3"/>
      <c r="F64" s="3"/>
      <c r="G64" s="3"/>
    </row>
    <row r="65" spans="2:7" s="2" customFormat="1" ht="15">
      <c r="B65" s="3"/>
      <c r="C65" s="3"/>
      <c r="D65" s="3"/>
      <c r="E65" s="3"/>
      <c r="F65" s="3"/>
      <c r="G65" s="3"/>
    </row>
    <row r="66" spans="2:7" s="2" customFormat="1" ht="15">
      <c r="B66" s="3"/>
      <c r="C66" s="3"/>
      <c r="D66" s="3"/>
      <c r="E66" s="3"/>
      <c r="F66" s="3"/>
      <c r="G66" s="3"/>
    </row>
    <row r="67" spans="2:7" s="2" customFormat="1" ht="15">
      <c r="B67" s="3"/>
      <c r="C67" s="3"/>
      <c r="D67" s="3"/>
      <c r="E67" s="3"/>
      <c r="F67" s="3"/>
      <c r="G67" s="3"/>
    </row>
    <row r="68" spans="2:7" s="2" customFormat="1" ht="15">
      <c r="B68" s="3"/>
      <c r="C68" s="3"/>
      <c r="D68" s="3"/>
      <c r="E68" s="3"/>
      <c r="F68" s="3"/>
      <c r="G68" s="3"/>
    </row>
    <row r="69" spans="2:7" s="2" customFormat="1" ht="15">
      <c r="B69" s="3"/>
      <c r="C69" s="3"/>
      <c r="D69" s="3"/>
      <c r="E69" s="3"/>
      <c r="F69" s="3"/>
      <c r="G69" s="3"/>
    </row>
    <row r="70" spans="2:7" s="2" customFormat="1" ht="15">
      <c r="B70" s="3"/>
      <c r="C70" s="3"/>
      <c r="D70" s="3"/>
      <c r="E70" s="3"/>
      <c r="F70" s="3"/>
      <c r="G70" s="3"/>
    </row>
    <row r="71" spans="2:7" s="2" customFormat="1" ht="15">
      <c r="B71" s="3"/>
      <c r="C71" s="3"/>
      <c r="D71" s="3"/>
      <c r="E71" s="3"/>
      <c r="F71" s="3"/>
      <c r="G71" s="3"/>
    </row>
    <row r="72" spans="2:7" s="2" customFormat="1" ht="15">
      <c r="B72" s="3"/>
      <c r="C72" s="3"/>
      <c r="D72" s="3"/>
      <c r="E72" s="3"/>
      <c r="F72" s="3"/>
      <c r="G72" s="3"/>
    </row>
    <row r="73" spans="2:7" s="2" customFormat="1" ht="15">
      <c r="B73" s="3"/>
      <c r="C73" s="3"/>
      <c r="D73" s="3"/>
      <c r="E73" s="3"/>
      <c r="F73" s="3"/>
      <c r="G73" s="3"/>
    </row>
    <row r="74" spans="2:7" s="2" customFormat="1" ht="15">
      <c r="B74" s="3"/>
      <c r="C74" s="3"/>
      <c r="D74" s="3"/>
      <c r="E74" s="3"/>
      <c r="F74" s="3"/>
      <c r="G74" s="3"/>
    </row>
    <row r="75" spans="2:7" s="2" customFormat="1" ht="15">
      <c r="B75" s="3"/>
      <c r="C75" s="3"/>
      <c r="D75" s="3"/>
      <c r="E75" s="3"/>
      <c r="F75" s="3"/>
      <c r="G75" s="3"/>
    </row>
    <row r="76" spans="2:7" s="2" customFormat="1" ht="15">
      <c r="B76" s="3"/>
      <c r="C76" s="3"/>
      <c r="D76" s="3"/>
      <c r="E76" s="3"/>
      <c r="F76" s="3"/>
      <c r="G76" s="3"/>
    </row>
    <row r="77" spans="2:7" s="2" customFormat="1" ht="15">
      <c r="B77" s="3"/>
      <c r="C77" s="3"/>
      <c r="D77" s="3"/>
      <c r="E77" s="3"/>
      <c r="F77" s="3"/>
      <c r="G77" s="3"/>
    </row>
    <row r="78" spans="2:7" s="2" customFormat="1" ht="15">
      <c r="B78" s="3"/>
      <c r="C78" s="3"/>
      <c r="D78" s="3"/>
      <c r="E78" s="3"/>
      <c r="F78" s="3"/>
      <c r="G78" s="3"/>
    </row>
    <row r="79" spans="2:7" s="2" customFormat="1" ht="15">
      <c r="B79" s="3"/>
      <c r="C79" s="3"/>
      <c r="D79" s="3"/>
      <c r="E79" s="3"/>
      <c r="F79" s="3"/>
      <c r="G79" s="3"/>
    </row>
    <row r="80" spans="2:7" s="2" customFormat="1" ht="15">
      <c r="B80" s="3"/>
      <c r="C80" s="3"/>
      <c r="D80" s="3"/>
      <c r="E80" s="3"/>
      <c r="F80" s="3"/>
      <c r="G80" s="3"/>
    </row>
    <row r="81" spans="2:7" s="2" customFormat="1" ht="15">
      <c r="B81" s="3"/>
      <c r="C81" s="3"/>
      <c r="D81" s="3"/>
      <c r="E81" s="3"/>
      <c r="F81" s="3"/>
      <c r="G81" s="3"/>
    </row>
    <row r="82" spans="2:7" s="2" customFormat="1" ht="15">
      <c r="B82" s="3"/>
      <c r="C82" s="3"/>
      <c r="D82" s="3"/>
      <c r="E82" s="3"/>
      <c r="F82" s="3"/>
      <c r="G82" s="3"/>
    </row>
    <row r="83" spans="2:7" s="2" customFormat="1" ht="15">
      <c r="B83" s="3"/>
      <c r="C83" s="3"/>
      <c r="D83" s="3"/>
      <c r="E83" s="3"/>
      <c r="F83" s="3"/>
      <c r="G83" s="3"/>
    </row>
    <row r="84" spans="2:7" s="2" customFormat="1" ht="15">
      <c r="B84" s="3"/>
      <c r="C84" s="3"/>
      <c r="D84" s="3"/>
      <c r="E84" s="3"/>
      <c r="F84" s="3"/>
      <c r="G84" s="3"/>
    </row>
    <row r="85" spans="2:7" s="2" customFormat="1" ht="15">
      <c r="B85" s="3"/>
      <c r="C85" s="3"/>
      <c r="D85" s="3"/>
      <c r="E85" s="3"/>
      <c r="F85" s="3"/>
      <c r="G85" s="3"/>
    </row>
    <row r="86" spans="2:7" s="2" customFormat="1" ht="15">
      <c r="B86" s="3"/>
      <c r="C86" s="3"/>
      <c r="D86" s="3"/>
      <c r="E86" s="3"/>
      <c r="F86" s="3"/>
      <c r="G86" s="3"/>
    </row>
    <row r="87" spans="2:7" s="2" customFormat="1" ht="15">
      <c r="B87" s="3"/>
      <c r="C87" s="3"/>
      <c r="D87" s="3"/>
      <c r="E87" s="3"/>
      <c r="F87" s="3"/>
      <c r="G87" s="3"/>
    </row>
    <row r="88" spans="2:7" s="2" customFormat="1" ht="15">
      <c r="B88" s="3"/>
      <c r="C88" s="3"/>
      <c r="D88" s="3"/>
      <c r="E88" s="3"/>
      <c r="F88" s="3"/>
      <c r="G88" s="3"/>
    </row>
    <row r="89" spans="2:7" s="2" customFormat="1" ht="15">
      <c r="B89" s="3"/>
      <c r="C89" s="3"/>
      <c r="D89" s="3"/>
      <c r="E89" s="3"/>
      <c r="F89" s="3"/>
      <c r="G89" s="3"/>
    </row>
    <row r="90" spans="2:7" s="2" customFormat="1" ht="15">
      <c r="B90" s="3"/>
      <c r="C90" s="3"/>
      <c r="D90" s="3"/>
      <c r="E90" s="3"/>
      <c r="F90" s="3"/>
      <c r="G90" s="3"/>
    </row>
    <row r="91" spans="2:7" s="2" customFormat="1" ht="15">
      <c r="B91" s="3"/>
      <c r="C91" s="3"/>
      <c r="D91" s="3"/>
      <c r="E91" s="3"/>
      <c r="F91" s="3"/>
      <c r="G91" s="3"/>
    </row>
    <row r="92" spans="2:7" s="2" customFormat="1" ht="15">
      <c r="B92" s="3"/>
      <c r="C92" s="3"/>
      <c r="D92" s="3"/>
      <c r="E92" s="3"/>
      <c r="F92" s="3"/>
      <c r="G92" s="3"/>
    </row>
    <row r="93" spans="2:7" s="2" customFormat="1" ht="15">
      <c r="B93" s="3"/>
      <c r="C93" s="3"/>
      <c r="D93" s="3"/>
      <c r="E93" s="3"/>
      <c r="F93" s="3"/>
      <c r="G93" s="3"/>
    </row>
    <row r="94" spans="2:7" s="2" customFormat="1" ht="15">
      <c r="B94" s="3"/>
      <c r="C94" s="3"/>
      <c r="D94" s="3"/>
      <c r="E94" s="3"/>
      <c r="F94" s="3"/>
      <c r="G94" s="3"/>
    </row>
    <row r="95" spans="2:7" s="2" customFormat="1" ht="15">
      <c r="B95" s="3"/>
      <c r="C95" s="3"/>
      <c r="D95" s="3"/>
      <c r="E95" s="3"/>
      <c r="F95" s="3"/>
      <c r="G95" s="3"/>
    </row>
    <row r="96" spans="2:7" s="2" customFormat="1" ht="15">
      <c r="B96" s="3"/>
      <c r="C96" s="3"/>
      <c r="D96" s="3"/>
      <c r="E96" s="3"/>
      <c r="F96" s="3"/>
      <c r="G96" s="3"/>
    </row>
    <row r="97" spans="2:7" s="2" customFormat="1" ht="15">
      <c r="B97" s="3"/>
      <c r="C97" s="3"/>
      <c r="D97" s="3"/>
      <c r="E97" s="3"/>
      <c r="F97" s="3"/>
      <c r="G97" s="3"/>
    </row>
    <row r="98" spans="2:7" s="2" customFormat="1" ht="15">
      <c r="B98" s="3"/>
      <c r="C98" s="3"/>
      <c r="D98" s="3"/>
      <c r="E98" s="3"/>
      <c r="F98" s="3"/>
      <c r="G98" s="3"/>
    </row>
    <row r="99" spans="2:7" s="2" customFormat="1" ht="15">
      <c r="B99" s="3"/>
      <c r="C99" s="3"/>
      <c r="D99" s="3"/>
      <c r="E99" s="3"/>
      <c r="F99" s="3"/>
      <c r="G99" s="3"/>
    </row>
    <row r="100" spans="2:7" s="2" customFormat="1" ht="15">
      <c r="B100" s="3"/>
      <c r="C100" s="3"/>
      <c r="D100" s="3"/>
      <c r="E100" s="3"/>
      <c r="F100" s="3"/>
      <c r="G100" s="3"/>
    </row>
    <row r="101" spans="2:7" s="2" customFormat="1" ht="15">
      <c r="B101" s="3"/>
      <c r="C101" s="3"/>
      <c r="D101" s="3"/>
      <c r="E101" s="3"/>
      <c r="F101" s="3"/>
      <c r="G101" s="3"/>
    </row>
    <row r="102" spans="2:7" s="2" customFormat="1" ht="15">
      <c r="B102" s="3"/>
      <c r="C102" s="3"/>
      <c r="D102" s="3"/>
      <c r="E102" s="3"/>
      <c r="F102" s="3"/>
      <c r="G102" s="3"/>
    </row>
    <row r="103" spans="2:7" s="2" customFormat="1" ht="15">
      <c r="B103" s="3"/>
      <c r="C103" s="3"/>
      <c r="D103" s="3"/>
      <c r="E103" s="3"/>
      <c r="F103" s="3"/>
      <c r="G103" s="3"/>
    </row>
    <row r="104" spans="2:7" s="2" customFormat="1" ht="15">
      <c r="B104" s="3"/>
      <c r="C104" s="3"/>
      <c r="D104" s="3"/>
      <c r="E104" s="3"/>
      <c r="F104" s="3"/>
      <c r="G104" s="3"/>
    </row>
    <row r="105" spans="2:7" s="2" customFormat="1" ht="15">
      <c r="B105" s="3"/>
      <c r="C105" s="3"/>
      <c r="D105" s="3"/>
      <c r="E105" s="3"/>
      <c r="F105" s="3"/>
      <c r="G105" s="3"/>
    </row>
    <row r="106" spans="2:7" s="2" customFormat="1" ht="15">
      <c r="B106" s="3"/>
      <c r="C106" s="3"/>
      <c r="D106" s="3"/>
      <c r="E106" s="3"/>
      <c r="F106" s="3"/>
      <c r="G106" s="3"/>
    </row>
    <row r="107" spans="2:7" s="2" customFormat="1" ht="15">
      <c r="B107" s="3"/>
      <c r="C107" s="3"/>
      <c r="D107" s="3"/>
      <c r="E107" s="3"/>
      <c r="F107" s="3"/>
      <c r="G107" s="3"/>
    </row>
    <row r="108" spans="2:7" s="2" customFormat="1" ht="15">
      <c r="B108" s="3"/>
      <c r="C108" s="3"/>
      <c r="D108" s="3"/>
      <c r="E108" s="3"/>
      <c r="F108" s="3"/>
      <c r="G108" s="3"/>
    </row>
    <row r="109" spans="2:7" s="2" customFormat="1" ht="15">
      <c r="B109" s="3"/>
      <c r="C109" s="3"/>
      <c r="D109" s="3"/>
      <c r="E109" s="3"/>
      <c r="F109" s="3"/>
      <c r="G109" s="3"/>
    </row>
    <row r="110" spans="2:7" s="2" customFormat="1" ht="15">
      <c r="B110" s="3"/>
      <c r="C110" s="3"/>
      <c r="D110" s="3"/>
      <c r="E110" s="3"/>
      <c r="F110" s="3"/>
      <c r="G110" s="3"/>
    </row>
    <row r="111" spans="2:7" s="2" customFormat="1" ht="15">
      <c r="B111" s="3"/>
      <c r="C111" s="3"/>
      <c r="D111" s="3"/>
      <c r="E111" s="3"/>
      <c r="F111" s="3"/>
      <c r="G111" s="3"/>
    </row>
    <row r="112" spans="2:7" s="2" customFormat="1" ht="15">
      <c r="B112" s="3"/>
      <c r="C112" s="3"/>
      <c r="D112" s="3"/>
      <c r="E112" s="3"/>
      <c r="F112" s="3"/>
      <c r="G112" s="3"/>
    </row>
    <row r="113" spans="2:7" s="2" customFormat="1" ht="15">
      <c r="B113" s="3"/>
      <c r="C113" s="3"/>
      <c r="D113" s="3"/>
      <c r="E113" s="3"/>
      <c r="F113" s="3"/>
      <c r="G113" s="3"/>
    </row>
    <row r="114" spans="2:7" s="2" customFormat="1" ht="15">
      <c r="B114" s="3"/>
      <c r="C114" s="3"/>
      <c r="D114" s="3"/>
      <c r="E114" s="3"/>
      <c r="F114" s="3"/>
      <c r="G114" s="3"/>
    </row>
    <row r="115" spans="2:7" s="2" customFormat="1" ht="15">
      <c r="B115" s="3"/>
      <c r="C115" s="3"/>
      <c r="D115" s="3"/>
      <c r="E115" s="3"/>
      <c r="F115" s="3"/>
      <c r="G115" s="3"/>
    </row>
    <row r="116" spans="2:7" s="2" customFormat="1" ht="15">
      <c r="B116" s="3"/>
      <c r="C116" s="3"/>
      <c r="D116" s="3"/>
      <c r="E116" s="3"/>
      <c r="F116" s="3"/>
      <c r="G116" s="3"/>
    </row>
    <row r="117" spans="2:7" s="2" customFormat="1" ht="15">
      <c r="B117" s="3"/>
      <c r="C117" s="3"/>
      <c r="D117" s="3"/>
      <c r="E117" s="3"/>
      <c r="F117" s="3"/>
      <c r="G117" s="3"/>
    </row>
    <row r="118" spans="2:7" s="2" customFormat="1" ht="15">
      <c r="B118" s="3"/>
      <c r="C118" s="3"/>
      <c r="D118" s="3"/>
      <c r="E118" s="3"/>
      <c r="F118" s="3"/>
      <c r="G118" s="3"/>
    </row>
    <row r="119" spans="2:7" s="2" customFormat="1" ht="15">
      <c r="B119" s="3"/>
      <c r="C119" s="3"/>
      <c r="D119" s="3"/>
      <c r="E119" s="3"/>
      <c r="F119" s="3"/>
      <c r="G119" s="3"/>
    </row>
    <row r="120" spans="2:7" s="2" customFormat="1" ht="15">
      <c r="B120" s="3"/>
      <c r="C120" s="3"/>
      <c r="D120" s="3"/>
      <c r="E120" s="3"/>
      <c r="F120" s="3"/>
      <c r="G120" s="3"/>
    </row>
    <row r="121" spans="2:7" s="2" customFormat="1" ht="15">
      <c r="B121" s="3"/>
      <c r="C121" s="3"/>
      <c r="D121" s="3"/>
      <c r="E121" s="3"/>
      <c r="F121" s="3"/>
      <c r="G121" s="3"/>
    </row>
    <row r="122" spans="2:7" s="2" customFormat="1" ht="15">
      <c r="B122" s="3"/>
      <c r="C122" s="3"/>
      <c r="D122" s="3"/>
      <c r="E122" s="3"/>
      <c r="F122" s="3"/>
      <c r="G122" s="3"/>
    </row>
    <row r="123" spans="2:7" s="2" customFormat="1" ht="15">
      <c r="B123" s="3"/>
      <c r="C123" s="3"/>
      <c r="D123" s="3"/>
      <c r="E123" s="3"/>
      <c r="F123" s="3"/>
      <c r="G123" s="3"/>
    </row>
    <row r="124" spans="2:7" s="2" customFormat="1" ht="15">
      <c r="B124" s="3"/>
      <c r="C124" s="3"/>
      <c r="D124" s="3"/>
      <c r="E124" s="3"/>
      <c r="F124" s="3"/>
      <c r="G124" s="3"/>
    </row>
    <row r="125" spans="2:7" s="2" customFormat="1" ht="15">
      <c r="B125" s="3"/>
      <c r="C125" s="3"/>
      <c r="D125" s="3"/>
      <c r="E125" s="3"/>
      <c r="F125" s="3"/>
      <c r="G125" s="3"/>
    </row>
    <row r="126" spans="2:7" s="2" customFormat="1" ht="15">
      <c r="B126" s="3"/>
      <c r="C126" s="3"/>
      <c r="D126" s="3"/>
      <c r="E126" s="3"/>
      <c r="F126" s="3"/>
      <c r="G126" s="3"/>
    </row>
    <row r="127" spans="2:7" s="2" customFormat="1" ht="15">
      <c r="B127" s="3"/>
      <c r="C127" s="3"/>
      <c r="D127" s="3"/>
      <c r="E127" s="3"/>
      <c r="F127" s="3"/>
      <c r="G127" s="3"/>
    </row>
    <row r="128" spans="2:7" s="2" customFormat="1" ht="15">
      <c r="B128" s="3"/>
      <c r="C128" s="3"/>
      <c r="D128" s="3"/>
      <c r="E128" s="3"/>
      <c r="F128" s="3"/>
      <c r="G128" s="3"/>
    </row>
    <row r="129" spans="2:7" s="2" customFormat="1" ht="15">
      <c r="B129" s="3"/>
      <c r="C129" s="3"/>
      <c r="D129" s="3"/>
      <c r="E129" s="3"/>
      <c r="F129" s="3"/>
      <c r="G129" s="3"/>
    </row>
    <row r="130" spans="2:7" s="2" customFormat="1" ht="15">
      <c r="B130" s="3"/>
      <c r="C130" s="3"/>
      <c r="D130" s="3"/>
      <c r="E130" s="3"/>
      <c r="F130" s="3"/>
      <c r="G130" s="3"/>
    </row>
    <row r="131" spans="2:7" s="2" customFormat="1" ht="15">
      <c r="B131" s="3"/>
      <c r="C131" s="3"/>
      <c r="D131" s="3"/>
      <c r="E131" s="3"/>
      <c r="F131" s="3"/>
      <c r="G131" s="3"/>
    </row>
    <row r="132" spans="2:7" s="2" customFormat="1" ht="15">
      <c r="B132" s="3"/>
      <c r="C132" s="3"/>
      <c r="D132" s="3"/>
      <c r="E132" s="3"/>
      <c r="F132" s="3"/>
      <c r="G132" s="3"/>
    </row>
    <row r="133" spans="2:7" s="2" customFormat="1" ht="15">
      <c r="B133" s="3"/>
      <c r="C133" s="3"/>
      <c r="D133" s="3"/>
      <c r="E133" s="3"/>
      <c r="F133" s="3"/>
      <c r="G133" s="3"/>
    </row>
    <row r="134" spans="2:7" s="2" customFormat="1" ht="15">
      <c r="B134" s="3"/>
      <c r="C134" s="3"/>
      <c r="D134" s="3"/>
      <c r="E134" s="3"/>
      <c r="F134" s="3"/>
      <c r="G134" s="3"/>
    </row>
    <row r="135" spans="2:7" s="2" customFormat="1" ht="15">
      <c r="B135" s="3"/>
      <c r="C135" s="3"/>
      <c r="D135" s="3"/>
      <c r="E135" s="3"/>
      <c r="F135" s="3"/>
      <c r="G135" s="3"/>
    </row>
    <row r="136" spans="2:7" s="2" customFormat="1" ht="15">
      <c r="B136" s="3"/>
      <c r="C136" s="3"/>
      <c r="D136" s="3"/>
      <c r="E136" s="3"/>
      <c r="F136" s="3"/>
      <c r="G136" s="3"/>
    </row>
    <row r="137" spans="2:7" s="2" customFormat="1" ht="15">
      <c r="B137" s="3"/>
      <c r="C137" s="3"/>
      <c r="D137" s="3"/>
      <c r="E137" s="3"/>
      <c r="F137" s="3"/>
      <c r="G137" s="3"/>
    </row>
    <row r="138" spans="2:7" s="2" customFormat="1" ht="15">
      <c r="B138" s="3"/>
      <c r="C138" s="3"/>
      <c r="D138" s="3"/>
      <c r="E138" s="3"/>
      <c r="F138" s="3"/>
      <c r="G138" s="3"/>
    </row>
    <row r="139" spans="2:7" s="2" customFormat="1" ht="15">
      <c r="B139" s="3"/>
      <c r="C139" s="3"/>
      <c r="D139" s="3"/>
      <c r="E139" s="3"/>
      <c r="F139" s="3"/>
      <c r="G139" s="3"/>
    </row>
    <row r="140" spans="2:7" s="2" customFormat="1" ht="15">
      <c r="B140" s="3"/>
      <c r="C140" s="3"/>
      <c r="D140" s="3"/>
      <c r="E140" s="3"/>
      <c r="F140" s="3"/>
      <c r="G140" s="3"/>
    </row>
    <row r="141" spans="2:7" s="2" customFormat="1" ht="15">
      <c r="B141" s="3"/>
      <c r="C141" s="3"/>
      <c r="D141" s="3"/>
      <c r="E141" s="3"/>
      <c r="F141" s="3"/>
      <c r="G141" s="3"/>
    </row>
    <row r="142" spans="2:7" s="2" customFormat="1" ht="15">
      <c r="B142" s="3"/>
      <c r="C142" s="3"/>
      <c r="D142" s="3"/>
      <c r="E142" s="3"/>
      <c r="F142" s="3"/>
      <c r="G142" s="3"/>
    </row>
    <row r="143" spans="2:7" s="2" customFormat="1" ht="15">
      <c r="B143" s="3"/>
      <c r="C143" s="3"/>
      <c r="D143" s="3"/>
      <c r="E143" s="3"/>
      <c r="F143" s="3"/>
      <c r="G143" s="3"/>
    </row>
    <row r="144" spans="2:7" s="2" customFormat="1" ht="15">
      <c r="B144" s="3"/>
      <c r="C144" s="3"/>
      <c r="D144" s="3"/>
      <c r="E144" s="3"/>
      <c r="F144" s="3"/>
      <c r="G144" s="3"/>
    </row>
    <row r="145" spans="2:7" s="2" customFormat="1" ht="15">
      <c r="B145" s="3"/>
      <c r="C145" s="3"/>
      <c r="D145" s="3"/>
      <c r="E145" s="3"/>
      <c r="F145" s="3"/>
      <c r="G145" s="3"/>
    </row>
    <row r="146" spans="2:7" s="2" customFormat="1" ht="15">
      <c r="B146" s="3"/>
      <c r="C146" s="3"/>
      <c r="D146" s="3"/>
      <c r="E146" s="3"/>
      <c r="F146" s="3"/>
      <c r="G146" s="3"/>
    </row>
    <row r="147" spans="2:7" s="2" customFormat="1" ht="15">
      <c r="B147" s="3"/>
      <c r="C147" s="3"/>
      <c r="D147" s="3"/>
      <c r="E147" s="3"/>
      <c r="F147" s="3"/>
      <c r="G147" s="3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4"/>
  <sheetViews>
    <sheetView zoomScale="106" zoomScaleNormal="106" zoomScalePageLayoutView="0" workbookViewId="0" topLeftCell="A1">
      <selection activeCell="A18" sqref="A18:IV18"/>
    </sheetView>
  </sheetViews>
  <sheetFormatPr defaultColWidth="9.00390625" defaultRowHeight="16.5"/>
  <cols>
    <col min="1" max="1" width="17.875" style="10" customWidth="1"/>
    <col min="2" max="5" width="13.625" style="1" customWidth="1"/>
    <col min="6" max="7" width="10.625" style="1" customWidth="1"/>
    <col min="8" max="8" width="9.875" style="0" customWidth="1"/>
  </cols>
  <sheetData>
    <row r="1" spans="1:7" s="2" customFormat="1" ht="30" customHeight="1">
      <c r="A1" s="21" t="s">
        <v>101</v>
      </c>
      <c r="B1" s="21"/>
      <c r="C1" s="21"/>
      <c r="D1" s="21"/>
      <c r="E1" s="21"/>
      <c r="F1" s="21"/>
      <c r="G1" s="21"/>
    </row>
    <row r="2" spans="2:7" s="2" customFormat="1" ht="10.5" customHeight="1">
      <c r="B2" s="3"/>
      <c r="C2" s="3"/>
      <c r="D2" s="3"/>
      <c r="E2" s="3"/>
      <c r="F2" s="3"/>
      <c r="G2" s="3"/>
    </row>
    <row r="3" spans="1:7" s="2" customFormat="1" ht="21.75" customHeight="1">
      <c r="A3" s="22" t="s">
        <v>36</v>
      </c>
      <c r="B3" s="22" t="s">
        <v>102</v>
      </c>
      <c r="C3" s="22"/>
      <c r="D3" s="22" t="s">
        <v>75</v>
      </c>
      <c r="E3" s="22"/>
      <c r="F3" s="22" t="s">
        <v>5</v>
      </c>
      <c r="G3" s="22"/>
    </row>
    <row r="4" spans="1:7" s="2" customFormat="1" ht="21.75" customHeight="1">
      <c r="A4" s="22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5">
        <v>17881061</v>
      </c>
      <c r="C5" s="5">
        <v>27254600</v>
      </c>
      <c r="D5" s="5">
        <v>16991616</v>
      </c>
      <c r="E5" s="5">
        <v>32737400</v>
      </c>
      <c r="F5" s="15">
        <f aca="true" t="shared" si="0" ref="F5:G9">SUM(B5/D5-1)</f>
        <v>0.05234610998741962</v>
      </c>
      <c r="G5" s="15">
        <f t="shared" si="0"/>
        <v>-0.16747817480923954</v>
      </c>
    </row>
    <row r="6" spans="1:7" s="2" customFormat="1" ht="21.75" customHeight="1">
      <c r="A6" s="11" t="s">
        <v>41</v>
      </c>
      <c r="B6" s="5">
        <v>1</v>
      </c>
      <c r="C6" s="5">
        <v>600</v>
      </c>
      <c r="D6" s="5">
        <v>0</v>
      </c>
      <c r="E6" s="5">
        <v>0</v>
      </c>
      <c r="F6" s="5">
        <v>0</v>
      </c>
      <c r="G6" s="5">
        <v>0</v>
      </c>
    </row>
    <row r="7" spans="1:7" s="2" customFormat="1" ht="21.75" customHeight="1">
      <c r="A7" s="11" t="s">
        <v>15</v>
      </c>
      <c r="B7" s="5">
        <v>3562227</v>
      </c>
      <c r="C7" s="5">
        <v>3870600</v>
      </c>
      <c r="D7" s="5">
        <v>5648805</v>
      </c>
      <c r="E7" s="5">
        <v>8736000</v>
      </c>
      <c r="F7" s="15">
        <f t="shared" si="0"/>
        <v>-0.3693839670514383</v>
      </c>
      <c r="G7" s="15">
        <f t="shared" si="0"/>
        <v>-0.5569368131868132</v>
      </c>
    </row>
    <row r="8" spans="1:7" s="2" customFormat="1" ht="21.75" customHeight="1">
      <c r="A8" s="11" t="s">
        <v>76</v>
      </c>
      <c r="B8" s="5">
        <v>0</v>
      </c>
      <c r="C8" s="5">
        <v>0</v>
      </c>
      <c r="D8" s="5">
        <v>3</v>
      </c>
      <c r="E8" s="5">
        <v>300</v>
      </c>
      <c r="F8" s="15">
        <f t="shared" si="0"/>
        <v>-1</v>
      </c>
      <c r="G8" s="15">
        <f t="shared" si="0"/>
        <v>-1</v>
      </c>
    </row>
    <row r="9" spans="1:7" s="2" customFormat="1" ht="25.5" customHeight="1">
      <c r="A9" s="7" t="s">
        <v>0</v>
      </c>
      <c r="B9" s="6">
        <f>SUM(B5:B8)</f>
        <v>21443289</v>
      </c>
      <c r="C9" s="6">
        <f>SUM(C5:C8)</f>
        <v>31125800</v>
      </c>
      <c r="D9" s="6">
        <f>SUM(D5:D8)</f>
        <v>22640424</v>
      </c>
      <c r="E9" s="6">
        <f>SUM(E5:E8)</f>
        <v>41473700</v>
      </c>
      <c r="F9" s="15">
        <f t="shared" si="0"/>
        <v>-0.05287599737531412</v>
      </c>
      <c r="G9" s="15">
        <f t="shared" si="0"/>
        <v>-0.2495051080564309</v>
      </c>
    </row>
    <row r="10" spans="1:7" s="2" customFormat="1" ht="21.75" customHeight="1">
      <c r="A10" s="11" t="s">
        <v>16</v>
      </c>
      <c r="B10" s="6">
        <v>746303</v>
      </c>
      <c r="C10" s="6">
        <v>1590800</v>
      </c>
      <c r="D10" s="6">
        <v>429491</v>
      </c>
      <c r="E10" s="6">
        <v>1335900</v>
      </c>
      <c r="F10" s="15">
        <f aca="true" t="shared" si="1" ref="F10:G13">SUM(B10/D10-1)</f>
        <v>0.7376452591556051</v>
      </c>
      <c r="G10" s="15">
        <f t="shared" si="1"/>
        <v>0.19080769518676544</v>
      </c>
    </row>
    <row r="11" spans="1:7" s="2" customFormat="1" ht="25.5" customHeight="1">
      <c r="A11" s="7" t="s">
        <v>1</v>
      </c>
      <c r="B11" s="5">
        <f>SUM(B10:B10)</f>
        <v>746303</v>
      </c>
      <c r="C11" s="5">
        <f>SUM(C10:C10)</f>
        <v>1590800</v>
      </c>
      <c r="D11" s="5">
        <f>SUM(D10:D10)</f>
        <v>429491</v>
      </c>
      <c r="E11" s="5">
        <f>SUM(E10:E10)</f>
        <v>1335900</v>
      </c>
      <c r="F11" s="15">
        <f t="shared" si="1"/>
        <v>0.7376452591556051</v>
      </c>
      <c r="G11" s="15">
        <f t="shared" si="1"/>
        <v>0.19080769518676544</v>
      </c>
    </row>
    <row r="12" spans="1:7" s="2" customFormat="1" ht="25.5" customHeight="1">
      <c r="A12" s="11" t="s">
        <v>50</v>
      </c>
      <c r="B12" s="5">
        <v>87</v>
      </c>
      <c r="C12" s="6">
        <v>1200</v>
      </c>
      <c r="D12" s="5">
        <v>0</v>
      </c>
      <c r="E12" s="6">
        <v>0</v>
      </c>
      <c r="F12" s="5">
        <v>0</v>
      </c>
      <c r="G12" s="6">
        <v>0</v>
      </c>
    </row>
    <row r="13" spans="1:7" s="2" customFormat="1" ht="21.75" customHeight="1">
      <c r="A13" s="11" t="s">
        <v>56</v>
      </c>
      <c r="B13" s="5">
        <v>0</v>
      </c>
      <c r="C13" s="5">
        <v>0</v>
      </c>
      <c r="D13" s="5">
        <v>268289</v>
      </c>
      <c r="E13" s="5">
        <v>511700</v>
      </c>
      <c r="F13" s="15">
        <f t="shared" si="1"/>
        <v>-1</v>
      </c>
      <c r="G13" s="15">
        <f t="shared" si="1"/>
        <v>-1</v>
      </c>
    </row>
    <row r="14" spans="1:7" s="2" customFormat="1" ht="21.75" customHeight="1">
      <c r="A14" s="11" t="s">
        <v>94</v>
      </c>
      <c r="B14" s="5">
        <v>135</v>
      </c>
      <c r="C14" s="6">
        <v>3500</v>
      </c>
      <c r="D14" s="5">
        <v>0</v>
      </c>
      <c r="E14" s="6">
        <v>0</v>
      </c>
      <c r="F14" s="5">
        <v>0</v>
      </c>
      <c r="G14" s="6">
        <v>0</v>
      </c>
    </row>
    <row r="15" spans="1:7" s="2" customFormat="1" ht="21.75" customHeight="1">
      <c r="A15" s="11" t="s">
        <v>48</v>
      </c>
      <c r="B15" s="5">
        <v>68470</v>
      </c>
      <c r="C15" s="6">
        <v>96100</v>
      </c>
      <c r="D15" s="5">
        <v>0</v>
      </c>
      <c r="E15" s="6">
        <v>0</v>
      </c>
      <c r="F15" s="5">
        <v>0</v>
      </c>
      <c r="G15" s="6">
        <v>0</v>
      </c>
    </row>
    <row r="16" spans="1:7" s="2" customFormat="1" ht="25.5" customHeight="1">
      <c r="A16" s="7" t="s">
        <v>33</v>
      </c>
      <c r="B16" s="5">
        <f>SUM(B12:B15)</f>
        <v>68692</v>
      </c>
      <c r="C16" s="5">
        <f>SUM(C12:C15)</f>
        <v>100800</v>
      </c>
      <c r="D16" s="5">
        <f>SUM(D12:D15)</f>
        <v>268289</v>
      </c>
      <c r="E16" s="5">
        <f>SUM(E12:E15)</f>
        <v>511700</v>
      </c>
      <c r="F16" s="15">
        <f>SUM(B16/D16-1)</f>
        <v>-0.743962667123885</v>
      </c>
      <c r="G16" s="15">
        <f>SUM(C16/E16-1)</f>
        <v>-0.8030095759233926</v>
      </c>
    </row>
    <row r="17" spans="1:7" s="2" customFormat="1" ht="21.75" customHeight="1">
      <c r="A17" s="11" t="s">
        <v>43</v>
      </c>
      <c r="B17" s="5">
        <v>95090</v>
      </c>
      <c r="C17" s="5">
        <v>225600</v>
      </c>
      <c r="D17" s="5">
        <v>48611</v>
      </c>
      <c r="E17" s="5">
        <v>180100</v>
      </c>
      <c r="F17" s="15">
        <f>SUM(B17/D17-1)</f>
        <v>0.956141614037975</v>
      </c>
      <c r="G17" s="15">
        <f>SUM(C17/E17-1)</f>
        <v>0.2526374236535258</v>
      </c>
    </row>
    <row r="18" spans="1:7" s="2" customFormat="1" ht="21.75" customHeight="1">
      <c r="A18" s="11" t="s">
        <v>88</v>
      </c>
      <c r="B18" s="5">
        <v>2515709</v>
      </c>
      <c r="C18" s="5">
        <v>3425100</v>
      </c>
      <c r="D18" s="5">
        <v>0</v>
      </c>
      <c r="E18" s="5">
        <v>0</v>
      </c>
      <c r="F18" s="5">
        <v>0</v>
      </c>
      <c r="G18" s="5">
        <v>0</v>
      </c>
    </row>
    <row r="19" spans="1:7" s="2" customFormat="1" ht="25.5" customHeight="1">
      <c r="A19" s="7" t="s">
        <v>67</v>
      </c>
      <c r="B19" s="5">
        <v>928732</v>
      </c>
      <c r="C19" s="6">
        <v>1054200</v>
      </c>
      <c r="D19" s="5">
        <v>0</v>
      </c>
      <c r="E19" s="6">
        <v>0</v>
      </c>
      <c r="F19" s="5">
        <v>0</v>
      </c>
      <c r="G19" s="6">
        <v>0</v>
      </c>
    </row>
    <row r="20" spans="1:7" s="2" customFormat="1" ht="21.75" customHeight="1">
      <c r="A20" s="11" t="s">
        <v>72</v>
      </c>
      <c r="B20" s="5">
        <v>0</v>
      </c>
      <c r="C20" s="5">
        <v>0</v>
      </c>
      <c r="D20" s="5">
        <v>51525</v>
      </c>
      <c r="E20" s="6">
        <v>95300</v>
      </c>
      <c r="F20" s="15">
        <f>SUM(B20/D20-1)</f>
        <v>-1</v>
      </c>
      <c r="G20" s="15">
        <f>SUM(C20/E20-1)</f>
        <v>-1</v>
      </c>
    </row>
    <row r="21" spans="1:7" s="2" customFormat="1" ht="21.75" customHeight="1">
      <c r="A21" s="11" t="s">
        <v>20</v>
      </c>
      <c r="B21" s="5">
        <v>3220689</v>
      </c>
      <c r="C21" s="12">
        <v>4615200</v>
      </c>
      <c r="D21" s="5">
        <v>2394046</v>
      </c>
      <c r="E21" s="12">
        <v>4561300</v>
      </c>
      <c r="F21" s="15">
        <f aca="true" t="shared" si="2" ref="F21:G24">SUM(B21/D21-1)</f>
        <v>0.3452911932352176</v>
      </c>
      <c r="G21" s="15">
        <f t="shared" si="2"/>
        <v>0.01181680661215001</v>
      </c>
    </row>
    <row r="22" spans="1:7" s="2" customFormat="1" ht="21.75" customHeight="1">
      <c r="A22" s="11" t="s">
        <v>21</v>
      </c>
      <c r="B22" s="5">
        <v>1746510</v>
      </c>
      <c r="C22" s="12">
        <v>2637700</v>
      </c>
      <c r="D22" s="5">
        <v>1193068</v>
      </c>
      <c r="E22" s="12">
        <v>2318800</v>
      </c>
      <c r="F22" s="15">
        <f t="shared" si="2"/>
        <v>0.4638813546252183</v>
      </c>
      <c r="G22" s="15">
        <f t="shared" si="2"/>
        <v>0.1375280317405554</v>
      </c>
    </row>
    <row r="23" spans="1:7" s="2" customFormat="1" ht="21.75" customHeight="1">
      <c r="A23" s="11" t="s">
        <v>98</v>
      </c>
      <c r="B23" s="5">
        <v>499088</v>
      </c>
      <c r="C23" s="5">
        <v>690800</v>
      </c>
      <c r="D23" s="5">
        <v>0</v>
      </c>
      <c r="E23" s="5">
        <v>0</v>
      </c>
      <c r="F23" s="5">
        <v>0</v>
      </c>
      <c r="G23" s="5">
        <v>0</v>
      </c>
    </row>
    <row r="24" spans="1:7" s="2" customFormat="1" ht="21.75" customHeight="1">
      <c r="A24" s="11" t="s">
        <v>68</v>
      </c>
      <c r="B24" s="5">
        <v>49162</v>
      </c>
      <c r="C24" s="6">
        <v>76000</v>
      </c>
      <c r="D24" s="5">
        <v>49915</v>
      </c>
      <c r="E24" s="6">
        <v>103000</v>
      </c>
      <c r="F24" s="15">
        <f t="shared" si="2"/>
        <v>-0.015085645597515795</v>
      </c>
      <c r="G24" s="15">
        <f t="shared" si="2"/>
        <v>-0.2621359223300971</v>
      </c>
    </row>
    <row r="25" spans="1:7" s="2" customFormat="1" ht="21.75" customHeight="1">
      <c r="A25" s="11" t="s">
        <v>54</v>
      </c>
      <c r="B25" s="5">
        <v>610549</v>
      </c>
      <c r="C25" s="13">
        <v>906900</v>
      </c>
      <c r="D25" s="5">
        <v>134527</v>
      </c>
      <c r="E25" s="13">
        <v>263400</v>
      </c>
      <c r="F25" s="15">
        <f aca="true" t="shared" si="3" ref="F25:F31">SUM(B25/D25-1)</f>
        <v>3.538486697837609</v>
      </c>
      <c r="G25" s="15">
        <f aca="true" t="shared" si="4" ref="G25:G31">SUM(C25/E25-1)</f>
        <v>2.4430523917995446</v>
      </c>
    </row>
    <row r="26" spans="1:7" s="2" customFormat="1" ht="21.75" customHeight="1">
      <c r="A26" s="11" t="s">
        <v>23</v>
      </c>
      <c r="B26" s="5">
        <v>97012</v>
      </c>
      <c r="C26" s="13">
        <v>144300</v>
      </c>
      <c r="D26" s="5">
        <v>1021421</v>
      </c>
      <c r="E26" s="13">
        <v>2013800</v>
      </c>
      <c r="F26" s="15">
        <f t="shared" si="3"/>
        <v>-0.9050225127542904</v>
      </c>
      <c r="G26" s="15">
        <f t="shared" si="4"/>
        <v>-0.9283444234780018</v>
      </c>
    </row>
    <row r="27" spans="1:7" s="2" customFormat="1" ht="21.75" customHeight="1">
      <c r="A27" s="11" t="s">
        <v>22</v>
      </c>
      <c r="B27" s="5">
        <v>0</v>
      </c>
      <c r="C27" s="5">
        <v>0</v>
      </c>
      <c r="D27" s="5">
        <v>1262309</v>
      </c>
      <c r="E27" s="13">
        <v>2365900</v>
      </c>
      <c r="F27" s="15">
        <f t="shared" si="3"/>
        <v>-1</v>
      </c>
      <c r="G27" s="15">
        <f t="shared" si="4"/>
        <v>-1</v>
      </c>
    </row>
    <row r="28" spans="1:7" s="2" customFormat="1" ht="25.5" customHeight="1">
      <c r="A28" s="8" t="s">
        <v>3</v>
      </c>
      <c r="B28" s="5">
        <f>SUM(B17:B27)</f>
        <v>9762541</v>
      </c>
      <c r="C28" s="5">
        <f>SUM(C17:C27)</f>
        <v>13775800</v>
      </c>
      <c r="D28" s="5">
        <f>SUM(D17:D27)</f>
        <v>6155422</v>
      </c>
      <c r="E28" s="5">
        <f>SUM(E17:E27)</f>
        <v>11901600</v>
      </c>
      <c r="F28" s="15">
        <f t="shared" si="3"/>
        <v>0.5860067758148833</v>
      </c>
      <c r="G28" s="15">
        <f t="shared" si="4"/>
        <v>0.15747462526046907</v>
      </c>
    </row>
    <row r="29" spans="1:7" s="2" customFormat="1" ht="21.75" customHeight="1">
      <c r="A29" s="11" t="s">
        <v>17</v>
      </c>
      <c r="B29" s="5">
        <v>2294274</v>
      </c>
      <c r="C29" s="13">
        <v>3103100</v>
      </c>
      <c r="D29" s="5">
        <v>1413292</v>
      </c>
      <c r="E29" s="13">
        <v>2714900</v>
      </c>
      <c r="F29" s="15">
        <f t="shared" si="3"/>
        <v>0.6233545509349803</v>
      </c>
      <c r="G29" s="15">
        <f t="shared" si="4"/>
        <v>0.1429886920328558</v>
      </c>
    </row>
    <row r="30" spans="1:7" s="2" customFormat="1" ht="21.75" customHeight="1">
      <c r="A30" s="7" t="s">
        <v>2</v>
      </c>
      <c r="B30" s="5">
        <v>50188921</v>
      </c>
      <c r="C30" s="13">
        <v>75029600</v>
      </c>
      <c r="D30" s="5">
        <v>38624314</v>
      </c>
      <c r="E30" s="13">
        <v>76756900</v>
      </c>
      <c r="F30" s="15">
        <f t="shared" si="3"/>
        <v>0.29941261869401736</v>
      </c>
      <c r="G30" s="15">
        <f t="shared" si="4"/>
        <v>-0.022503514342033126</v>
      </c>
    </row>
    <row r="31" spans="1:7" s="2" customFormat="1" ht="25.5" customHeight="1">
      <c r="A31" s="7" t="s">
        <v>4</v>
      </c>
      <c r="B31" s="5">
        <f>SUM(B29:B30)</f>
        <v>52483195</v>
      </c>
      <c r="C31" s="6">
        <f>SUM(C29:C30)</f>
        <v>78132700</v>
      </c>
      <c r="D31" s="5">
        <f>SUM(D29:D30)</f>
        <v>40037606</v>
      </c>
      <c r="E31" s="6">
        <f>SUM(E29:E30)</f>
        <v>79471800</v>
      </c>
      <c r="F31" s="15">
        <f t="shared" si="3"/>
        <v>0.3108474817400422</v>
      </c>
      <c r="G31" s="15">
        <f t="shared" si="4"/>
        <v>-0.016850002139123577</v>
      </c>
    </row>
    <row r="32" spans="1:7" s="2" customFormat="1" ht="21.75" customHeight="1">
      <c r="A32" s="7" t="s">
        <v>42</v>
      </c>
      <c r="B32" s="5">
        <v>2318000</v>
      </c>
      <c r="C32" s="6">
        <v>3091600</v>
      </c>
      <c r="D32" s="5">
        <v>1215000</v>
      </c>
      <c r="E32" s="6">
        <v>2198500</v>
      </c>
      <c r="F32" s="15">
        <f aca="true" t="shared" si="5" ref="F32:G37">SUM(B32/D32-1)</f>
        <v>0.9078189300411523</v>
      </c>
      <c r="G32" s="15">
        <f t="shared" si="5"/>
        <v>0.4062315214919263</v>
      </c>
    </row>
    <row r="33" spans="1:7" s="2" customFormat="1" ht="21.75" customHeight="1">
      <c r="A33" s="11" t="s">
        <v>18</v>
      </c>
      <c r="B33" s="5">
        <v>14960994</v>
      </c>
      <c r="C33" s="6">
        <v>23852000</v>
      </c>
      <c r="D33" s="5">
        <v>11063336</v>
      </c>
      <c r="E33" s="6">
        <v>22482700</v>
      </c>
      <c r="F33" s="15">
        <f t="shared" si="5"/>
        <v>0.35230404283120387</v>
      </c>
      <c r="G33" s="15">
        <f t="shared" si="5"/>
        <v>0.06090460665311559</v>
      </c>
    </row>
    <row r="34" spans="1:7" s="2" customFormat="1" ht="25.5" customHeight="1">
      <c r="A34" s="7" t="s">
        <v>13</v>
      </c>
      <c r="B34" s="5">
        <f>SUM(B32:B33)</f>
        <v>17278994</v>
      </c>
      <c r="C34" s="5">
        <f>SUM(C32:C33)</f>
        <v>26943600</v>
      </c>
      <c r="D34" s="5">
        <f>SUM(D32:D33)</f>
        <v>12278336</v>
      </c>
      <c r="E34" s="5">
        <f>SUM(E32:E33)</f>
        <v>24681200</v>
      </c>
      <c r="F34" s="15">
        <f t="shared" si="5"/>
        <v>0.4072748945785487</v>
      </c>
      <c r="G34" s="15">
        <f t="shared" si="5"/>
        <v>0.09166491094436258</v>
      </c>
    </row>
    <row r="35" spans="1:7" s="2" customFormat="1" ht="21.75" customHeight="1">
      <c r="A35" s="7" t="s">
        <v>31</v>
      </c>
      <c r="B35" s="5">
        <v>0</v>
      </c>
      <c r="C35" s="5">
        <v>0</v>
      </c>
      <c r="D35" s="5">
        <v>609265</v>
      </c>
      <c r="E35" s="6">
        <v>1406600</v>
      </c>
      <c r="F35" s="15">
        <f t="shared" si="5"/>
        <v>-1</v>
      </c>
      <c r="G35" s="15">
        <f t="shared" si="5"/>
        <v>-1</v>
      </c>
    </row>
    <row r="36" spans="1:7" s="2" customFormat="1" ht="25.5" customHeight="1">
      <c r="A36" s="7" t="s">
        <v>30</v>
      </c>
      <c r="B36" s="5">
        <f>SUM(B35)</f>
        <v>0</v>
      </c>
      <c r="C36" s="5">
        <f>SUM(C35)</f>
        <v>0</v>
      </c>
      <c r="D36" s="5">
        <f>SUM(D35)</f>
        <v>609265</v>
      </c>
      <c r="E36" s="5">
        <f>SUM(E35)</f>
        <v>1406600</v>
      </c>
      <c r="F36" s="15">
        <f t="shared" si="5"/>
        <v>-1</v>
      </c>
      <c r="G36" s="15">
        <f t="shared" si="5"/>
        <v>-1</v>
      </c>
    </row>
    <row r="37" spans="1:7" s="2" customFormat="1" ht="31.5" customHeight="1">
      <c r="A37" s="7" t="s">
        <v>12</v>
      </c>
      <c r="B37" s="9">
        <f>SUM(B36,B34,B31,B28,B16,B11,B9)</f>
        <v>101783014</v>
      </c>
      <c r="C37" s="9">
        <f>SUM(C36,C34,C31,C28,C16,C11,C9)</f>
        <v>151669500</v>
      </c>
      <c r="D37" s="9">
        <f>SUM(D36,D34,D31,D28,D16,D11,D9)</f>
        <v>82418833</v>
      </c>
      <c r="E37" s="9">
        <f>SUM(E36,E34,E31,E28,E16,E11,E9)</f>
        <v>160782500</v>
      </c>
      <c r="F37" s="15">
        <f t="shared" si="5"/>
        <v>0.23494849775414806</v>
      </c>
      <c r="G37" s="15">
        <f t="shared" si="5"/>
        <v>-0.05667905400152384</v>
      </c>
    </row>
    <row r="38" spans="2:7" s="2" customFormat="1" ht="15">
      <c r="B38" s="3"/>
      <c r="C38" s="3"/>
      <c r="D38" s="3"/>
      <c r="E38" s="3"/>
      <c r="F38" s="14"/>
      <c r="G38" s="14"/>
    </row>
    <row r="39" spans="2:7" s="2" customFormat="1" ht="15">
      <c r="B39" s="3"/>
      <c r="C39" s="3"/>
      <c r="D39" s="3"/>
      <c r="E39" s="3"/>
      <c r="F39" s="14"/>
      <c r="G39" s="14"/>
    </row>
    <row r="40" spans="2:7" s="2" customFormat="1" ht="15">
      <c r="B40" s="3"/>
      <c r="C40" s="3"/>
      <c r="D40" s="3"/>
      <c r="E40" s="3"/>
      <c r="F40" s="14"/>
      <c r="G40" s="14"/>
    </row>
    <row r="41" spans="2:7" s="2" customFormat="1" ht="15">
      <c r="B41" s="3"/>
      <c r="C41" s="3"/>
      <c r="D41" s="3"/>
      <c r="E41" s="3"/>
      <c r="F41" s="14"/>
      <c r="G41" s="14"/>
    </row>
    <row r="42" spans="2:7" s="2" customFormat="1" ht="15">
      <c r="B42" s="3"/>
      <c r="C42" s="3"/>
      <c r="D42" s="3"/>
      <c r="E42" s="3"/>
      <c r="F42" s="14"/>
      <c r="G42" s="14"/>
    </row>
    <row r="43" spans="2:7" s="2" customFormat="1" ht="15">
      <c r="B43" s="3"/>
      <c r="C43" s="3"/>
      <c r="D43" s="3"/>
      <c r="E43" s="3"/>
      <c r="F43" s="14"/>
      <c r="G43" s="14"/>
    </row>
    <row r="44" spans="2:7" s="2" customFormat="1" ht="15">
      <c r="B44" s="3"/>
      <c r="C44" s="3"/>
      <c r="D44" s="3"/>
      <c r="E44" s="3"/>
      <c r="F44" s="14"/>
      <c r="G44" s="14"/>
    </row>
    <row r="45" spans="2:7" s="2" customFormat="1" ht="15">
      <c r="B45" s="3"/>
      <c r="C45" s="3"/>
      <c r="D45" s="3"/>
      <c r="E45" s="3"/>
      <c r="F45" s="14"/>
      <c r="G45" s="14"/>
    </row>
    <row r="46" spans="2:7" s="2" customFormat="1" ht="15">
      <c r="B46" s="3"/>
      <c r="C46" s="3"/>
      <c r="D46" s="3"/>
      <c r="E46" s="3"/>
      <c r="F46" s="14"/>
      <c r="G46" s="14"/>
    </row>
    <row r="47" spans="2:7" s="2" customFormat="1" ht="15">
      <c r="B47" s="3"/>
      <c r="C47" s="3"/>
      <c r="D47" s="3"/>
      <c r="E47" s="3"/>
      <c r="F47" s="14"/>
      <c r="G47" s="14"/>
    </row>
    <row r="48" spans="2:7" s="2" customFormat="1" ht="15">
      <c r="B48" s="3"/>
      <c r="C48" s="3"/>
      <c r="D48" s="3"/>
      <c r="E48" s="3"/>
      <c r="F48" s="14"/>
      <c r="G48" s="14"/>
    </row>
    <row r="49" spans="2:7" s="2" customFormat="1" ht="15">
      <c r="B49" s="3"/>
      <c r="C49" s="3"/>
      <c r="D49" s="3"/>
      <c r="E49" s="3"/>
      <c r="F49" s="14"/>
      <c r="G49" s="14"/>
    </row>
    <row r="50" spans="2:7" s="2" customFormat="1" ht="15">
      <c r="B50" s="3"/>
      <c r="C50" s="3"/>
      <c r="D50" s="3"/>
      <c r="E50" s="3"/>
      <c r="F50" s="14"/>
      <c r="G50" s="14"/>
    </row>
    <row r="51" spans="2:7" s="2" customFormat="1" ht="15">
      <c r="B51" s="3"/>
      <c r="C51" s="3"/>
      <c r="D51" s="3"/>
      <c r="E51" s="3"/>
      <c r="F51" s="14"/>
      <c r="G51" s="14"/>
    </row>
    <row r="52" spans="2:7" s="2" customFormat="1" ht="15">
      <c r="B52" s="3"/>
      <c r="C52" s="3"/>
      <c r="D52" s="3"/>
      <c r="E52" s="3"/>
      <c r="F52" s="14"/>
      <c r="G52" s="14"/>
    </row>
    <row r="53" spans="2:7" s="2" customFormat="1" ht="15">
      <c r="B53" s="3"/>
      <c r="C53" s="3"/>
      <c r="D53" s="3"/>
      <c r="E53" s="3"/>
      <c r="F53" s="14"/>
      <c r="G53" s="14"/>
    </row>
    <row r="54" spans="2:7" s="2" customFormat="1" ht="15">
      <c r="B54" s="3"/>
      <c r="C54" s="3"/>
      <c r="D54" s="3"/>
      <c r="E54" s="3"/>
      <c r="F54" s="14"/>
      <c r="G54" s="14"/>
    </row>
    <row r="55" spans="2:7" s="2" customFormat="1" ht="15">
      <c r="B55" s="3"/>
      <c r="C55" s="3"/>
      <c r="D55" s="3"/>
      <c r="E55" s="3"/>
      <c r="F55" s="14"/>
      <c r="G55" s="14"/>
    </row>
    <row r="56" spans="2:7" s="2" customFormat="1" ht="15">
      <c r="B56" s="3"/>
      <c r="C56" s="3"/>
      <c r="D56" s="3"/>
      <c r="E56" s="3"/>
      <c r="F56" s="14"/>
      <c r="G56" s="14"/>
    </row>
    <row r="57" spans="2:7" s="2" customFormat="1" ht="15">
      <c r="B57" s="3"/>
      <c r="C57" s="3"/>
      <c r="D57" s="3"/>
      <c r="E57" s="3"/>
      <c r="F57" s="3"/>
      <c r="G57" s="3"/>
    </row>
    <row r="58" spans="2:7" s="2" customFormat="1" ht="15">
      <c r="B58" s="3"/>
      <c r="C58" s="3"/>
      <c r="D58" s="3"/>
      <c r="E58" s="3"/>
      <c r="F58" s="3"/>
      <c r="G58" s="3"/>
    </row>
    <row r="59" spans="2:7" s="2" customFormat="1" ht="15">
      <c r="B59" s="3"/>
      <c r="C59" s="3"/>
      <c r="D59" s="3"/>
      <c r="E59" s="3"/>
      <c r="F59" s="3"/>
      <c r="G59" s="3"/>
    </row>
    <row r="60" spans="2:7" s="2" customFormat="1" ht="15">
      <c r="B60" s="3"/>
      <c r="C60" s="3"/>
      <c r="D60" s="3"/>
      <c r="E60" s="3"/>
      <c r="F60" s="3"/>
      <c r="G60" s="3"/>
    </row>
    <row r="61" spans="2:7" s="2" customFormat="1" ht="15">
      <c r="B61" s="3"/>
      <c r="C61" s="3"/>
      <c r="D61" s="3"/>
      <c r="E61" s="3"/>
      <c r="F61" s="3"/>
      <c r="G61" s="3"/>
    </row>
    <row r="62" spans="2:7" s="2" customFormat="1" ht="15">
      <c r="B62" s="3"/>
      <c r="C62" s="3"/>
      <c r="D62" s="3"/>
      <c r="E62" s="3"/>
      <c r="F62" s="3"/>
      <c r="G62" s="3"/>
    </row>
    <row r="63" spans="2:7" s="2" customFormat="1" ht="15">
      <c r="B63" s="3"/>
      <c r="C63" s="3"/>
      <c r="D63" s="3"/>
      <c r="E63" s="3"/>
      <c r="F63" s="3"/>
      <c r="G63" s="3"/>
    </row>
    <row r="64" spans="2:7" s="2" customFormat="1" ht="15">
      <c r="B64" s="3"/>
      <c r="C64" s="3"/>
      <c r="D64" s="3"/>
      <c r="E64" s="3"/>
      <c r="F64" s="3"/>
      <c r="G64" s="3"/>
    </row>
    <row r="65" spans="2:7" s="2" customFormat="1" ht="15">
      <c r="B65" s="3"/>
      <c r="C65" s="3"/>
      <c r="D65" s="3"/>
      <c r="E65" s="3"/>
      <c r="F65" s="3"/>
      <c r="G65" s="3"/>
    </row>
    <row r="66" spans="2:7" s="2" customFormat="1" ht="15">
      <c r="B66" s="3"/>
      <c r="C66" s="3"/>
      <c r="D66" s="3"/>
      <c r="E66" s="3"/>
      <c r="F66" s="3"/>
      <c r="G66" s="3"/>
    </row>
    <row r="67" spans="2:7" s="2" customFormat="1" ht="15">
      <c r="B67" s="3"/>
      <c r="C67" s="3"/>
      <c r="D67" s="3"/>
      <c r="E67" s="3"/>
      <c r="F67" s="3"/>
      <c r="G67" s="3"/>
    </row>
    <row r="68" spans="2:7" s="2" customFormat="1" ht="15">
      <c r="B68" s="3"/>
      <c r="C68" s="3"/>
      <c r="D68" s="3"/>
      <c r="E68" s="3"/>
      <c r="F68" s="3"/>
      <c r="G68" s="3"/>
    </row>
    <row r="69" spans="2:7" s="2" customFormat="1" ht="15">
      <c r="B69" s="3"/>
      <c r="C69" s="3"/>
      <c r="D69" s="3"/>
      <c r="E69" s="3"/>
      <c r="F69" s="3"/>
      <c r="G69" s="3"/>
    </row>
    <row r="70" spans="2:7" s="2" customFormat="1" ht="15">
      <c r="B70" s="3"/>
      <c r="C70" s="3"/>
      <c r="D70" s="3"/>
      <c r="E70" s="3"/>
      <c r="F70" s="3"/>
      <c r="G70" s="3"/>
    </row>
    <row r="71" spans="2:7" s="2" customFormat="1" ht="15">
      <c r="B71" s="3"/>
      <c r="C71" s="3"/>
      <c r="D71" s="3"/>
      <c r="E71" s="3"/>
      <c r="F71" s="3"/>
      <c r="G71" s="3"/>
    </row>
    <row r="72" spans="2:7" s="2" customFormat="1" ht="15">
      <c r="B72" s="3"/>
      <c r="C72" s="3"/>
      <c r="D72" s="3"/>
      <c r="E72" s="3"/>
      <c r="F72" s="3"/>
      <c r="G72" s="3"/>
    </row>
    <row r="73" spans="2:7" s="2" customFormat="1" ht="15">
      <c r="B73" s="3"/>
      <c r="C73" s="3"/>
      <c r="D73" s="3"/>
      <c r="E73" s="3"/>
      <c r="F73" s="3"/>
      <c r="G73" s="3"/>
    </row>
    <row r="74" spans="2:7" s="2" customFormat="1" ht="15">
      <c r="B74" s="3"/>
      <c r="C74" s="3"/>
      <c r="D74" s="3"/>
      <c r="E74" s="3"/>
      <c r="F74" s="3"/>
      <c r="G74" s="3"/>
    </row>
    <row r="75" spans="2:7" s="2" customFormat="1" ht="15">
      <c r="B75" s="3"/>
      <c r="C75" s="3"/>
      <c r="D75" s="3"/>
      <c r="E75" s="3"/>
      <c r="F75" s="3"/>
      <c r="G75" s="3"/>
    </row>
    <row r="76" spans="2:7" s="2" customFormat="1" ht="15">
      <c r="B76" s="3"/>
      <c r="C76" s="3"/>
      <c r="D76" s="3"/>
      <c r="E76" s="3"/>
      <c r="F76" s="3"/>
      <c r="G76" s="3"/>
    </row>
    <row r="77" spans="2:7" s="2" customFormat="1" ht="15">
      <c r="B77" s="3"/>
      <c r="C77" s="3"/>
      <c r="D77" s="3"/>
      <c r="E77" s="3"/>
      <c r="F77" s="3"/>
      <c r="G77" s="3"/>
    </row>
    <row r="78" spans="2:7" s="2" customFormat="1" ht="15">
      <c r="B78" s="3"/>
      <c r="C78" s="3"/>
      <c r="D78" s="3"/>
      <c r="E78" s="3"/>
      <c r="F78" s="3"/>
      <c r="G78" s="3"/>
    </row>
    <row r="79" spans="2:7" s="2" customFormat="1" ht="15">
      <c r="B79" s="3"/>
      <c r="C79" s="3"/>
      <c r="D79" s="3"/>
      <c r="E79" s="3"/>
      <c r="F79" s="3"/>
      <c r="G79" s="3"/>
    </row>
    <row r="80" spans="2:7" s="2" customFormat="1" ht="15">
      <c r="B80" s="3"/>
      <c r="C80" s="3"/>
      <c r="D80" s="3"/>
      <c r="E80" s="3"/>
      <c r="F80" s="3"/>
      <c r="G80" s="3"/>
    </row>
    <row r="81" spans="2:7" s="2" customFormat="1" ht="15">
      <c r="B81" s="3"/>
      <c r="C81" s="3"/>
      <c r="D81" s="3"/>
      <c r="E81" s="3"/>
      <c r="F81" s="3"/>
      <c r="G81" s="3"/>
    </row>
    <row r="82" spans="2:7" s="2" customFormat="1" ht="15">
      <c r="B82" s="3"/>
      <c r="C82" s="3"/>
      <c r="D82" s="3"/>
      <c r="E82" s="3"/>
      <c r="F82" s="3"/>
      <c r="G82" s="3"/>
    </row>
    <row r="83" spans="2:7" s="2" customFormat="1" ht="15">
      <c r="B83" s="3"/>
      <c r="C83" s="3"/>
      <c r="D83" s="3"/>
      <c r="E83" s="3"/>
      <c r="F83" s="3"/>
      <c r="G83" s="3"/>
    </row>
    <row r="84" spans="2:7" s="2" customFormat="1" ht="15">
      <c r="B84" s="3"/>
      <c r="C84" s="3"/>
      <c r="D84" s="3"/>
      <c r="E84" s="3"/>
      <c r="F84" s="3"/>
      <c r="G84" s="3"/>
    </row>
    <row r="85" spans="2:7" s="2" customFormat="1" ht="15">
      <c r="B85" s="3"/>
      <c r="C85" s="3"/>
      <c r="D85" s="3"/>
      <c r="E85" s="3"/>
      <c r="F85" s="3"/>
      <c r="G85" s="3"/>
    </row>
    <row r="86" spans="2:7" s="2" customFormat="1" ht="15">
      <c r="B86" s="3"/>
      <c r="C86" s="3"/>
      <c r="D86" s="3"/>
      <c r="E86" s="3"/>
      <c r="F86" s="3"/>
      <c r="G86" s="3"/>
    </row>
    <row r="87" spans="2:7" s="2" customFormat="1" ht="15">
      <c r="B87" s="3"/>
      <c r="C87" s="3"/>
      <c r="D87" s="3"/>
      <c r="E87" s="3"/>
      <c r="F87" s="3"/>
      <c r="G87" s="3"/>
    </row>
    <row r="88" spans="2:7" s="2" customFormat="1" ht="15">
      <c r="B88" s="3"/>
      <c r="C88" s="3"/>
      <c r="D88" s="3"/>
      <c r="E88" s="3"/>
      <c r="F88" s="3"/>
      <c r="G88" s="3"/>
    </row>
    <row r="89" spans="2:7" s="2" customFormat="1" ht="15">
      <c r="B89" s="3"/>
      <c r="C89" s="3"/>
      <c r="D89" s="3"/>
      <c r="E89" s="3"/>
      <c r="F89" s="3"/>
      <c r="G89" s="3"/>
    </row>
    <row r="90" spans="2:7" s="2" customFormat="1" ht="15">
      <c r="B90" s="3"/>
      <c r="C90" s="3"/>
      <c r="D90" s="3"/>
      <c r="E90" s="3"/>
      <c r="F90" s="3"/>
      <c r="G90" s="3"/>
    </row>
    <row r="91" spans="2:7" s="2" customFormat="1" ht="15">
      <c r="B91" s="3"/>
      <c r="C91" s="3"/>
      <c r="D91" s="3"/>
      <c r="E91" s="3"/>
      <c r="F91" s="3"/>
      <c r="G91" s="3"/>
    </row>
    <row r="92" spans="2:7" s="2" customFormat="1" ht="15">
      <c r="B92" s="3"/>
      <c r="C92" s="3"/>
      <c r="D92" s="3"/>
      <c r="E92" s="3"/>
      <c r="F92" s="3"/>
      <c r="G92" s="3"/>
    </row>
    <row r="93" spans="2:7" s="2" customFormat="1" ht="15">
      <c r="B93" s="3"/>
      <c r="C93" s="3"/>
      <c r="D93" s="3"/>
      <c r="E93" s="3"/>
      <c r="F93" s="3"/>
      <c r="G93" s="3"/>
    </row>
    <row r="94" spans="2:7" s="2" customFormat="1" ht="15">
      <c r="B94" s="3"/>
      <c r="C94" s="3"/>
      <c r="D94" s="3"/>
      <c r="E94" s="3"/>
      <c r="F94" s="3"/>
      <c r="G94" s="3"/>
    </row>
    <row r="95" spans="2:7" s="2" customFormat="1" ht="15">
      <c r="B95" s="3"/>
      <c r="C95" s="3"/>
      <c r="D95" s="3"/>
      <c r="E95" s="3"/>
      <c r="F95" s="3"/>
      <c r="G95" s="3"/>
    </row>
    <row r="96" spans="2:7" s="2" customFormat="1" ht="15">
      <c r="B96" s="3"/>
      <c r="C96" s="3"/>
      <c r="D96" s="3"/>
      <c r="E96" s="3"/>
      <c r="F96" s="3"/>
      <c r="G96" s="3"/>
    </row>
    <row r="97" spans="2:7" s="2" customFormat="1" ht="15">
      <c r="B97" s="3"/>
      <c r="C97" s="3"/>
      <c r="D97" s="3"/>
      <c r="E97" s="3"/>
      <c r="F97" s="3"/>
      <c r="G97" s="3"/>
    </row>
    <row r="98" spans="2:7" s="2" customFormat="1" ht="15">
      <c r="B98" s="3"/>
      <c r="C98" s="3"/>
      <c r="D98" s="3"/>
      <c r="E98" s="3"/>
      <c r="F98" s="3"/>
      <c r="G98" s="3"/>
    </row>
    <row r="99" spans="2:7" s="2" customFormat="1" ht="15">
      <c r="B99" s="3"/>
      <c r="C99" s="3"/>
      <c r="D99" s="3"/>
      <c r="E99" s="3"/>
      <c r="F99" s="3"/>
      <c r="G99" s="3"/>
    </row>
    <row r="100" spans="2:7" s="2" customFormat="1" ht="15">
      <c r="B100" s="3"/>
      <c r="C100" s="3"/>
      <c r="D100" s="3"/>
      <c r="E100" s="3"/>
      <c r="F100" s="3"/>
      <c r="G100" s="3"/>
    </row>
    <row r="101" spans="2:7" s="2" customFormat="1" ht="15">
      <c r="B101" s="3"/>
      <c r="C101" s="3"/>
      <c r="D101" s="3"/>
      <c r="E101" s="3"/>
      <c r="F101" s="3"/>
      <c r="G101" s="3"/>
    </row>
    <row r="102" spans="2:7" s="2" customFormat="1" ht="15">
      <c r="B102" s="3"/>
      <c r="C102" s="3"/>
      <c r="D102" s="3"/>
      <c r="E102" s="3"/>
      <c r="F102" s="3"/>
      <c r="G102" s="3"/>
    </row>
    <row r="103" spans="2:7" s="2" customFormat="1" ht="15">
      <c r="B103" s="3"/>
      <c r="C103" s="3"/>
      <c r="D103" s="3"/>
      <c r="E103" s="3"/>
      <c r="F103" s="3"/>
      <c r="G103" s="3"/>
    </row>
    <row r="104" spans="2:7" s="2" customFormat="1" ht="15">
      <c r="B104" s="3"/>
      <c r="C104" s="3"/>
      <c r="D104" s="3"/>
      <c r="E104" s="3"/>
      <c r="F104" s="3"/>
      <c r="G104" s="3"/>
    </row>
    <row r="105" spans="2:7" s="2" customFormat="1" ht="15">
      <c r="B105" s="3"/>
      <c r="C105" s="3"/>
      <c r="D105" s="3"/>
      <c r="E105" s="3"/>
      <c r="F105" s="3"/>
      <c r="G105" s="3"/>
    </row>
    <row r="106" spans="2:7" s="2" customFormat="1" ht="15">
      <c r="B106" s="3"/>
      <c r="C106" s="3"/>
      <c r="D106" s="3"/>
      <c r="E106" s="3"/>
      <c r="F106" s="3"/>
      <c r="G106" s="3"/>
    </row>
    <row r="107" spans="2:7" s="2" customFormat="1" ht="15">
      <c r="B107" s="3"/>
      <c r="C107" s="3"/>
      <c r="D107" s="3"/>
      <c r="E107" s="3"/>
      <c r="F107" s="3"/>
      <c r="G107" s="3"/>
    </row>
    <row r="108" spans="2:7" s="2" customFormat="1" ht="15">
      <c r="B108" s="3"/>
      <c r="C108" s="3"/>
      <c r="D108" s="3"/>
      <c r="E108" s="3"/>
      <c r="F108" s="3"/>
      <c r="G108" s="3"/>
    </row>
    <row r="109" spans="2:7" s="2" customFormat="1" ht="15">
      <c r="B109" s="3"/>
      <c r="C109" s="3"/>
      <c r="D109" s="3"/>
      <c r="E109" s="3"/>
      <c r="F109" s="3"/>
      <c r="G109" s="3"/>
    </row>
    <row r="110" spans="2:7" s="2" customFormat="1" ht="15">
      <c r="B110" s="3"/>
      <c r="C110" s="3"/>
      <c r="D110" s="3"/>
      <c r="E110" s="3"/>
      <c r="F110" s="3"/>
      <c r="G110" s="3"/>
    </row>
    <row r="111" spans="2:7" s="2" customFormat="1" ht="15">
      <c r="B111" s="3"/>
      <c r="C111" s="3"/>
      <c r="D111" s="3"/>
      <c r="E111" s="3"/>
      <c r="F111" s="3"/>
      <c r="G111" s="3"/>
    </row>
    <row r="112" spans="2:7" s="2" customFormat="1" ht="15">
      <c r="B112" s="3"/>
      <c r="C112" s="3"/>
      <c r="D112" s="3"/>
      <c r="E112" s="3"/>
      <c r="F112" s="3"/>
      <c r="G112" s="3"/>
    </row>
    <row r="113" spans="2:7" s="2" customFormat="1" ht="15">
      <c r="B113" s="3"/>
      <c r="C113" s="3"/>
      <c r="D113" s="3"/>
      <c r="E113" s="3"/>
      <c r="F113" s="3"/>
      <c r="G113" s="3"/>
    </row>
    <row r="114" spans="2:7" s="2" customFormat="1" ht="15">
      <c r="B114" s="3"/>
      <c r="C114" s="3"/>
      <c r="D114" s="3"/>
      <c r="E114" s="3"/>
      <c r="F114" s="3"/>
      <c r="G114" s="3"/>
    </row>
    <row r="115" spans="2:7" s="2" customFormat="1" ht="15">
      <c r="B115" s="3"/>
      <c r="C115" s="3"/>
      <c r="D115" s="3"/>
      <c r="E115" s="3"/>
      <c r="F115" s="3"/>
      <c r="G115" s="3"/>
    </row>
    <row r="116" spans="2:7" s="2" customFormat="1" ht="15">
      <c r="B116" s="3"/>
      <c r="C116" s="3"/>
      <c r="D116" s="3"/>
      <c r="E116" s="3"/>
      <c r="F116" s="3"/>
      <c r="G116" s="3"/>
    </row>
    <row r="117" spans="2:7" s="2" customFormat="1" ht="15">
      <c r="B117" s="3"/>
      <c r="C117" s="3"/>
      <c r="D117" s="3"/>
      <c r="E117" s="3"/>
      <c r="F117" s="3"/>
      <c r="G117" s="3"/>
    </row>
    <row r="118" spans="2:7" s="2" customFormat="1" ht="15">
      <c r="B118" s="3"/>
      <c r="C118" s="3"/>
      <c r="D118" s="3"/>
      <c r="E118" s="3"/>
      <c r="F118" s="3"/>
      <c r="G118" s="3"/>
    </row>
    <row r="119" spans="2:7" s="2" customFormat="1" ht="15">
      <c r="B119" s="3"/>
      <c r="C119" s="3"/>
      <c r="D119" s="3"/>
      <c r="E119" s="3"/>
      <c r="F119" s="3"/>
      <c r="G119" s="3"/>
    </row>
    <row r="120" spans="2:7" s="2" customFormat="1" ht="15">
      <c r="B120" s="3"/>
      <c r="C120" s="3"/>
      <c r="D120" s="3"/>
      <c r="E120" s="3"/>
      <c r="F120" s="3"/>
      <c r="G120" s="3"/>
    </row>
    <row r="121" spans="2:7" s="2" customFormat="1" ht="15">
      <c r="B121" s="3"/>
      <c r="C121" s="3"/>
      <c r="D121" s="3"/>
      <c r="E121" s="3"/>
      <c r="F121" s="3"/>
      <c r="G121" s="3"/>
    </row>
    <row r="122" spans="2:7" s="2" customFormat="1" ht="15">
      <c r="B122" s="3"/>
      <c r="C122" s="3"/>
      <c r="D122" s="3"/>
      <c r="E122" s="3"/>
      <c r="F122" s="3"/>
      <c r="G122" s="3"/>
    </row>
    <row r="123" spans="2:7" s="2" customFormat="1" ht="15">
      <c r="B123" s="3"/>
      <c r="C123" s="3"/>
      <c r="D123" s="3"/>
      <c r="E123" s="3"/>
      <c r="F123" s="3"/>
      <c r="G123" s="3"/>
    </row>
    <row r="124" spans="2:7" s="2" customFormat="1" ht="15">
      <c r="B124" s="3"/>
      <c r="C124" s="3"/>
      <c r="D124" s="3"/>
      <c r="E124" s="3"/>
      <c r="F124" s="3"/>
      <c r="G124" s="3"/>
    </row>
    <row r="125" spans="2:7" s="2" customFormat="1" ht="15">
      <c r="B125" s="3"/>
      <c r="C125" s="3"/>
      <c r="D125" s="3"/>
      <c r="E125" s="3"/>
      <c r="F125" s="3"/>
      <c r="G125" s="3"/>
    </row>
    <row r="126" spans="2:7" s="2" customFormat="1" ht="15">
      <c r="B126" s="3"/>
      <c r="C126" s="3"/>
      <c r="D126" s="3"/>
      <c r="E126" s="3"/>
      <c r="F126" s="3"/>
      <c r="G126" s="3"/>
    </row>
    <row r="127" spans="2:7" s="2" customFormat="1" ht="15">
      <c r="B127" s="3"/>
      <c r="C127" s="3"/>
      <c r="D127" s="3"/>
      <c r="E127" s="3"/>
      <c r="F127" s="3"/>
      <c r="G127" s="3"/>
    </row>
    <row r="128" spans="2:7" s="2" customFormat="1" ht="15">
      <c r="B128" s="3"/>
      <c r="C128" s="3"/>
      <c r="D128" s="3"/>
      <c r="E128" s="3"/>
      <c r="F128" s="3"/>
      <c r="G128" s="3"/>
    </row>
    <row r="129" spans="2:7" s="2" customFormat="1" ht="15">
      <c r="B129" s="3"/>
      <c r="C129" s="3"/>
      <c r="D129" s="3"/>
      <c r="E129" s="3"/>
      <c r="F129" s="3"/>
      <c r="G129" s="3"/>
    </row>
    <row r="130" spans="2:7" s="2" customFormat="1" ht="15">
      <c r="B130" s="3"/>
      <c r="C130" s="3"/>
      <c r="D130" s="3"/>
      <c r="E130" s="3"/>
      <c r="F130" s="3"/>
      <c r="G130" s="3"/>
    </row>
    <row r="131" spans="2:7" s="2" customFormat="1" ht="15">
      <c r="B131" s="3"/>
      <c r="C131" s="3"/>
      <c r="D131" s="3"/>
      <c r="E131" s="3"/>
      <c r="F131" s="3"/>
      <c r="G131" s="3"/>
    </row>
    <row r="132" spans="2:7" s="2" customFormat="1" ht="15">
      <c r="B132" s="3"/>
      <c r="C132" s="3"/>
      <c r="D132" s="3"/>
      <c r="E132" s="3"/>
      <c r="F132" s="3"/>
      <c r="G132" s="3"/>
    </row>
    <row r="133" spans="2:7" s="2" customFormat="1" ht="15">
      <c r="B133" s="3"/>
      <c r="C133" s="3"/>
      <c r="D133" s="3"/>
      <c r="E133" s="3"/>
      <c r="F133" s="3"/>
      <c r="G133" s="3"/>
    </row>
    <row r="134" spans="2:7" s="2" customFormat="1" ht="15">
      <c r="B134" s="3"/>
      <c r="C134" s="3"/>
      <c r="D134" s="3"/>
      <c r="E134" s="3"/>
      <c r="F134" s="3"/>
      <c r="G134" s="3"/>
    </row>
    <row r="135" spans="2:7" s="2" customFormat="1" ht="15">
      <c r="B135" s="3"/>
      <c r="C135" s="3"/>
      <c r="D135" s="3"/>
      <c r="E135" s="3"/>
      <c r="F135" s="3"/>
      <c r="G135" s="3"/>
    </row>
    <row r="136" spans="2:7" s="2" customFormat="1" ht="15">
      <c r="B136" s="3"/>
      <c r="C136" s="3"/>
      <c r="D136" s="3"/>
      <c r="E136" s="3"/>
      <c r="F136" s="3"/>
      <c r="G136" s="3"/>
    </row>
    <row r="137" spans="2:7" s="2" customFormat="1" ht="15">
      <c r="B137" s="3"/>
      <c r="C137" s="3"/>
      <c r="D137" s="3"/>
      <c r="E137" s="3"/>
      <c r="F137" s="3"/>
      <c r="G137" s="3"/>
    </row>
    <row r="138" spans="2:7" s="2" customFormat="1" ht="15">
      <c r="B138" s="3"/>
      <c r="C138" s="3"/>
      <c r="D138" s="3"/>
      <c r="E138" s="3"/>
      <c r="F138" s="3"/>
      <c r="G138" s="3"/>
    </row>
    <row r="139" spans="2:7" s="2" customFormat="1" ht="15">
      <c r="B139" s="3"/>
      <c r="C139" s="3"/>
      <c r="D139" s="3"/>
      <c r="E139" s="3"/>
      <c r="F139" s="3"/>
      <c r="G139" s="3"/>
    </row>
    <row r="140" spans="2:7" s="2" customFormat="1" ht="15">
      <c r="B140" s="3"/>
      <c r="C140" s="3"/>
      <c r="D140" s="3"/>
      <c r="E140" s="3"/>
      <c r="F140" s="3"/>
      <c r="G140" s="3"/>
    </row>
    <row r="141" spans="2:7" s="2" customFormat="1" ht="15">
      <c r="B141" s="3"/>
      <c r="C141" s="3"/>
      <c r="D141" s="3"/>
      <c r="E141" s="3"/>
      <c r="F141" s="3"/>
      <c r="G141" s="3"/>
    </row>
    <row r="142" spans="2:7" s="2" customFormat="1" ht="15">
      <c r="B142" s="3"/>
      <c r="C142" s="3"/>
      <c r="D142" s="3"/>
      <c r="E142" s="3"/>
      <c r="F142" s="3"/>
      <c r="G142" s="3"/>
    </row>
    <row r="143" spans="2:7" s="2" customFormat="1" ht="15">
      <c r="B143" s="3"/>
      <c r="C143" s="3"/>
      <c r="D143" s="3"/>
      <c r="E143" s="3"/>
      <c r="F143" s="3"/>
      <c r="G143" s="3"/>
    </row>
    <row r="144" spans="2:7" s="2" customFormat="1" ht="15">
      <c r="B144" s="3"/>
      <c r="C144" s="3"/>
      <c r="D144" s="3"/>
      <c r="E144" s="3"/>
      <c r="F144" s="3"/>
      <c r="G144" s="3"/>
    </row>
    <row r="145" spans="2:7" s="2" customFormat="1" ht="15">
      <c r="B145" s="3"/>
      <c r="C145" s="3"/>
      <c r="D145" s="3"/>
      <c r="E145" s="3"/>
      <c r="F145" s="3"/>
      <c r="G145" s="3"/>
    </row>
    <row r="146" spans="2:7" s="2" customFormat="1" ht="15">
      <c r="B146" s="3"/>
      <c r="C146" s="3"/>
      <c r="D146" s="3"/>
      <c r="E146" s="3"/>
      <c r="F146" s="3"/>
      <c r="G146" s="3"/>
    </row>
    <row r="147" spans="2:7" s="2" customFormat="1" ht="15">
      <c r="B147" s="3"/>
      <c r="C147" s="3"/>
      <c r="D147" s="3"/>
      <c r="E147" s="3"/>
      <c r="F147" s="3"/>
      <c r="G147" s="3"/>
    </row>
    <row r="148" spans="2:7" s="2" customFormat="1" ht="15">
      <c r="B148" s="3"/>
      <c r="C148" s="3"/>
      <c r="D148" s="3"/>
      <c r="E148" s="3"/>
      <c r="F148" s="3"/>
      <c r="G148" s="3"/>
    </row>
    <row r="149" spans="2:7" s="2" customFormat="1" ht="15">
      <c r="B149" s="3"/>
      <c r="C149" s="3"/>
      <c r="D149" s="3"/>
      <c r="E149" s="3"/>
      <c r="F149" s="3"/>
      <c r="G149" s="3"/>
    </row>
    <row r="150" spans="2:7" s="2" customFormat="1" ht="15">
      <c r="B150" s="3"/>
      <c r="C150" s="3"/>
      <c r="D150" s="3"/>
      <c r="E150" s="3"/>
      <c r="F150" s="3"/>
      <c r="G150" s="3"/>
    </row>
    <row r="151" spans="2:7" s="2" customFormat="1" ht="15">
      <c r="B151" s="3"/>
      <c r="C151" s="3"/>
      <c r="D151" s="3"/>
      <c r="E151" s="3"/>
      <c r="F151" s="3"/>
      <c r="G151" s="3"/>
    </row>
    <row r="152" spans="2:7" s="2" customFormat="1" ht="15">
      <c r="B152" s="3"/>
      <c r="C152" s="3"/>
      <c r="D152" s="3"/>
      <c r="E152" s="3"/>
      <c r="F152" s="3"/>
      <c r="G152" s="3"/>
    </row>
    <row r="153" spans="2:7" s="2" customFormat="1" ht="15">
      <c r="B153" s="3"/>
      <c r="C153" s="3"/>
      <c r="D153" s="3"/>
      <c r="E153" s="3"/>
      <c r="F153" s="3"/>
      <c r="G153" s="3"/>
    </row>
    <row r="154" spans="2:7" s="2" customFormat="1" ht="15">
      <c r="B154" s="3"/>
      <c r="C154" s="3"/>
      <c r="D154" s="3"/>
      <c r="E154" s="3"/>
      <c r="F154" s="3"/>
      <c r="G154" s="3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31">
      <selection activeCell="E45" sqref="E45"/>
    </sheetView>
  </sheetViews>
  <sheetFormatPr defaultColWidth="9.00390625" defaultRowHeight="16.5"/>
  <cols>
    <col min="1" max="1" width="13.125" style="10" customWidth="1"/>
    <col min="2" max="5" width="15.125" style="1" customWidth="1"/>
    <col min="6" max="7" width="10.625" style="1" customWidth="1"/>
  </cols>
  <sheetData>
    <row r="1" spans="1:7" s="16" customFormat="1" ht="30" customHeight="1">
      <c r="A1" s="23" t="s">
        <v>103</v>
      </c>
      <c r="B1" s="23"/>
      <c r="C1" s="23"/>
      <c r="D1" s="23"/>
      <c r="E1" s="23"/>
      <c r="F1" s="23"/>
      <c r="G1" s="23"/>
    </row>
    <row r="2" spans="2:7" s="2" customFormat="1" ht="15" customHeight="1">
      <c r="B2" s="3"/>
      <c r="C2" s="3"/>
      <c r="D2" s="3"/>
      <c r="E2" s="3"/>
      <c r="F2" s="3"/>
      <c r="G2" s="3" t="s">
        <v>45</v>
      </c>
    </row>
    <row r="3" spans="1:7" s="2" customFormat="1" ht="21.75" customHeight="1">
      <c r="A3" s="22" t="s">
        <v>36</v>
      </c>
      <c r="B3" s="22" t="s">
        <v>104</v>
      </c>
      <c r="C3" s="22"/>
      <c r="D3" s="22" t="s">
        <v>77</v>
      </c>
      <c r="E3" s="22"/>
      <c r="F3" s="22" t="s">
        <v>5</v>
      </c>
      <c r="G3" s="22"/>
    </row>
    <row r="4" spans="1:7" s="2" customFormat="1" ht="21.75" customHeight="1">
      <c r="A4" s="22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5">
        <v>17881061</v>
      </c>
      <c r="C5" s="5">
        <v>27254600</v>
      </c>
      <c r="D5" s="5">
        <v>19363292</v>
      </c>
      <c r="E5" s="5">
        <v>37094400</v>
      </c>
      <c r="F5" s="15">
        <f aca="true" t="shared" si="0" ref="F5:G7">SUM(B5/D5-1)</f>
        <v>-0.07654850218650833</v>
      </c>
      <c r="G5" s="15">
        <f t="shared" si="0"/>
        <v>-0.2652637594893029</v>
      </c>
    </row>
    <row r="6" spans="1:7" s="2" customFormat="1" ht="21.75" customHeight="1">
      <c r="A6" s="11" t="s">
        <v>41</v>
      </c>
      <c r="B6" s="5">
        <v>47</v>
      </c>
      <c r="C6" s="5">
        <v>1900</v>
      </c>
      <c r="D6" s="5">
        <v>0</v>
      </c>
      <c r="E6" s="5">
        <v>0</v>
      </c>
      <c r="F6" s="5">
        <v>0</v>
      </c>
      <c r="G6" s="5">
        <v>0</v>
      </c>
    </row>
    <row r="7" spans="1:7" s="2" customFormat="1" ht="21.75" customHeight="1">
      <c r="A7" s="11" t="s">
        <v>15</v>
      </c>
      <c r="B7" s="5">
        <v>3562227</v>
      </c>
      <c r="C7" s="5">
        <v>3870600</v>
      </c>
      <c r="D7" s="5">
        <v>5648805</v>
      </c>
      <c r="E7" s="5">
        <v>8736000</v>
      </c>
      <c r="F7" s="15">
        <f t="shared" si="0"/>
        <v>-0.3693839670514383</v>
      </c>
      <c r="G7" s="15">
        <f t="shared" si="0"/>
        <v>-0.5569368131868132</v>
      </c>
    </row>
    <row r="8" spans="1:7" s="2" customFormat="1" ht="21.75" customHeight="1">
      <c r="A8" s="11" t="s">
        <v>76</v>
      </c>
      <c r="B8" s="5">
        <v>0</v>
      </c>
      <c r="C8" s="5">
        <v>0</v>
      </c>
      <c r="D8" s="5">
        <v>3</v>
      </c>
      <c r="E8" s="5">
        <v>300</v>
      </c>
      <c r="F8" s="5">
        <v>0</v>
      </c>
      <c r="G8" s="6">
        <v>0</v>
      </c>
    </row>
    <row r="9" spans="1:7" s="2" customFormat="1" ht="21.75" customHeight="1">
      <c r="A9" s="11" t="s">
        <v>47</v>
      </c>
      <c r="B9" s="5">
        <v>13</v>
      </c>
      <c r="C9" s="5">
        <v>2000</v>
      </c>
      <c r="D9" s="5">
        <v>0</v>
      </c>
      <c r="E9" s="5">
        <v>0</v>
      </c>
      <c r="F9" s="5">
        <v>0</v>
      </c>
      <c r="G9" s="5">
        <v>0</v>
      </c>
    </row>
    <row r="10" spans="1:7" s="2" customFormat="1" ht="25.5" customHeight="1">
      <c r="A10" s="7" t="s">
        <v>0</v>
      </c>
      <c r="B10" s="6">
        <f>SUM(B5:B9)</f>
        <v>21443348</v>
      </c>
      <c r="C10" s="6">
        <f>SUM(C5:C9)</f>
        <v>31129100</v>
      </c>
      <c r="D10" s="6">
        <f>SUM(D5:D9)</f>
        <v>25012100</v>
      </c>
      <c r="E10" s="6">
        <f>SUM(E5:E9)</f>
        <v>45830700</v>
      </c>
      <c r="F10" s="15">
        <f aca="true" t="shared" si="1" ref="F10:F17">SUM(B10/D10-1)</f>
        <v>-0.14268102238516556</v>
      </c>
      <c r="G10" s="15">
        <f aca="true" t="shared" si="2" ref="G10:G17">SUM(C10/E10-1)</f>
        <v>-0.3207806121224419</v>
      </c>
    </row>
    <row r="11" spans="1:7" s="2" customFormat="1" ht="21.75" customHeight="1">
      <c r="A11" s="11" t="s">
        <v>16</v>
      </c>
      <c r="B11" s="5">
        <v>765956</v>
      </c>
      <c r="C11" s="5">
        <v>1633500</v>
      </c>
      <c r="D11" s="5">
        <v>492491</v>
      </c>
      <c r="E11" s="5">
        <v>1335900</v>
      </c>
      <c r="F11" s="15">
        <f t="shared" si="1"/>
        <v>0.5552690302970003</v>
      </c>
      <c r="G11" s="15">
        <f t="shared" si="2"/>
        <v>0.2227711655064002</v>
      </c>
    </row>
    <row r="12" spans="1:7" s="2" customFormat="1" ht="25.5" customHeight="1">
      <c r="A12" s="7" t="s">
        <v>1</v>
      </c>
      <c r="B12" s="5">
        <f>SUM(B11:B11)</f>
        <v>765956</v>
      </c>
      <c r="C12" s="5">
        <f>SUM(C11:C11)</f>
        <v>1633500</v>
      </c>
      <c r="D12" s="5">
        <f>SUM(D11:D11)</f>
        <v>492491</v>
      </c>
      <c r="E12" s="5">
        <f>SUM(E11:E11)</f>
        <v>1335900</v>
      </c>
      <c r="F12" s="15">
        <f t="shared" si="1"/>
        <v>0.5552690302970003</v>
      </c>
      <c r="G12" s="15">
        <f t="shared" si="2"/>
        <v>0.2227711655064002</v>
      </c>
    </row>
    <row r="13" spans="1:7" s="2" customFormat="1" ht="25.5" customHeight="1">
      <c r="A13" s="11" t="s">
        <v>50</v>
      </c>
      <c r="B13" s="5">
        <v>87</v>
      </c>
      <c r="C13" s="5">
        <v>1200</v>
      </c>
      <c r="D13" s="5">
        <v>0</v>
      </c>
      <c r="E13" s="5">
        <v>0</v>
      </c>
      <c r="F13" s="5">
        <v>0</v>
      </c>
      <c r="G13" s="6">
        <v>0</v>
      </c>
    </row>
    <row r="14" spans="1:7" s="2" customFormat="1" ht="21.75" customHeight="1">
      <c r="A14" s="11" t="s">
        <v>56</v>
      </c>
      <c r="B14" s="5">
        <v>0</v>
      </c>
      <c r="C14" s="5">
        <v>0</v>
      </c>
      <c r="D14" s="5">
        <v>268289</v>
      </c>
      <c r="E14" s="5">
        <v>511700</v>
      </c>
      <c r="F14" s="15">
        <f t="shared" si="1"/>
        <v>-1</v>
      </c>
      <c r="G14" s="15">
        <f t="shared" si="2"/>
        <v>-1</v>
      </c>
    </row>
    <row r="15" spans="1:7" s="2" customFormat="1" ht="21.75" customHeight="1">
      <c r="A15" s="11" t="s">
        <v>94</v>
      </c>
      <c r="B15" s="5">
        <v>135</v>
      </c>
      <c r="C15" s="6">
        <v>3500</v>
      </c>
      <c r="D15" s="5">
        <v>0</v>
      </c>
      <c r="E15" s="6">
        <v>0</v>
      </c>
      <c r="F15" s="5">
        <v>0</v>
      </c>
      <c r="G15" s="6">
        <v>0</v>
      </c>
    </row>
    <row r="16" spans="1:7" s="2" customFormat="1" ht="21.75" customHeight="1">
      <c r="A16" s="11" t="s">
        <v>48</v>
      </c>
      <c r="B16" s="5">
        <v>68470</v>
      </c>
      <c r="C16" s="5">
        <v>96100</v>
      </c>
      <c r="D16" s="5">
        <v>0</v>
      </c>
      <c r="E16" s="5">
        <v>0</v>
      </c>
      <c r="F16" s="5">
        <v>0</v>
      </c>
      <c r="G16" s="6">
        <v>0</v>
      </c>
    </row>
    <row r="17" spans="1:7" s="2" customFormat="1" ht="25.5" customHeight="1">
      <c r="A17" s="7" t="s">
        <v>33</v>
      </c>
      <c r="B17" s="5">
        <f>SUM(B13:B16)</f>
        <v>68692</v>
      </c>
      <c r="C17" s="5">
        <f>SUM(C13:C16)</f>
        <v>100800</v>
      </c>
      <c r="D17" s="5">
        <f>SUM(D13:D16)</f>
        <v>268289</v>
      </c>
      <c r="E17" s="5">
        <f>SUM(E13:E16)</f>
        <v>511700</v>
      </c>
      <c r="F17" s="15">
        <f t="shared" si="1"/>
        <v>-0.743962667123885</v>
      </c>
      <c r="G17" s="15">
        <f t="shared" si="2"/>
        <v>-0.8030095759233926</v>
      </c>
    </row>
    <row r="18" spans="1:7" s="2" customFormat="1" ht="21.75" customHeight="1">
      <c r="A18" s="11" t="s">
        <v>43</v>
      </c>
      <c r="B18" s="5">
        <v>95090</v>
      </c>
      <c r="C18" s="5">
        <v>225600</v>
      </c>
      <c r="D18" s="5">
        <v>48611</v>
      </c>
      <c r="E18" s="5">
        <v>180100</v>
      </c>
      <c r="F18" s="5">
        <v>0</v>
      </c>
      <c r="G18" s="5">
        <v>0</v>
      </c>
    </row>
    <row r="19" spans="1:7" s="2" customFormat="1" ht="21.75" customHeight="1">
      <c r="A19" s="11" t="s">
        <v>27</v>
      </c>
      <c r="B19" s="5">
        <v>2515709</v>
      </c>
      <c r="C19" s="5">
        <v>3425100</v>
      </c>
      <c r="D19" s="5">
        <v>0</v>
      </c>
      <c r="E19" s="5">
        <v>0</v>
      </c>
      <c r="F19" s="5">
        <v>0</v>
      </c>
      <c r="G19" s="5">
        <v>0</v>
      </c>
    </row>
    <row r="20" spans="1:7" s="2" customFormat="1" ht="25.5" customHeight="1">
      <c r="A20" s="7" t="s">
        <v>19</v>
      </c>
      <c r="B20" s="5">
        <v>928732</v>
      </c>
      <c r="C20" s="6">
        <v>1054200</v>
      </c>
      <c r="D20" s="5">
        <v>0</v>
      </c>
      <c r="E20" s="6">
        <v>0</v>
      </c>
      <c r="F20" s="5">
        <v>0</v>
      </c>
      <c r="G20" s="6">
        <v>0</v>
      </c>
    </row>
    <row r="21" spans="1:7" s="2" customFormat="1" ht="21.75" customHeight="1">
      <c r="A21" s="11" t="s">
        <v>72</v>
      </c>
      <c r="B21" s="5">
        <v>0</v>
      </c>
      <c r="C21" s="6">
        <v>0</v>
      </c>
      <c r="D21" s="5">
        <v>51525</v>
      </c>
      <c r="E21" s="6">
        <v>95300</v>
      </c>
      <c r="F21" s="15">
        <f aca="true" t="shared" si="3" ref="F21:G23">SUM(B21/D21-1)</f>
        <v>-1</v>
      </c>
      <c r="G21" s="15">
        <f t="shared" si="3"/>
        <v>-1</v>
      </c>
    </row>
    <row r="22" spans="1:7" s="2" customFormat="1" ht="21.75" customHeight="1">
      <c r="A22" s="11" t="s">
        <v>20</v>
      </c>
      <c r="B22" s="5">
        <v>3721688</v>
      </c>
      <c r="C22" s="12">
        <v>5352800</v>
      </c>
      <c r="D22" s="5">
        <v>3309553</v>
      </c>
      <c r="E22" s="12">
        <v>6423600</v>
      </c>
      <c r="F22" s="15">
        <f t="shared" si="3"/>
        <v>0.12452890163716979</v>
      </c>
      <c r="G22" s="15">
        <f t="shared" si="3"/>
        <v>-0.1666978018556573</v>
      </c>
    </row>
    <row r="23" spans="1:7" s="2" customFormat="1" ht="21.75" customHeight="1">
      <c r="A23" s="11" t="s">
        <v>21</v>
      </c>
      <c r="B23" s="5">
        <v>2148141</v>
      </c>
      <c r="C23" s="12">
        <v>3290600</v>
      </c>
      <c r="D23" s="5">
        <v>1193068</v>
      </c>
      <c r="E23" s="12">
        <v>2318800</v>
      </c>
      <c r="F23" s="15">
        <f t="shared" si="3"/>
        <v>0.8005184951737871</v>
      </c>
      <c r="G23" s="15">
        <f t="shared" si="3"/>
        <v>0.41909608418147326</v>
      </c>
    </row>
    <row r="24" spans="1:7" s="2" customFormat="1" ht="21.75" customHeight="1">
      <c r="A24" s="11" t="s">
        <v>78</v>
      </c>
      <c r="B24" s="5">
        <v>499088</v>
      </c>
      <c r="C24" s="12">
        <v>690800</v>
      </c>
      <c r="D24" s="5">
        <v>87218</v>
      </c>
      <c r="E24" s="12">
        <v>152400</v>
      </c>
      <c r="F24" s="15">
        <f aca="true" t="shared" si="4" ref="F24:G26">SUM(B24/D24-1)</f>
        <v>4.722305028778464</v>
      </c>
      <c r="G24" s="15">
        <f t="shared" si="4"/>
        <v>3.532808398950131</v>
      </c>
    </row>
    <row r="25" spans="1:7" s="2" customFormat="1" ht="21.75" customHeight="1">
      <c r="A25" s="11" t="s">
        <v>68</v>
      </c>
      <c r="B25" s="5">
        <v>49162</v>
      </c>
      <c r="C25" s="6">
        <v>76000</v>
      </c>
      <c r="D25" s="5">
        <v>49915</v>
      </c>
      <c r="E25" s="6">
        <v>103000</v>
      </c>
      <c r="F25" s="15">
        <f t="shared" si="4"/>
        <v>-0.015085645597515795</v>
      </c>
      <c r="G25" s="15">
        <f t="shared" si="4"/>
        <v>-0.2621359223300971</v>
      </c>
    </row>
    <row r="26" spans="1:7" s="2" customFormat="1" ht="21.75" customHeight="1">
      <c r="A26" s="11" t="s">
        <v>28</v>
      </c>
      <c r="B26" s="6">
        <v>711493</v>
      </c>
      <c r="C26" s="6">
        <v>1060700</v>
      </c>
      <c r="D26" s="6">
        <v>134527</v>
      </c>
      <c r="E26" s="6">
        <v>263400</v>
      </c>
      <c r="F26" s="15">
        <f t="shared" si="4"/>
        <v>4.288849078623622</v>
      </c>
      <c r="G26" s="15">
        <f t="shared" si="4"/>
        <v>3.026955201214882</v>
      </c>
    </row>
    <row r="27" spans="1:7" s="2" customFormat="1" ht="21.75" customHeight="1">
      <c r="A27" s="11" t="s">
        <v>23</v>
      </c>
      <c r="B27" s="5">
        <v>97012</v>
      </c>
      <c r="C27" s="13">
        <v>144300</v>
      </c>
      <c r="D27" s="5">
        <v>1021421</v>
      </c>
      <c r="E27" s="13">
        <v>2013800</v>
      </c>
      <c r="F27" s="15">
        <f aca="true" t="shared" si="5" ref="F27:G33">SUM(B27/D27-1)</f>
        <v>-0.9050225127542904</v>
      </c>
      <c r="G27" s="15">
        <f t="shared" si="5"/>
        <v>-0.9283444234780018</v>
      </c>
    </row>
    <row r="28" spans="1:7" s="2" customFormat="1" ht="21.75" customHeight="1">
      <c r="A28" s="11" t="s">
        <v>22</v>
      </c>
      <c r="B28" s="5">
        <v>0</v>
      </c>
      <c r="C28" s="13">
        <v>0</v>
      </c>
      <c r="D28" s="5">
        <v>1959637</v>
      </c>
      <c r="E28" s="13">
        <v>3763900</v>
      </c>
      <c r="F28" s="15">
        <f t="shared" si="5"/>
        <v>-1</v>
      </c>
      <c r="G28" s="15">
        <f t="shared" si="5"/>
        <v>-1</v>
      </c>
    </row>
    <row r="29" spans="1:7" s="2" customFormat="1" ht="25.5" customHeight="1">
      <c r="A29" s="8" t="s">
        <v>3</v>
      </c>
      <c r="B29" s="5">
        <f>SUM(B18:B28)</f>
        <v>10766115</v>
      </c>
      <c r="C29" s="5">
        <f>SUM(C18:C28)</f>
        <v>15320100</v>
      </c>
      <c r="D29" s="5">
        <f>SUM(D18:D28)</f>
        <v>7855475</v>
      </c>
      <c r="E29" s="5">
        <f>SUM(E18:E28)</f>
        <v>15314300</v>
      </c>
      <c r="F29" s="15">
        <f t="shared" si="5"/>
        <v>0.3705237429945356</v>
      </c>
      <c r="G29" s="15">
        <f t="shared" si="5"/>
        <v>0.0003787309899896396</v>
      </c>
    </row>
    <row r="30" spans="1:7" s="2" customFormat="1" ht="21.75" customHeight="1">
      <c r="A30" s="11" t="s">
        <v>17</v>
      </c>
      <c r="B30" s="5">
        <v>2294274</v>
      </c>
      <c r="C30" s="13">
        <v>3103100</v>
      </c>
      <c r="D30" s="5">
        <v>1413292</v>
      </c>
      <c r="E30" s="13">
        <v>2714900</v>
      </c>
      <c r="F30" s="15">
        <f t="shared" si="5"/>
        <v>0.6233545509349803</v>
      </c>
      <c r="G30" s="15">
        <f t="shared" si="5"/>
        <v>0.1429886920328558</v>
      </c>
    </row>
    <row r="31" spans="1:7" s="2" customFormat="1" ht="21.75" customHeight="1">
      <c r="A31" s="7" t="s">
        <v>2</v>
      </c>
      <c r="B31" s="5">
        <v>60188812</v>
      </c>
      <c r="C31" s="13">
        <v>89933300</v>
      </c>
      <c r="D31" s="5">
        <v>46977977</v>
      </c>
      <c r="E31" s="13">
        <v>94248200</v>
      </c>
      <c r="F31" s="15">
        <f t="shared" si="5"/>
        <v>0.28121336514767337</v>
      </c>
      <c r="G31" s="15">
        <f t="shared" si="5"/>
        <v>-0.04578230671779404</v>
      </c>
    </row>
    <row r="32" spans="1:7" s="2" customFormat="1" ht="25.5" customHeight="1">
      <c r="A32" s="7" t="s">
        <v>4</v>
      </c>
      <c r="B32" s="5">
        <f>SUM(B30:B31)</f>
        <v>62483086</v>
      </c>
      <c r="C32" s="5">
        <f>SUM(C30:C31)</f>
        <v>93036400</v>
      </c>
      <c r="D32" s="5">
        <f>SUM(D30:D31)</f>
        <v>48391269</v>
      </c>
      <c r="E32" s="5">
        <f>SUM(E30:E31)</f>
        <v>96963100</v>
      </c>
      <c r="F32" s="15">
        <f t="shared" si="5"/>
        <v>0.2912057751574979</v>
      </c>
      <c r="G32" s="15">
        <f t="shared" si="5"/>
        <v>-0.040496848801245044</v>
      </c>
    </row>
    <row r="33" spans="1:7" s="2" customFormat="1" ht="21.75" customHeight="1">
      <c r="A33" s="7" t="s">
        <v>42</v>
      </c>
      <c r="B33" s="5">
        <v>2318000</v>
      </c>
      <c r="C33" s="6">
        <v>3091600</v>
      </c>
      <c r="D33" s="5">
        <v>1424230</v>
      </c>
      <c r="E33" s="6">
        <v>2587300</v>
      </c>
      <c r="F33" s="15">
        <f t="shared" si="5"/>
        <v>0.6275461126363018</v>
      </c>
      <c r="G33" s="15">
        <f t="shared" si="5"/>
        <v>0.19491361651142114</v>
      </c>
    </row>
    <row r="34" spans="1:7" s="2" customFormat="1" ht="21.75" customHeight="1">
      <c r="A34" s="11" t="s">
        <v>18</v>
      </c>
      <c r="B34" s="5">
        <v>16788473</v>
      </c>
      <c r="C34" s="6">
        <v>26615600</v>
      </c>
      <c r="D34" s="5">
        <v>13174900</v>
      </c>
      <c r="E34" s="6">
        <v>26860600</v>
      </c>
      <c r="F34" s="15">
        <f aca="true" t="shared" si="6" ref="F34:G38">SUM(B34/D34-1)</f>
        <v>0.27427707231174425</v>
      </c>
      <c r="G34" s="15">
        <f t="shared" si="6"/>
        <v>-0.009121166317952678</v>
      </c>
    </row>
    <row r="35" spans="1:7" s="2" customFormat="1" ht="25.5" customHeight="1">
      <c r="A35" s="7" t="s">
        <v>13</v>
      </c>
      <c r="B35" s="5">
        <f>SUM(B33:B34)</f>
        <v>19106473</v>
      </c>
      <c r="C35" s="5">
        <f>SUM(C33:C34)</f>
        <v>29707200</v>
      </c>
      <c r="D35" s="5">
        <f>SUM(D33:D34)</f>
        <v>14599130</v>
      </c>
      <c r="E35" s="5">
        <f>SUM(E33:E34)</f>
        <v>29447900</v>
      </c>
      <c r="F35" s="15">
        <f t="shared" si="6"/>
        <v>0.3087405208392555</v>
      </c>
      <c r="G35" s="15">
        <f t="shared" si="6"/>
        <v>0.008805381708033577</v>
      </c>
    </row>
    <row r="36" spans="1:7" s="2" customFormat="1" ht="21.75" customHeight="1">
      <c r="A36" s="7" t="s">
        <v>31</v>
      </c>
      <c r="B36" s="6">
        <v>0</v>
      </c>
      <c r="C36" s="6">
        <v>0</v>
      </c>
      <c r="D36" s="6">
        <v>911094</v>
      </c>
      <c r="E36" s="6">
        <v>2099200</v>
      </c>
      <c r="F36" s="15">
        <f t="shared" si="6"/>
        <v>-1</v>
      </c>
      <c r="G36" s="15">
        <f t="shared" si="6"/>
        <v>-1</v>
      </c>
    </row>
    <row r="37" spans="1:7" s="2" customFormat="1" ht="25.5" customHeight="1">
      <c r="A37" s="7" t="s">
        <v>30</v>
      </c>
      <c r="B37" s="5">
        <f>SUM(B36:B36)</f>
        <v>0</v>
      </c>
      <c r="C37" s="5">
        <f>SUM(C36:C36)</f>
        <v>0</v>
      </c>
      <c r="D37" s="5">
        <f>SUM(D36:D36)</f>
        <v>911094</v>
      </c>
      <c r="E37" s="5">
        <f>SUM(E36:E36)</f>
        <v>2099200</v>
      </c>
      <c r="F37" s="15">
        <f t="shared" si="6"/>
        <v>-1</v>
      </c>
      <c r="G37" s="15">
        <f t="shared" si="6"/>
        <v>-1</v>
      </c>
    </row>
    <row r="38" spans="1:7" s="2" customFormat="1" ht="31.5" customHeight="1">
      <c r="A38" s="7" t="s">
        <v>12</v>
      </c>
      <c r="B38" s="9">
        <f>SUM(B10+B12+B17+B29+B32+B35+B37)</f>
        <v>114633670</v>
      </c>
      <c r="C38" s="9">
        <f>SUM(C10+C12+C17+C29+C32+C35+C37)</f>
        <v>170927100</v>
      </c>
      <c r="D38" s="9">
        <f>SUM(D10+D12+D17+D29+D32+D35+D37)</f>
        <v>97529848</v>
      </c>
      <c r="E38" s="9">
        <f>SUM(E10+E12+E17+E29+E32+E35+E37)</f>
        <v>191502800</v>
      </c>
      <c r="F38" s="15">
        <f t="shared" si="6"/>
        <v>0.17537012874253644</v>
      </c>
      <c r="G38" s="15">
        <f t="shared" si="6"/>
        <v>-0.10744333764310499</v>
      </c>
    </row>
    <row r="39" spans="2:7" s="2" customFormat="1" ht="15">
      <c r="B39" s="3"/>
      <c r="C39" s="3"/>
      <c r="D39" s="3"/>
      <c r="E39" s="3"/>
      <c r="F39" s="14"/>
      <c r="G39" s="14"/>
    </row>
    <row r="40" spans="2:7" s="2" customFormat="1" ht="15">
      <c r="B40" s="3"/>
      <c r="C40" s="3"/>
      <c r="D40" s="3"/>
      <c r="E40" s="3"/>
      <c r="F40" s="14"/>
      <c r="G40" s="14"/>
    </row>
    <row r="41" spans="2:7" s="2" customFormat="1" ht="15">
      <c r="B41" s="3"/>
      <c r="C41" s="3"/>
      <c r="D41" s="3"/>
      <c r="E41" s="3"/>
      <c r="F41" s="14"/>
      <c r="G41" s="14"/>
    </row>
    <row r="42" spans="2:7" s="2" customFormat="1" ht="15">
      <c r="B42" s="3"/>
      <c r="C42" s="3"/>
      <c r="D42" s="3"/>
      <c r="E42" s="3"/>
      <c r="F42" s="14"/>
      <c r="G42" s="14"/>
    </row>
    <row r="43" spans="2:7" s="2" customFormat="1" ht="15">
      <c r="B43" s="3"/>
      <c r="C43" s="3"/>
      <c r="D43" s="3"/>
      <c r="E43" s="3"/>
      <c r="F43" s="14"/>
      <c r="G43" s="14"/>
    </row>
    <row r="44" spans="2:7" s="2" customFormat="1" ht="15">
      <c r="B44" s="3"/>
      <c r="C44" s="3"/>
      <c r="D44" s="3"/>
      <c r="E44" s="3"/>
      <c r="F44" s="14"/>
      <c r="G44" s="14"/>
    </row>
    <row r="45" spans="2:7" s="2" customFormat="1" ht="15">
      <c r="B45" s="3"/>
      <c r="C45" s="3"/>
      <c r="D45" s="3"/>
      <c r="E45" s="3"/>
      <c r="F45" s="14"/>
      <c r="G45" s="14"/>
    </row>
    <row r="46" spans="2:7" s="2" customFormat="1" ht="15">
      <c r="B46" s="3"/>
      <c r="C46" s="3"/>
      <c r="D46" s="3"/>
      <c r="E46" s="3"/>
      <c r="F46" s="14"/>
      <c r="G46" s="14"/>
    </row>
    <row r="47" spans="2:7" s="2" customFormat="1" ht="15">
      <c r="B47" s="3"/>
      <c r="C47" s="3"/>
      <c r="D47" s="3"/>
      <c r="E47" s="3"/>
      <c r="F47" s="14"/>
      <c r="G47" s="14"/>
    </row>
    <row r="48" spans="2:7" s="2" customFormat="1" ht="15">
      <c r="B48" s="3"/>
      <c r="C48" s="3"/>
      <c r="D48" s="3"/>
      <c r="E48" s="3"/>
      <c r="F48" s="14"/>
      <c r="G48" s="14"/>
    </row>
    <row r="49" spans="2:7" s="2" customFormat="1" ht="15">
      <c r="B49" s="3"/>
      <c r="C49" s="3"/>
      <c r="D49" s="3"/>
      <c r="E49" s="3"/>
      <c r="F49" s="14"/>
      <c r="G49" s="14"/>
    </row>
    <row r="50" spans="2:7" s="2" customFormat="1" ht="15">
      <c r="B50" s="3"/>
      <c r="C50" s="3"/>
      <c r="D50" s="3"/>
      <c r="E50" s="3"/>
      <c r="F50" s="14"/>
      <c r="G50" s="14"/>
    </row>
    <row r="51" spans="2:7" s="2" customFormat="1" ht="15">
      <c r="B51" s="3"/>
      <c r="C51" s="3"/>
      <c r="D51" s="3"/>
      <c r="E51" s="3"/>
      <c r="F51" s="14"/>
      <c r="G51" s="14"/>
    </row>
    <row r="52" spans="2:7" s="2" customFormat="1" ht="15">
      <c r="B52" s="3"/>
      <c r="C52" s="3"/>
      <c r="D52" s="3"/>
      <c r="E52" s="3"/>
      <c r="F52" s="14"/>
      <c r="G52" s="14"/>
    </row>
    <row r="53" spans="2:7" s="2" customFormat="1" ht="15">
      <c r="B53" s="3"/>
      <c r="C53" s="3"/>
      <c r="D53" s="3"/>
      <c r="E53" s="3"/>
      <c r="F53" s="14"/>
      <c r="G53" s="14"/>
    </row>
    <row r="54" spans="2:7" s="2" customFormat="1" ht="15">
      <c r="B54" s="3"/>
      <c r="C54" s="3"/>
      <c r="D54" s="3"/>
      <c r="E54" s="3"/>
      <c r="F54" s="14"/>
      <c r="G54" s="14"/>
    </row>
    <row r="55" spans="2:7" s="2" customFormat="1" ht="15">
      <c r="B55" s="3"/>
      <c r="C55" s="3"/>
      <c r="D55" s="3"/>
      <c r="E55" s="3"/>
      <c r="F55" s="14"/>
      <c r="G55" s="14"/>
    </row>
    <row r="56" spans="2:7" s="2" customFormat="1" ht="15">
      <c r="B56" s="3"/>
      <c r="C56" s="3"/>
      <c r="D56" s="3"/>
      <c r="E56" s="3"/>
      <c r="F56" s="14"/>
      <c r="G56" s="14"/>
    </row>
    <row r="57" spans="2:7" s="2" customFormat="1" ht="15">
      <c r="B57" s="3"/>
      <c r="C57" s="3"/>
      <c r="D57" s="3"/>
      <c r="E57" s="3"/>
      <c r="F57" s="14"/>
      <c r="G57" s="14"/>
    </row>
    <row r="58" spans="2:7" s="2" customFormat="1" ht="15">
      <c r="B58" s="3"/>
      <c r="C58" s="3"/>
      <c r="D58" s="3"/>
      <c r="E58" s="3"/>
      <c r="F58" s="3"/>
      <c r="G58" s="3"/>
    </row>
    <row r="59" spans="2:7" s="2" customFormat="1" ht="15">
      <c r="B59" s="3"/>
      <c r="C59" s="3"/>
      <c r="D59" s="3"/>
      <c r="E59" s="3"/>
      <c r="F59" s="3"/>
      <c r="G59" s="3"/>
    </row>
    <row r="60" spans="2:7" s="2" customFormat="1" ht="15">
      <c r="B60" s="3"/>
      <c r="C60" s="3"/>
      <c r="D60" s="3"/>
      <c r="E60" s="3"/>
      <c r="F60" s="3"/>
      <c r="G60" s="3"/>
    </row>
    <row r="61" spans="2:7" s="2" customFormat="1" ht="15">
      <c r="B61" s="3"/>
      <c r="C61" s="3"/>
      <c r="D61" s="3"/>
      <c r="E61" s="3"/>
      <c r="F61" s="3"/>
      <c r="G61" s="3"/>
    </row>
    <row r="62" spans="2:7" s="2" customFormat="1" ht="15">
      <c r="B62" s="3"/>
      <c r="C62" s="3"/>
      <c r="D62" s="3"/>
      <c r="E62" s="3"/>
      <c r="F62" s="3"/>
      <c r="G62" s="3"/>
    </row>
    <row r="63" spans="2:7" s="2" customFormat="1" ht="15">
      <c r="B63" s="3"/>
      <c r="C63" s="3"/>
      <c r="D63" s="3"/>
      <c r="E63" s="3"/>
      <c r="F63" s="3"/>
      <c r="G63" s="3"/>
    </row>
    <row r="64" spans="2:7" s="2" customFormat="1" ht="15">
      <c r="B64" s="3"/>
      <c r="C64" s="3"/>
      <c r="D64" s="3"/>
      <c r="E64" s="3"/>
      <c r="F64" s="3"/>
      <c r="G64" s="3"/>
    </row>
    <row r="65" spans="2:7" s="2" customFormat="1" ht="15">
      <c r="B65" s="3"/>
      <c r="C65" s="3"/>
      <c r="D65" s="3"/>
      <c r="E65" s="3"/>
      <c r="F65" s="3"/>
      <c r="G65" s="3"/>
    </row>
    <row r="66" spans="2:7" s="2" customFormat="1" ht="15">
      <c r="B66" s="3"/>
      <c r="C66" s="3"/>
      <c r="D66" s="3"/>
      <c r="E66" s="3"/>
      <c r="F66" s="3"/>
      <c r="G66" s="3"/>
    </row>
    <row r="67" spans="2:7" s="2" customFormat="1" ht="15">
      <c r="B67" s="3"/>
      <c r="C67" s="3"/>
      <c r="D67" s="3"/>
      <c r="E67" s="3"/>
      <c r="F67" s="3"/>
      <c r="G67" s="3"/>
    </row>
    <row r="68" spans="2:7" s="2" customFormat="1" ht="15">
      <c r="B68" s="3"/>
      <c r="C68" s="3"/>
      <c r="D68" s="3"/>
      <c r="E68" s="3"/>
      <c r="F68" s="3"/>
      <c r="G68" s="3"/>
    </row>
    <row r="69" spans="2:7" s="2" customFormat="1" ht="15">
      <c r="B69" s="3"/>
      <c r="C69" s="3"/>
      <c r="D69" s="3"/>
      <c r="E69" s="3"/>
      <c r="F69" s="3"/>
      <c r="G69" s="3"/>
    </row>
    <row r="70" spans="2:7" s="2" customFormat="1" ht="15">
      <c r="B70" s="3"/>
      <c r="C70" s="3"/>
      <c r="D70" s="3"/>
      <c r="E70" s="3"/>
      <c r="F70" s="3"/>
      <c r="G70" s="3"/>
    </row>
    <row r="71" spans="2:7" s="2" customFormat="1" ht="15">
      <c r="B71" s="3"/>
      <c r="C71" s="3"/>
      <c r="D71" s="3"/>
      <c r="E71" s="3"/>
      <c r="F71" s="3"/>
      <c r="G71" s="3"/>
    </row>
    <row r="72" spans="2:7" s="2" customFormat="1" ht="15">
      <c r="B72" s="3"/>
      <c r="C72" s="3"/>
      <c r="D72" s="3"/>
      <c r="E72" s="3"/>
      <c r="F72" s="3"/>
      <c r="G72" s="3"/>
    </row>
    <row r="73" spans="2:7" s="2" customFormat="1" ht="15">
      <c r="B73" s="3"/>
      <c r="C73" s="3"/>
      <c r="D73" s="3"/>
      <c r="E73" s="3"/>
      <c r="F73" s="3"/>
      <c r="G73" s="3"/>
    </row>
    <row r="74" spans="2:7" s="2" customFormat="1" ht="15">
      <c r="B74" s="3"/>
      <c r="C74" s="3"/>
      <c r="D74" s="3"/>
      <c r="E74" s="3"/>
      <c r="F74" s="3"/>
      <c r="G74" s="3"/>
    </row>
    <row r="75" spans="2:7" s="2" customFormat="1" ht="15">
      <c r="B75" s="3"/>
      <c r="C75" s="3"/>
      <c r="D75" s="3"/>
      <c r="E75" s="3"/>
      <c r="F75" s="3"/>
      <c r="G75" s="3"/>
    </row>
    <row r="76" spans="2:7" s="2" customFormat="1" ht="15">
      <c r="B76" s="3"/>
      <c r="C76" s="3"/>
      <c r="D76" s="3"/>
      <c r="E76" s="3"/>
      <c r="F76" s="3"/>
      <c r="G76" s="3"/>
    </row>
    <row r="77" spans="2:7" s="2" customFormat="1" ht="15">
      <c r="B77" s="3"/>
      <c r="C77" s="3"/>
      <c r="D77" s="3"/>
      <c r="E77" s="3"/>
      <c r="F77" s="3"/>
      <c r="G77" s="3"/>
    </row>
    <row r="78" spans="2:7" s="2" customFormat="1" ht="15">
      <c r="B78" s="3"/>
      <c r="C78" s="3"/>
      <c r="D78" s="3"/>
      <c r="E78" s="3"/>
      <c r="F78" s="3"/>
      <c r="G78" s="3"/>
    </row>
    <row r="79" spans="2:7" s="2" customFormat="1" ht="15">
      <c r="B79" s="3"/>
      <c r="C79" s="3"/>
      <c r="D79" s="3"/>
      <c r="E79" s="3"/>
      <c r="F79" s="3"/>
      <c r="G79" s="3"/>
    </row>
    <row r="80" spans="2:7" s="2" customFormat="1" ht="15">
      <c r="B80" s="3"/>
      <c r="C80" s="3"/>
      <c r="D80" s="3"/>
      <c r="E80" s="3"/>
      <c r="F80" s="3"/>
      <c r="G80" s="3"/>
    </row>
    <row r="81" spans="2:7" s="2" customFormat="1" ht="15">
      <c r="B81" s="3"/>
      <c r="C81" s="3"/>
      <c r="D81" s="3"/>
      <c r="E81" s="3"/>
      <c r="F81" s="3"/>
      <c r="G81" s="3"/>
    </row>
    <row r="82" spans="2:7" s="2" customFormat="1" ht="15">
      <c r="B82" s="3"/>
      <c r="C82" s="3"/>
      <c r="D82" s="3"/>
      <c r="E82" s="3"/>
      <c r="F82" s="3"/>
      <c r="G82" s="3"/>
    </row>
    <row r="83" spans="2:7" s="2" customFormat="1" ht="15">
      <c r="B83" s="3"/>
      <c r="C83" s="3"/>
      <c r="D83" s="3"/>
      <c r="E83" s="3"/>
      <c r="F83" s="3"/>
      <c r="G83" s="3"/>
    </row>
    <row r="84" spans="2:7" s="2" customFormat="1" ht="15">
      <c r="B84" s="3"/>
      <c r="C84" s="3"/>
      <c r="D84" s="3"/>
      <c r="E84" s="3"/>
      <c r="F84" s="3"/>
      <c r="G84" s="3"/>
    </row>
    <row r="85" spans="2:7" s="2" customFormat="1" ht="15">
      <c r="B85" s="3"/>
      <c r="C85" s="3"/>
      <c r="D85" s="3"/>
      <c r="E85" s="3"/>
      <c r="F85" s="3"/>
      <c r="G85" s="3"/>
    </row>
    <row r="86" spans="2:7" s="2" customFormat="1" ht="15">
      <c r="B86" s="3"/>
      <c r="C86" s="3"/>
      <c r="D86" s="3"/>
      <c r="E86" s="3"/>
      <c r="F86" s="3"/>
      <c r="G86" s="3"/>
    </row>
    <row r="87" spans="2:7" s="2" customFormat="1" ht="15">
      <c r="B87" s="3"/>
      <c r="C87" s="3"/>
      <c r="D87" s="3"/>
      <c r="E87" s="3"/>
      <c r="F87" s="3"/>
      <c r="G87" s="3"/>
    </row>
    <row r="88" spans="2:7" s="2" customFormat="1" ht="15">
      <c r="B88" s="3"/>
      <c r="C88" s="3"/>
      <c r="D88" s="3"/>
      <c r="E88" s="3"/>
      <c r="F88" s="3"/>
      <c r="G88" s="3"/>
    </row>
    <row r="89" spans="2:7" s="2" customFormat="1" ht="15">
      <c r="B89" s="3"/>
      <c r="C89" s="3"/>
      <c r="D89" s="3"/>
      <c r="E89" s="3"/>
      <c r="F89" s="3"/>
      <c r="G89" s="3"/>
    </row>
    <row r="90" spans="2:7" s="2" customFormat="1" ht="15">
      <c r="B90" s="3"/>
      <c r="C90" s="3"/>
      <c r="D90" s="3"/>
      <c r="E90" s="3"/>
      <c r="F90" s="3"/>
      <c r="G90" s="3"/>
    </row>
    <row r="91" spans="2:7" s="2" customFormat="1" ht="15">
      <c r="B91" s="3"/>
      <c r="C91" s="3"/>
      <c r="D91" s="3"/>
      <c r="E91" s="3"/>
      <c r="F91" s="3"/>
      <c r="G91" s="3"/>
    </row>
    <row r="92" spans="2:7" s="2" customFormat="1" ht="15">
      <c r="B92" s="3"/>
      <c r="C92" s="3"/>
      <c r="D92" s="3"/>
      <c r="E92" s="3"/>
      <c r="F92" s="3"/>
      <c r="G92" s="3"/>
    </row>
    <row r="93" spans="2:7" s="2" customFormat="1" ht="15">
      <c r="B93" s="3"/>
      <c r="C93" s="3"/>
      <c r="D93" s="3"/>
      <c r="E93" s="3"/>
      <c r="F93" s="3"/>
      <c r="G93" s="3"/>
    </row>
    <row r="94" spans="2:7" s="2" customFormat="1" ht="15">
      <c r="B94" s="3"/>
      <c r="C94" s="3"/>
      <c r="D94" s="3"/>
      <c r="E94" s="3"/>
      <c r="F94" s="3"/>
      <c r="G94" s="3"/>
    </row>
    <row r="95" spans="2:7" s="2" customFormat="1" ht="15">
      <c r="B95" s="3"/>
      <c r="C95" s="3"/>
      <c r="D95" s="3"/>
      <c r="E95" s="3"/>
      <c r="F95" s="3"/>
      <c r="G95" s="3"/>
    </row>
    <row r="96" spans="2:7" s="2" customFormat="1" ht="15">
      <c r="B96" s="3"/>
      <c r="C96" s="3"/>
      <c r="D96" s="3"/>
      <c r="E96" s="3"/>
      <c r="F96" s="3"/>
      <c r="G96" s="3"/>
    </row>
    <row r="97" spans="2:7" s="2" customFormat="1" ht="15">
      <c r="B97" s="3"/>
      <c r="C97" s="3"/>
      <c r="D97" s="3"/>
      <c r="E97" s="3"/>
      <c r="F97" s="3"/>
      <c r="G97" s="3"/>
    </row>
    <row r="98" spans="2:7" s="2" customFormat="1" ht="15">
      <c r="B98" s="3"/>
      <c r="C98" s="3"/>
      <c r="D98" s="3"/>
      <c r="E98" s="3"/>
      <c r="F98" s="3"/>
      <c r="G98" s="3"/>
    </row>
    <row r="99" spans="2:7" s="2" customFormat="1" ht="15">
      <c r="B99" s="3"/>
      <c r="C99" s="3"/>
      <c r="D99" s="3"/>
      <c r="E99" s="3"/>
      <c r="F99" s="3"/>
      <c r="G99" s="3"/>
    </row>
    <row r="100" spans="2:7" s="2" customFormat="1" ht="15">
      <c r="B100" s="3"/>
      <c r="C100" s="3"/>
      <c r="D100" s="3"/>
      <c r="E100" s="3"/>
      <c r="F100" s="3"/>
      <c r="G100" s="3"/>
    </row>
    <row r="101" spans="2:7" s="2" customFormat="1" ht="15">
      <c r="B101" s="3"/>
      <c r="C101" s="3"/>
      <c r="D101" s="3"/>
      <c r="E101" s="3"/>
      <c r="F101" s="3"/>
      <c r="G101" s="3"/>
    </row>
    <row r="102" spans="2:7" s="2" customFormat="1" ht="15">
      <c r="B102" s="3"/>
      <c r="C102" s="3"/>
      <c r="D102" s="3"/>
      <c r="E102" s="3"/>
      <c r="F102" s="3"/>
      <c r="G102" s="3"/>
    </row>
    <row r="103" spans="2:7" s="2" customFormat="1" ht="15">
      <c r="B103" s="3"/>
      <c r="C103" s="3"/>
      <c r="D103" s="3"/>
      <c r="E103" s="3"/>
      <c r="F103" s="3"/>
      <c r="G103" s="3"/>
    </row>
    <row r="104" spans="2:7" s="2" customFormat="1" ht="15">
      <c r="B104" s="3"/>
      <c r="C104" s="3"/>
      <c r="D104" s="3"/>
      <c r="E104" s="3"/>
      <c r="F104" s="3"/>
      <c r="G104" s="3"/>
    </row>
    <row r="105" spans="2:7" s="2" customFormat="1" ht="15">
      <c r="B105" s="3"/>
      <c r="C105" s="3"/>
      <c r="D105" s="3"/>
      <c r="E105" s="3"/>
      <c r="F105" s="3"/>
      <c r="G105" s="3"/>
    </row>
    <row r="106" spans="2:7" s="2" customFormat="1" ht="15">
      <c r="B106" s="3"/>
      <c r="C106" s="3"/>
      <c r="D106" s="3"/>
      <c r="E106" s="3"/>
      <c r="F106" s="3"/>
      <c r="G106" s="3"/>
    </row>
    <row r="107" spans="2:7" s="2" customFormat="1" ht="15">
      <c r="B107" s="3"/>
      <c r="C107" s="3"/>
      <c r="D107" s="3"/>
      <c r="E107" s="3"/>
      <c r="F107" s="3"/>
      <c r="G107" s="3"/>
    </row>
    <row r="108" spans="2:7" s="2" customFormat="1" ht="15">
      <c r="B108" s="3"/>
      <c r="C108" s="3"/>
      <c r="D108" s="3"/>
      <c r="E108" s="3"/>
      <c r="F108" s="3"/>
      <c r="G108" s="3"/>
    </row>
    <row r="109" spans="2:7" s="2" customFormat="1" ht="15">
      <c r="B109" s="3"/>
      <c r="C109" s="3"/>
      <c r="D109" s="3"/>
      <c r="E109" s="3"/>
      <c r="F109" s="3"/>
      <c r="G109" s="3"/>
    </row>
    <row r="110" spans="2:7" s="2" customFormat="1" ht="15">
      <c r="B110" s="3"/>
      <c r="C110" s="3"/>
      <c r="D110" s="3"/>
      <c r="E110" s="3"/>
      <c r="F110" s="3"/>
      <c r="G110" s="3"/>
    </row>
    <row r="111" spans="2:7" s="2" customFormat="1" ht="15">
      <c r="B111" s="3"/>
      <c r="C111" s="3"/>
      <c r="D111" s="3"/>
      <c r="E111" s="3"/>
      <c r="F111" s="3"/>
      <c r="G111" s="3"/>
    </row>
    <row r="112" spans="2:7" s="2" customFormat="1" ht="15">
      <c r="B112" s="3"/>
      <c r="C112" s="3"/>
      <c r="D112" s="3"/>
      <c r="E112" s="3"/>
      <c r="F112" s="3"/>
      <c r="G112" s="3"/>
    </row>
    <row r="113" spans="2:7" s="2" customFormat="1" ht="15">
      <c r="B113" s="3"/>
      <c r="C113" s="3"/>
      <c r="D113" s="3"/>
      <c r="E113" s="3"/>
      <c r="F113" s="3"/>
      <c r="G113" s="3"/>
    </row>
    <row r="114" spans="2:7" s="2" customFormat="1" ht="15">
      <c r="B114" s="3"/>
      <c r="C114" s="3"/>
      <c r="D114" s="3"/>
      <c r="E114" s="3"/>
      <c r="F114" s="3"/>
      <c r="G114" s="3"/>
    </row>
    <row r="115" spans="2:7" s="2" customFormat="1" ht="15">
      <c r="B115" s="3"/>
      <c r="C115" s="3"/>
      <c r="D115" s="3"/>
      <c r="E115" s="3"/>
      <c r="F115" s="3"/>
      <c r="G115" s="3"/>
    </row>
    <row r="116" spans="2:7" s="2" customFormat="1" ht="15">
      <c r="B116" s="3"/>
      <c r="C116" s="3"/>
      <c r="D116" s="3"/>
      <c r="E116" s="3"/>
      <c r="F116" s="3"/>
      <c r="G116" s="3"/>
    </row>
    <row r="117" spans="2:7" s="2" customFormat="1" ht="15">
      <c r="B117" s="3"/>
      <c r="C117" s="3"/>
      <c r="D117" s="3"/>
      <c r="E117" s="3"/>
      <c r="F117" s="3"/>
      <c r="G117" s="3"/>
    </row>
    <row r="118" spans="2:7" s="2" customFormat="1" ht="15">
      <c r="B118" s="3"/>
      <c r="C118" s="3"/>
      <c r="D118" s="3"/>
      <c r="E118" s="3"/>
      <c r="F118" s="3"/>
      <c r="G118" s="3"/>
    </row>
    <row r="119" spans="2:7" s="2" customFormat="1" ht="15">
      <c r="B119" s="3"/>
      <c r="C119" s="3"/>
      <c r="D119" s="3"/>
      <c r="E119" s="3"/>
      <c r="F119" s="3"/>
      <c r="G119" s="3"/>
    </row>
    <row r="120" spans="2:7" s="2" customFormat="1" ht="15">
      <c r="B120" s="3"/>
      <c r="C120" s="3"/>
      <c r="D120" s="3"/>
      <c r="E120" s="3"/>
      <c r="F120" s="3"/>
      <c r="G120" s="3"/>
    </row>
    <row r="121" spans="2:7" s="2" customFormat="1" ht="15">
      <c r="B121" s="3"/>
      <c r="C121" s="3"/>
      <c r="D121" s="3"/>
      <c r="E121" s="3"/>
      <c r="F121" s="3"/>
      <c r="G121" s="3"/>
    </row>
    <row r="122" spans="2:7" s="2" customFormat="1" ht="15">
      <c r="B122" s="3"/>
      <c r="C122" s="3"/>
      <c r="D122" s="3"/>
      <c r="E122" s="3"/>
      <c r="F122" s="3"/>
      <c r="G122" s="3"/>
    </row>
    <row r="123" spans="2:7" s="2" customFormat="1" ht="15">
      <c r="B123" s="3"/>
      <c r="C123" s="3"/>
      <c r="D123" s="3"/>
      <c r="E123" s="3"/>
      <c r="F123" s="3"/>
      <c r="G123" s="3"/>
    </row>
    <row r="124" spans="2:7" s="2" customFormat="1" ht="15">
      <c r="B124" s="3"/>
      <c r="C124" s="3"/>
      <c r="D124" s="3"/>
      <c r="E124" s="3"/>
      <c r="F124" s="3"/>
      <c r="G124" s="3"/>
    </row>
    <row r="125" spans="2:7" s="2" customFormat="1" ht="15">
      <c r="B125" s="3"/>
      <c r="C125" s="3"/>
      <c r="D125" s="3"/>
      <c r="E125" s="3"/>
      <c r="F125" s="3"/>
      <c r="G125" s="3"/>
    </row>
    <row r="126" spans="2:7" s="2" customFormat="1" ht="15">
      <c r="B126" s="3"/>
      <c r="C126" s="3"/>
      <c r="D126" s="3"/>
      <c r="E126" s="3"/>
      <c r="F126" s="3"/>
      <c r="G126" s="3"/>
    </row>
    <row r="127" spans="2:7" s="2" customFormat="1" ht="15">
      <c r="B127" s="3"/>
      <c r="C127" s="3"/>
      <c r="D127" s="3"/>
      <c r="E127" s="3"/>
      <c r="F127" s="3"/>
      <c r="G127" s="3"/>
    </row>
    <row r="128" spans="2:7" s="2" customFormat="1" ht="15">
      <c r="B128" s="3"/>
      <c r="C128" s="3"/>
      <c r="D128" s="3"/>
      <c r="E128" s="3"/>
      <c r="F128" s="3"/>
      <c r="G128" s="3"/>
    </row>
    <row r="129" spans="2:7" s="2" customFormat="1" ht="15">
      <c r="B129" s="3"/>
      <c r="C129" s="3"/>
      <c r="D129" s="3"/>
      <c r="E129" s="3"/>
      <c r="F129" s="3"/>
      <c r="G129" s="3"/>
    </row>
    <row r="130" spans="2:7" s="2" customFormat="1" ht="15">
      <c r="B130" s="3"/>
      <c r="C130" s="3"/>
      <c r="D130" s="3"/>
      <c r="E130" s="3"/>
      <c r="F130" s="3"/>
      <c r="G130" s="3"/>
    </row>
    <row r="131" spans="2:7" s="2" customFormat="1" ht="15">
      <c r="B131" s="3"/>
      <c r="C131" s="3"/>
      <c r="D131" s="3"/>
      <c r="E131" s="3"/>
      <c r="F131" s="3"/>
      <c r="G131" s="3"/>
    </row>
    <row r="132" spans="2:7" s="2" customFormat="1" ht="15">
      <c r="B132" s="3"/>
      <c r="C132" s="3"/>
      <c r="D132" s="3"/>
      <c r="E132" s="3"/>
      <c r="F132" s="3"/>
      <c r="G132" s="3"/>
    </row>
    <row r="133" spans="2:7" s="2" customFormat="1" ht="15">
      <c r="B133" s="3"/>
      <c r="C133" s="3"/>
      <c r="D133" s="3"/>
      <c r="E133" s="3"/>
      <c r="F133" s="3"/>
      <c r="G133" s="3"/>
    </row>
    <row r="134" spans="2:7" s="2" customFormat="1" ht="15">
      <c r="B134" s="3"/>
      <c r="C134" s="3"/>
      <c r="D134" s="3"/>
      <c r="E134" s="3"/>
      <c r="F134" s="3"/>
      <c r="G134" s="3"/>
    </row>
    <row r="135" spans="2:7" s="2" customFormat="1" ht="15">
      <c r="B135" s="3"/>
      <c r="C135" s="3"/>
      <c r="D135" s="3"/>
      <c r="E135" s="3"/>
      <c r="F135" s="3"/>
      <c r="G135" s="3"/>
    </row>
    <row r="136" spans="2:7" s="2" customFormat="1" ht="15">
      <c r="B136" s="3"/>
      <c r="C136" s="3"/>
      <c r="D136" s="3"/>
      <c r="E136" s="3"/>
      <c r="F136" s="3"/>
      <c r="G136" s="3"/>
    </row>
    <row r="137" spans="2:7" s="2" customFormat="1" ht="15">
      <c r="B137" s="3"/>
      <c r="C137" s="3"/>
      <c r="D137" s="3"/>
      <c r="E137" s="3"/>
      <c r="F137" s="3"/>
      <c r="G137" s="3"/>
    </row>
    <row r="138" spans="2:7" s="2" customFormat="1" ht="15">
      <c r="B138" s="3"/>
      <c r="C138" s="3"/>
      <c r="D138" s="3"/>
      <c r="E138" s="3"/>
      <c r="F138" s="3"/>
      <c r="G138" s="3"/>
    </row>
    <row r="139" spans="2:7" s="2" customFormat="1" ht="15">
      <c r="B139" s="3"/>
      <c r="C139" s="3"/>
      <c r="D139" s="3"/>
      <c r="E139" s="3"/>
      <c r="F139" s="3"/>
      <c r="G139" s="3"/>
    </row>
    <row r="140" spans="2:7" s="2" customFormat="1" ht="15">
      <c r="B140" s="3"/>
      <c r="C140" s="3"/>
      <c r="D140" s="3"/>
      <c r="E140" s="3"/>
      <c r="F140" s="3"/>
      <c r="G140" s="3"/>
    </row>
    <row r="141" spans="2:7" s="2" customFormat="1" ht="15">
      <c r="B141" s="3"/>
      <c r="C141" s="3"/>
      <c r="D141" s="3"/>
      <c r="E141" s="3"/>
      <c r="F141" s="3"/>
      <c r="G141" s="3"/>
    </row>
    <row r="142" spans="2:7" s="2" customFormat="1" ht="15">
      <c r="B142" s="3"/>
      <c r="C142" s="3"/>
      <c r="D142" s="3"/>
      <c r="E142" s="3"/>
      <c r="F142" s="3"/>
      <c r="G142" s="3"/>
    </row>
    <row r="143" spans="2:7" s="2" customFormat="1" ht="15">
      <c r="B143" s="3"/>
      <c r="C143" s="3"/>
      <c r="D143" s="3"/>
      <c r="E143" s="3"/>
      <c r="F143" s="3"/>
      <c r="G143" s="3"/>
    </row>
    <row r="144" spans="2:7" s="2" customFormat="1" ht="15">
      <c r="B144" s="3"/>
      <c r="C144" s="3"/>
      <c r="D144" s="3"/>
      <c r="E144" s="3"/>
      <c r="F144" s="3"/>
      <c r="G144" s="3"/>
    </row>
    <row r="145" spans="2:7" s="2" customFormat="1" ht="15">
      <c r="B145" s="3"/>
      <c r="C145" s="3"/>
      <c r="D145" s="3"/>
      <c r="E145" s="3"/>
      <c r="F145" s="3"/>
      <c r="G145" s="3"/>
    </row>
    <row r="146" spans="2:7" s="2" customFormat="1" ht="15">
      <c r="B146" s="3"/>
      <c r="C146" s="3"/>
      <c r="D146" s="3"/>
      <c r="E146" s="3"/>
      <c r="F146" s="3"/>
      <c r="G146" s="3"/>
    </row>
    <row r="147" spans="2:7" s="2" customFormat="1" ht="15">
      <c r="B147" s="3"/>
      <c r="C147" s="3"/>
      <c r="D147" s="3"/>
      <c r="E147" s="3"/>
      <c r="F147" s="3"/>
      <c r="G147" s="3"/>
    </row>
    <row r="148" spans="2:7" s="2" customFormat="1" ht="15">
      <c r="B148" s="3"/>
      <c r="C148" s="3"/>
      <c r="D148" s="3"/>
      <c r="E148" s="3"/>
      <c r="F148" s="3"/>
      <c r="G148" s="3"/>
    </row>
    <row r="149" spans="2:7" s="2" customFormat="1" ht="15">
      <c r="B149" s="3"/>
      <c r="C149" s="3"/>
      <c r="D149" s="3"/>
      <c r="E149" s="3"/>
      <c r="F149" s="3"/>
      <c r="G149" s="3"/>
    </row>
    <row r="150" spans="2:7" s="2" customFormat="1" ht="15">
      <c r="B150" s="3"/>
      <c r="C150" s="3"/>
      <c r="D150" s="3"/>
      <c r="E150" s="3"/>
      <c r="F150" s="3"/>
      <c r="G150" s="3"/>
    </row>
    <row r="151" spans="2:7" s="2" customFormat="1" ht="15">
      <c r="B151" s="3"/>
      <c r="C151" s="3"/>
      <c r="D151" s="3"/>
      <c r="E151" s="3"/>
      <c r="F151" s="3"/>
      <c r="G151" s="3"/>
    </row>
    <row r="152" spans="2:7" s="2" customFormat="1" ht="15">
      <c r="B152" s="3"/>
      <c r="C152" s="3"/>
      <c r="D152" s="3"/>
      <c r="E152" s="3"/>
      <c r="F152" s="3"/>
      <c r="G152" s="3"/>
    </row>
    <row r="153" spans="2:7" s="2" customFormat="1" ht="15">
      <c r="B153" s="3"/>
      <c r="C153" s="3"/>
      <c r="D153" s="3"/>
      <c r="E153" s="3"/>
      <c r="F153" s="3"/>
      <c r="G153" s="3"/>
    </row>
    <row r="154" spans="2:7" s="2" customFormat="1" ht="15">
      <c r="B154" s="3"/>
      <c r="C154" s="3"/>
      <c r="D154" s="3"/>
      <c r="E154" s="3"/>
      <c r="F154" s="3"/>
      <c r="G154" s="3"/>
    </row>
    <row r="155" spans="2:7" s="2" customFormat="1" ht="15">
      <c r="B155" s="3"/>
      <c r="C155" s="3"/>
      <c r="D155" s="3"/>
      <c r="E155" s="3"/>
      <c r="F155" s="3"/>
      <c r="G155" s="3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B3" sqref="B3"/>
    </sheetView>
  </sheetViews>
  <sheetFormatPr defaultColWidth="9.00390625" defaultRowHeight="16.5"/>
  <cols>
    <col min="1" max="1" width="18.00390625" style="10" customWidth="1"/>
    <col min="2" max="2" width="15.375" style="1" customWidth="1"/>
    <col min="3" max="3" width="15.50390625" style="1" customWidth="1"/>
    <col min="4" max="5" width="15.25390625" style="1" customWidth="1"/>
    <col min="6" max="7" width="10.625" style="1" customWidth="1"/>
    <col min="8" max="8" width="10.625" style="0" customWidth="1"/>
  </cols>
  <sheetData>
    <row r="1" spans="1:7" s="2" customFormat="1" ht="30" customHeight="1">
      <c r="A1" s="21" t="s">
        <v>119</v>
      </c>
      <c r="B1" s="21"/>
      <c r="C1" s="21"/>
      <c r="D1" s="21"/>
      <c r="E1" s="21"/>
      <c r="F1" s="21"/>
      <c r="G1" s="21"/>
    </row>
    <row r="2" spans="1:7" s="2" customFormat="1" ht="30" customHeight="1">
      <c r="A2" s="19"/>
      <c r="B2" s="19"/>
      <c r="C2" s="19"/>
      <c r="D2" s="19"/>
      <c r="E2" s="19"/>
      <c r="F2" s="19"/>
      <c r="G2" s="19"/>
    </row>
    <row r="3" spans="1:7" s="2" customFormat="1" ht="30" customHeight="1">
      <c r="A3" s="20" t="s">
        <v>121</v>
      </c>
      <c r="B3" s="19"/>
      <c r="C3" s="19"/>
      <c r="D3" s="19"/>
      <c r="E3" s="19"/>
      <c r="F3" s="19"/>
      <c r="G3" s="19"/>
    </row>
    <row r="4" spans="2:7" s="2" customFormat="1" ht="10.5" customHeight="1">
      <c r="B4" s="3"/>
      <c r="C4" s="3"/>
      <c r="D4" s="3"/>
      <c r="E4" s="3"/>
      <c r="F4" s="3"/>
      <c r="G4" s="3"/>
    </row>
    <row r="5" spans="1:7" s="2" customFormat="1" ht="21.75" customHeight="1">
      <c r="A5" s="22" t="s">
        <v>36</v>
      </c>
      <c r="B5" s="22" t="s">
        <v>120</v>
      </c>
      <c r="C5" s="22"/>
      <c r="D5" s="22" t="s">
        <v>89</v>
      </c>
      <c r="E5" s="22"/>
      <c r="F5" s="22" t="s">
        <v>5</v>
      </c>
      <c r="G5" s="22"/>
    </row>
    <row r="6" spans="1:7" s="2" customFormat="1" ht="21.75" customHeight="1">
      <c r="A6" s="22"/>
      <c r="B6" s="4" t="s">
        <v>7</v>
      </c>
      <c r="C6" s="4" t="s">
        <v>8</v>
      </c>
      <c r="D6" s="4" t="s">
        <v>7</v>
      </c>
      <c r="E6" s="4" t="s">
        <v>8</v>
      </c>
      <c r="F6" s="4" t="s">
        <v>9</v>
      </c>
      <c r="G6" s="4" t="s">
        <v>10</v>
      </c>
    </row>
    <row r="7" spans="1:7" s="2" customFormat="1" ht="21.75" customHeight="1">
      <c r="A7" s="7" t="s">
        <v>2</v>
      </c>
      <c r="B7" s="5">
        <v>96065777</v>
      </c>
      <c r="C7" s="13">
        <v>142583200</v>
      </c>
      <c r="D7" s="5">
        <v>73807205</v>
      </c>
      <c r="E7" s="13">
        <v>141850200</v>
      </c>
      <c r="F7" s="15">
        <f>SUM(B7/D7-1)</f>
        <v>0.30157722406640386</v>
      </c>
      <c r="G7" s="15">
        <f>SUM(C7/E7-1)</f>
        <v>0.005167423098451751</v>
      </c>
    </row>
    <row r="8" spans="1:7" s="2" customFormat="1" ht="21.75" customHeight="1">
      <c r="A8" s="11" t="s">
        <v>18</v>
      </c>
      <c r="B8" s="5">
        <v>36749641</v>
      </c>
      <c r="C8" s="6">
        <v>57681400</v>
      </c>
      <c r="D8" s="5">
        <v>36908732</v>
      </c>
      <c r="E8" s="6">
        <v>69639700</v>
      </c>
      <c r="F8" s="15">
        <f>SUM(B8/D8-1)</f>
        <v>-0.004310389205459564</v>
      </c>
      <c r="G8" s="15">
        <f>SUM(C8/E8-1)</f>
        <v>-0.1717167075676661</v>
      </c>
    </row>
    <row r="9" spans="1:7" s="2" customFormat="1" ht="21.75" customHeight="1">
      <c r="A9" s="11" t="s">
        <v>14</v>
      </c>
      <c r="B9" s="5">
        <v>21914538</v>
      </c>
      <c r="C9" s="5">
        <v>33353400</v>
      </c>
      <c r="D9" s="5">
        <v>23459960</v>
      </c>
      <c r="E9" s="5">
        <v>43831900</v>
      </c>
      <c r="F9" s="15">
        <f>SUM(B9/D9-1)</f>
        <v>-0.06587487787702961</v>
      </c>
      <c r="G9" s="15">
        <f>SUM(C9/E9-1)</f>
        <v>-0.23906104914457282</v>
      </c>
    </row>
    <row r="10" spans="1:7" s="2" customFormat="1" ht="21.75" customHeight="1">
      <c r="A10" s="11" t="s">
        <v>20</v>
      </c>
      <c r="B10" s="5">
        <v>7961259</v>
      </c>
      <c r="C10" s="12">
        <v>11298900</v>
      </c>
      <c r="D10" s="5">
        <v>6006647</v>
      </c>
      <c r="E10" s="12">
        <v>11109200</v>
      </c>
      <c r="F10" s="15">
        <f>SUM(B10/D10-1)</f>
        <v>0.3254081686504966</v>
      </c>
      <c r="G10" s="15">
        <f>SUM(C10/E10-1)</f>
        <v>0.017075937061174606</v>
      </c>
    </row>
    <row r="11" spans="1:7" s="2" customFormat="1" ht="21.75" customHeight="1">
      <c r="A11" s="11" t="s">
        <v>17</v>
      </c>
      <c r="B11" s="5">
        <v>5820424</v>
      </c>
      <c r="C11" s="13">
        <v>7843700</v>
      </c>
      <c r="D11" s="5">
        <v>1882430</v>
      </c>
      <c r="E11" s="13">
        <v>3425100</v>
      </c>
      <c r="F11" s="15">
        <f>SUM(B11/D11-1)</f>
        <v>2.0919736723277893</v>
      </c>
      <c r="G11" s="15">
        <f>SUM(C11/E11-1)</f>
        <v>1.2900645236635429</v>
      </c>
    </row>
    <row r="12" spans="1:7" s="2" customFormat="1" ht="25.5" customHeight="1">
      <c r="A12" s="11" t="s">
        <v>15</v>
      </c>
      <c r="B12" s="5">
        <v>3966257</v>
      </c>
      <c r="C12" s="5">
        <v>4379900</v>
      </c>
      <c r="D12" s="5">
        <v>8067792</v>
      </c>
      <c r="E12" s="5">
        <v>12076200</v>
      </c>
      <c r="F12" s="15">
        <f>SUM(B12/D12-1)</f>
        <v>-0.5083838304210123</v>
      </c>
      <c r="G12" s="15">
        <f>SUM(C12/E12-1)</f>
        <v>-0.6373114059058314</v>
      </c>
    </row>
    <row r="13" spans="1:7" s="2" customFormat="1" ht="21.75" customHeight="1">
      <c r="A13" s="11" t="s">
        <v>21</v>
      </c>
      <c r="B13" s="5">
        <v>3661758</v>
      </c>
      <c r="C13" s="12">
        <v>5536000</v>
      </c>
      <c r="D13" s="5">
        <v>1823013</v>
      </c>
      <c r="E13" s="12">
        <v>3405000</v>
      </c>
      <c r="F13" s="15">
        <f>SUM(B13/D13-1)</f>
        <v>1.008629669673228</v>
      </c>
      <c r="G13" s="15">
        <f>SUM(C13/E13-1)</f>
        <v>0.6258443465491923</v>
      </c>
    </row>
    <row r="14" spans="1:7" s="2" customFormat="1" ht="21.75" customHeight="1">
      <c r="A14" s="7" t="s">
        <v>42</v>
      </c>
      <c r="B14" s="5">
        <v>3577942</v>
      </c>
      <c r="C14" s="6">
        <v>4775700</v>
      </c>
      <c r="D14" s="5">
        <v>6335447</v>
      </c>
      <c r="E14" s="6">
        <v>11011400</v>
      </c>
      <c r="F14" s="15">
        <f>SUM(B14/D14-1)</f>
        <v>-0.43525026726606664</v>
      </c>
      <c r="G14" s="15">
        <f>SUM(C14/E14-1)</f>
        <v>-0.5662949307081752</v>
      </c>
    </row>
    <row r="15" spans="1:7" s="2" customFormat="1" ht="21.75" customHeight="1">
      <c r="A15" s="11" t="s">
        <v>27</v>
      </c>
      <c r="B15" s="5">
        <v>3155478</v>
      </c>
      <c r="C15" s="5">
        <v>4239000</v>
      </c>
      <c r="D15" s="5">
        <v>1276171</v>
      </c>
      <c r="E15" s="5">
        <v>1903900</v>
      </c>
      <c r="F15" s="15">
        <f>SUM(B15/D15-1)</f>
        <v>1.472613779814774</v>
      </c>
      <c r="G15" s="15">
        <f>SUM(C15/E15-1)</f>
        <v>1.226482483323704</v>
      </c>
    </row>
    <row r="16" spans="1:7" s="2" customFormat="1" ht="21.75" customHeight="1">
      <c r="A16" s="11" t="s">
        <v>19</v>
      </c>
      <c r="B16" s="5">
        <v>1326854</v>
      </c>
      <c r="C16" s="5">
        <v>1608000</v>
      </c>
      <c r="D16" s="5">
        <v>3546784</v>
      </c>
      <c r="E16" s="5">
        <v>5462500</v>
      </c>
      <c r="F16" s="15">
        <f>SUM(B16/D16-1)</f>
        <v>-0.6258994063354295</v>
      </c>
      <c r="G16" s="15">
        <f>SUM(C16/E16-1)</f>
        <v>-0.705629290617849</v>
      </c>
    </row>
    <row r="17" spans="1:7" s="2" customFormat="1" ht="21.75" customHeight="1">
      <c r="A17" s="11" t="s">
        <v>28</v>
      </c>
      <c r="B17" s="5">
        <v>1170811</v>
      </c>
      <c r="C17" s="6">
        <v>1746100</v>
      </c>
      <c r="D17" s="5">
        <v>881085</v>
      </c>
      <c r="E17" s="6">
        <v>1499100</v>
      </c>
      <c r="F17" s="15">
        <f>SUM(B17/D17-1)</f>
        <v>0.3288286601179229</v>
      </c>
      <c r="G17" s="15">
        <f>SUM(C17/E17-1)</f>
        <v>0.16476552598225602</v>
      </c>
    </row>
    <row r="18" spans="1:7" s="2" customFormat="1" ht="21.75" customHeight="1">
      <c r="A18" s="11" t="s">
        <v>32</v>
      </c>
      <c r="B18" s="5">
        <v>928314</v>
      </c>
      <c r="C18" s="5">
        <v>1165500</v>
      </c>
      <c r="D18" s="5">
        <v>0</v>
      </c>
      <c r="E18" s="5">
        <v>0</v>
      </c>
      <c r="F18" s="5">
        <v>0</v>
      </c>
      <c r="G18" s="6">
        <v>0</v>
      </c>
    </row>
    <row r="19" spans="1:7" s="2" customFormat="1" ht="21.75" customHeight="1">
      <c r="A19" s="11" t="s">
        <v>16</v>
      </c>
      <c r="B19" s="5">
        <v>787506</v>
      </c>
      <c r="C19" s="5">
        <v>1681300</v>
      </c>
      <c r="D19" s="5">
        <v>827873</v>
      </c>
      <c r="E19" s="5">
        <v>2255400</v>
      </c>
      <c r="F19" s="15">
        <f>SUM(B19/D19-1)</f>
        <v>-0.048759894331618536</v>
      </c>
      <c r="G19" s="15">
        <f>SUM(C19/E19-1)</f>
        <v>-0.25454464839939706</v>
      </c>
    </row>
    <row r="20" spans="1:7" s="2" customFormat="1" ht="21.75" customHeight="1">
      <c r="A20" s="11" t="s">
        <v>22</v>
      </c>
      <c r="B20" s="5">
        <v>600338</v>
      </c>
      <c r="C20" s="13">
        <v>813100</v>
      </c>
      <c r="D20" s="5">
        <v>3233922</v>
      </c>
      <c r="E20" s="13">
        <v>5943500</v>
      </c>
      <c r="F20" s="15">
        <f>SUM(B20/D20-1)</f>
        <v>-0.8143622511612834</v>
      </c>
      <c r="G20" s="15">
        <f>SUM(C20/E20-1)</f>
        <v>-0.8631950870699083</v>
      </c>
    </row>
    <row r="21" spans="1:7" s="2" customFormat="1" ht="21.75" customHeight="1">
      <c r="A21" s="7" t="s">
        <v>31</v>
      </c>
      <c r="B21" s="12">
        <v>575724</v>
      </c>
      <c r="C21" s="12">
        <v>914000</v>
      </c>
      <c r="D21" s="12">
        <v>3850200</v>
      </c>
      <c r="E21" s="12">
        <v>8148700</v>
      </c>
      <c r="F21" s="15">
        <f>SUM(B21/D21-1)</f>
        <v>-0.8504690665419978</v>
      </c>
      <c r="G21" s="15">
        <f>SUM(C21/E21-1)</f>
        <v>-0.8878348693656657</v>
      </c>
    </row>
    <row r="22" spans="1:7" s="2" customFormat="1" ht="21.75" customHeight="1">
      <c r="A22" s="11" t="s">
        <v>78</v>
      </c>
      <c r="B22" s="5">
        <v>523703</v>
      </c>
      <c r="C22" s="12">
        <v>724500</v>
      </c>
      <c r="D22" s="5">
        <v>445830</v>
      </c>
      <c r="E22" s="12">
        <v>826100</v>
      </c>
      <c r="F22" s="15">
        <f>SUM(B22/D22-1)</f>
        <v>0.17466971715676372</v>
      </c>
      <c r="G22" s="15">
        <f>SUM(C22/E22-1)</f>
        <v>-0.12298753177581412</v>
      </c>
    </row>
    <row r="23" spans="1:7" s="2" customFormat="1" ht="21.75" customHeight="1">
      <c r="A23" s="11" t="s">
        <v>43</v>
      </c>
      <c r="B23" s="5">
        <v>157006</v>
      </c>
      <c r="C23" s="5">
        <v>367900</v>
      </c>
      <c r="D23" s="5">
        <v>113714</v>
      </c>
      <c r="E23" s="5">
        <v>392900</v>
      </c>
      <c r="F23" s="15">
        <f>SUM(B23/D23-1)</f>
        <v>0.38070949927009856</v>
      </c>
      <c r="G23" s="15">
        <f>SUM(C23/E23-1)</f>
        <v>-0.06362942224484602</v>
      </c>
    </row>
    <row r="24" spans="1:7" s="2" customFormat="1" ht="21.75" customHeight="1">
      <c r="A24" s="11" t="s">
        <v>68</v>
      </c>
      <c r="B24" s="5">
        <v>149110</v>
      </c>
      <c r="C24" s="6">
        <v>232400</v>
      </c>
      <c r="D24" s="5">
        <v>201919</v>
      </c>
      <c r="E24" s="6">
        <v>389100</v>
      </c>
      <c r="F24" s="15">
        <f>SUM(B24/D24-1)</f>
        <v>-0.2615355662419089</v>
      </c>
      <c r="G24" s="15">
        <f>SUM(C24/E24-1)</f>
        <v>-0.4027242354150604</v>
      </c>
    </row>
    <row r="25" spans="1:7" s="2" customFormat="1" ht="21.75" customHeight="1">
      <c r="A25" s="11" t="s">
        <v>23</v>
      </c>
      <c r="B25" s="5">
        <v>97012</v>
      </c>
      <c r="C25" s="13">
        <v>144300</v>
      </c>
      <c r="D25" s="5">
        <v>1467204</v>
      </c>
      <c r="E25" s="13">
        <v>2877300</v>
      </c>
      <c r="F25" s="15">
        <f>SUM(B25/D25-1)</f>
        <v>-0.9338796786268304</v>
      </c>
      <c r="G25" s="15">
        <f>SUM(C25/E25-1)</f>
        <v>-0.9498488165988948</v>
      </c>
    </row>
    <row r="26" spans="1:7" s="2" customFormat="1" ht="21" customHeight="1">
      <c r="A26" s="11" t="s">
        <v>48</v>
      </c>
      <c r="B26" s="5">
        <v>68470</v>
      </c>
      <c r="C26" s="6">
        <v>96100</v>
      </c>
      <c r="D26" s="5">
        <v>0</v>
      </c>
      <c r="E26" s="5">
        <v>0</v>
      </c>
      <c r="F26" s="5">
        <v>0</v>
      </c>
      <c r="G26" s="6">
        <v>0</v>
      </c>
    </row>
    <row r="27" spans="1:7" s="2" customFormat="1" ht="15">
      <c r="A27" s="11" t="s">
        <v>25</v>
      </c>
      <c r="B27" s="5">
        <v>50341</v>
      </c>
      <c r="C27" s="12">
        <v>75100</v>
      </c>
      <c r="D27" s="5">
        <v>0</v>
      </c>
      <c r="E27" s="5">
        <v>0</v>
      </c>
      <c r="F27" s="5">
        <v>0</v>
      </c>
      <c r="G27" s="5">
        <v>0</v>
      </c>
    </row>
    <row r="28" spans="1:7" s="2" customFormat="1" ht="15">
      <c r="A28" s="11" t="s">
        <v>47</v>
      </c>
      <c r="B28" s="5">
        <v>465</v>
      </c>
      <c r="C28" s="5">
        <v>2600</v>
      </c>
      <c r="D28" s="5">
        <v>366</v>
      </c>
      <c r="E28" s="5">
        <v>200</v>
      </c>
      <c r="F28" s="15">
        <f>SUM(B28/D28-1)</f>
        <v>0.2704918032786885</v>
      </c>
      <c r="G28" s="15">
        <f>SUM(C28/E28-1)</f>
        <v>12</v>
      </c>
    </row>
    <row r="29" spans="1:7" s="2" customFormat="1" ht="15">
      <c r="A29" s="11" t="s">
        <v>94</v>
      </c>
      <c r="B29" s="5">
        <v>135</v>
      </c>
      <c r="C29" s="6">
        <v>3500</v>
      </c>
      <c r="D29" s="5">
        <v>0</v>
      </c>
      <c r="E29" s="6">
        <v>0</v>
      </c>
      <c r="F29" s="5">
        <v>0</v>
      </c>
      <c r="G29" s="6">
        <v>0</v>
      </c>
    </row>
    <row r="30" spans="1:7" s="2" customFormat="1" ht="15">
      <c r="A30" s="11" t="s">
        <v>50</v>
      </c>
      <c r="B30" s="5">
        <v>90</v>
      </c>
      <c r="C30" s="5">
        <v>1500</v>
      </c>
      <c r="D30" s="5">
        <v>0</v>
      </c>
      <c r="E30" s="5">
        <v>0</v>
      </c>
      <c r="F30" s="5">
        <v>0</v>
      </c>
      <c r="G30" s="6">
        <v>0</v>
      </c>
    </row>
    <row r="31" spans="1:7" s="2" customFormat="1" ht="15">
      <c r="A31" s="11" t="s">
        <v>41</v>
      </c>
      <c r="B31" s="5">
        <v>56</v>
      </c>
      <c r="C31" s="5">
        <v>2200</v>
      </c>
      <c r="D31" s="5">
        <v>0</v>
      </c>
      <c r="E31" s="5">
        <v>0</v>
      </c>
      <c r="F31" s="5">
        <v>0</v>
      </c>
      <c r="G31" s="6">
        <v>0</v>
      </c>
    </row>
    <row r="32" spans="1:7" s="2" customFormat="1" ht="15">
      <c r="A32" s="11" t="s">
        <v>110</v>
      </c>
      <c r="B32" s="5">
        <v>15</v>
      </c>
      <c r="C32" s="5">
        <v>2300</v>
      </c>
      <c r="D32" s="5">
        <v>0</v>
      </c>
      <c r="E32" s="5">
        <v>0</v>
      </c>
      <c r="F32" s="5">
        <v>0</v>
      </c>
      <c r="G32" s="6">
        <v>0</v>
      </c>
    </row>
    <row r="33" spans="1:7" s="2" customFormat="1" ht="15">
      <c r="A33" s="11" t="s">
        <v>51</v>
      </c>
      <c r="B33" s="5">
        <v>0</v>
      </c>
      <c r="C33" s="6">
        <v>0</v>
      </c>
      <c r="D33" s="5">
        <v>199926</v>
      </c>
      <c r="E33" s="6">
        <v>428300</v>
      </c>
      <c r="F33" s="15">
        <f>SUM(B33/D33-1)</f>
        <v>-1</v>
      </c>
      <c r="G33" s="15">
        <f>SUM(C33/E33-1)</f>
        <v>-1</v>
      </c>
    </row>
    <row r="34" spans="1:7" s="2" customFormat="1" ht="15">
      <c r="A34" s="11" t="s">
        <v>56</v>
      </c>
      <c r="B34" s="5">
        <v>0</v>
      </c>
      <c r="C34" s="5">
        <v>0</v>
      </c>
      <c r="D34" s="5">
        <v>268289</v>
      </c>
      <c r="E34" s="5">
        <v>511700</v>
      </c>
      <c r="F34" s="15">
        <f>SUM(B34/D34-1)</f>
        <v>-1</v>
      </c>
      <c r="G34" s="15">
        <f>SUM(C34/E34-1)</f>
        <v>-1</v>
      </c>
    </row>
    <row r="35" spans="1:7" s="2" customFormat="1" ht="15">
      <c r="A35" s="11" t="s">
        <v>38</v>
      </c>
      <c r="B35" s="5">
        <v>0</v>
      </c>
      <c r="C35" s="5">
        <v>0</v>
      </c>
      <c r="D35" s="5">
        <v>132160</v>
      </c>
      <c r="E35" s="5">
        <v>138100</v>
      </c>
      <c r="F35" s="15">
        <f>SUM(B35/D35-1)</f>
        <v>-1</v>
      </c>
      <c r="G35" s="15">
        <f>SUM(C35/E35-1)</f>
        <v>-1</v>
      </c>
    </row>
    <row r="36" spans="1:7" s="2" customFormat="1" ht="15">
      <c r="A36" s="11" t="s">
        <v>81</v>
      </c>
      <c r="B36" s="5">
        <v>0</v>
      </c>
      <c r="C36" s="5">
        <v>0</v>
      </c>
      <c r="D36" s="5">
        <v>51525</v>
      </c>
      <c r="E36" s="5">
        <v>95300</v>
      </c>
      <c r="F36" s="15">
        <f>SUM(B36/D36-1)</f>
        <v>-1</v>
      </c>
      <c r="G36" s="15">
        <f>SUM(C36/E36-1)</f>
        <v>-1</v>
      </c>
    </row>
    <row r="37" spans="1:7" s="2" customFormat="1" ht="15">
      <c r="A37" s="11" t="s">
        <v>40</v>
      </c>
      <c r="B37" s="5">
        <v>0</v>
      </c>
      <c r="C37" s="5">
        <v>0</v>
      </c>
      <c r="D37" s="5">
        <v>13888</v>
      </c>
      <c r="E37" s="5">
        <v>13900</v>
      </c>
      <c r="F37" s="15">
        <f>SUM(B37/D37-1)</f>
        <v>-1</v>
      </c>
      <c r="G37" s="15">
        <f>SUM(C37/E37-1)</f>
        <v>-1</v>
      </c>
    </row>
    <row r="38" spans="1:7" s="2" customFormat="1" ht="15">
      <c r="A38" s="11" t="s">
        <v>76</v>
      </c>
      <c r="B38" s="5">
        <v>0</v>
      </c>
      <c r="C38" s="5">
        <v>0</v>
      </c>
      <c r="D38" s="5">
        <v>3</v>
      </c>
      <c r="E38" s="5">
        <v>300</v>
      </c>
      <c r="F38" s="15">
        <f>SUM(B38/D38-1)</f>
        <v>-1</v>
      </c>
      <c r="G38" s="15">
        <f>SUM(C38/E38-1)</f>
        <v>-1</v>
      </c>
    </row>
    <row r="39" spans="1:7" s="2" customFormat="1" ht="15">
      <c r="A39" s="7" t="s">
        <v>12</v>
      </c>
      <c r="B39" s="9">
        <f>SUM(B7:B38)</f>
        <v>189309024</v>
      </c>
      <c r="C39" s="9">
        <f>SUM(C7:C38)</f>
        <v>281271600</v>
      </c>
      <c r="D39" s="9">
        <f>SUM(D7:D38)</f>
        <v>174802085</v>
      </c>
      <c r="E39" s="9">
        <f>SUM(E7:E38)</f>
        <v>327235000</v>
      </c>
      <c r="F39" s="15">
        <f>SUM(B39/D39-1)</f>
        <v>0.08299065197077016</v>
      </c>
      <c r="G39" s="15">
        <f>SUM(C39/E39-1)</f>
        <v>-0.14045991412898984</v>
      </c>
    </row>
    <row r="40" spans="2:7" s="2" customFormat="1" ht="15">
      <c r="B40" s="3"/>
      <c r="C40" s="3"/>
      <c r="D40" s="3"/>
      <c r="E40" s="3"/>
      <c r="F40" s="3"/>
      <c r="G40" s="3"/>
    </row>
    <row r="42" spans="2:7" s="2" customFormat="1" ht="15">
      <c r="B42" s="3"/>
      <c r="C42" s="3"/>
      <c r="D42" s="3"/>
      <c r="E42" s="3"/>
      <c r="F42" s="3"/>
      <c r="G42" s="3"/>
    </row>
    <row r="43" spans="2:7" s="2" customFormat="1" ht="15">
      <c r="B43" s="3"/>
      <c r="C43" s="3"/>
      <c r="D43" s="3"/>
      <c r="E43" s="3"/>
      <c r="F43" s="3"/>
      <c r="G43" s="3"/>
    </row>
    <row r="44" spans="2:7" s="2" customFormat="1" ht="15">
      <c r="B44" s="3"/>
      <c r="C44" s="3"/>
      <c r="D44" s="3"/>
      <c r="E44" s="3"/>
      <c r="F44" s="3"/>
      <c r="G44" s="3"/>
    </row>
    <row r="45" spans="2:7" s="2" customFormat="1" ht="15">
      <c r="B45" s="3"/>
      <c r="C45" s="3"/>
      <c r="D45" s="3"/>
      <c r="E45" s="3"/>
      <c r="F45" s="3"/>
      <c r="G45" s="3"/>
    </row>
    <row r="46" spans="2:7" s="2" customFormat="1" ht="15">
      <c r="B46" s="3"/>
      <c r="C46" s="3"/>
      <c r="D46" s="3"/>
      <c r="E46" s="3"/>
      <c r="F46" s="3"/>
      <c r="G46" s="3"/>
    </row>
    <row r="47" spans="2:7" s="2" customFormat="1" ht="15">
      <c r="B47" s="3"/>
      <c r="C47" s="3"/>
      <c r="D47" s="3"/>
      <c r="E47" s="3"/>
      <c r="F47" s="3"/>
      <c r="G47" s="3"/>
    </row>
    <row r="48" spans="2:7" s="2" customFormat="1" ht="15">
      <c r="B48" s="3"/>
      <c r="C48" s="3"/>
      <c r="D48" s="3"/>
      <c r="E48" s="3"/>
      <c r="F48" s="3"/>
      <c r="G48" s="3"/>
    </row>
    <row r="49" spans="2:7" s="2" customFormat="1" ht="15">
      <c r="B49" s="3"/>
      <c r="C49" s="3"/>
      <c r="D49" s="3"/>
      <c r="E49" s="3"/>
      <c r="F49" s="3"/>
      <c r="G49" s="3"/>
    </row>
    <row r="50" spans="2:7" s="2" customFormat="1" ht="15">
      <c r="B50" s="3"/>
      <c r="C50" s="3"/>
      <c r="D50" s="3"/>
      <c r="E50" s="3"/>
      <c r="F50" s="3"/>
      <c r="G50" s="3"/>
    </row>
    <row r="51" spans="2:7" s="2" customFormat="1" ht="15">
      <c r="B51" s="3"/>
      <c r="C51" s="3"/>
      <c r="D51" s="3"/>
      <c r="E51" s="3"/>
      <c r="F51" s="3"/>
      <c r="G51" s="3"/>
    </row>
    <row r="52" spans="2:7" s="2" customFormat="1" ht="15">
      <c r="B52" s="3"/>
      <c r="C52" s="3"/>
      <c r="D52" s="3"/>
      <c r="E52" s="3"/>
      <c r="F52" s="3"/>
      <c r="G52" s="3"/>
    </row>
    <row r="53" spans="2:7" s="2" customFormat="1" ht="15">
      <c r="B53" s="3"/>
      <c r="C53" s="3"/>
      <c r="D53" s="3"/>
      <c r="E53" s="3"/>
      <c r="F53" s="3"/>
      <c r="G53" s="3"/>
    </row>
    <row r="54" spans="2:7" s="2" customFormat="1" ht="15">
      <c r="B54" s="3"/>
      <c r="C54" s="3"/>
      <c r="D54" s="3"/>
      <c r="E54" s="3"/>
      <c r="F54" s="3"/>
      <c r="G54" s="3"/>
    </row>
    <row r="55" spans="2:7" s="2" customFormat="1" ht="15">
      <c r="B55" s="3"/>
      <c r="C55" s="3"/>
      <c r="D55" s="3"/>
      <c r="E55" s="3"/>
      <c r="F55" s="3"/>
      <c r="G55" s="3"/>
    </row>
    <row r="56" spans="2:7" s="2" customFormat="1" ht="15">
      <c r="B56" s="3"/>
      <c r="C56" s="3"/>
      <c r="D56" s="3"/>
      <c r="E56" s="3"/>
      <c r="F56" s="3"/>
      <c r="G56" s="3"/>
    </row>
    <row r="57" spans="2:7" s="2" customFormat="1" ht="15">
      <c r="B57" s="3"/>
      <c r="C57" s="3"/>
      <c r="D57" s="3"/>
      <c r="E57" s="3"/>
      <c r="F57" s="3"/>
      <c r="G57" s="3"/>
    </row>
    <row r="58" spans="2:7" s="2" customFormat="1" ht="15">
      <c r="B58" s="3"/>
      <c r="C58" s="3"/>
      <c r="D58" s="3"/>
      <c r="E58" s="3"/>
      <c r="F58" s="3"/>
      <c r="G58" s="3"/>
    </row>
    <row r="59" spans="2:7" s="2" customFormat="1" ht="15">
      <c r="B59" s="3"/>
      <c r="C59" s="3"/>
      <c r="D59" s="3"/>
      <c r="E59" s="3"/>
      <c r="F59" s="3"/>
      <c r="G59" s="3"/>
    </row>
    <row r="60" spans="2:7" s="2" customFormat="1" ht="15">
      <c r="B60" s="3"/>
      <c r="C60" s="3"/>
      <c r="D60" s="3"/>
      <c r="E60" s="3"/>
      <c r="F60" s="3"/>
      <c r="G60" s="3"/>
    </row>
    <row r="61" spans="2:7" s="2" customFormat="1" ht="15">
      <c r="B61" s="3"/>
      <c r="C61" s="3"/>
      <c r="D61" s="3"/>
      <c r="E61" s="3"/>
      <c r="F61" s="3"/>
      <c r="G61" s="3"/>
    </row>
    <row r="62" spans="2:7" s="2" customFormat="1" ht="15">
      <c r="B62" s="3"/>
      <c r="C62" s="3"/>
      <c r="D62" s="3"/>
      <c r="E62" s="3"/>
      <c r="F62" s="3"/>
      <c r="G62" s="3"/>
    </row>
    <row r="63" spans="2:7" s="2" customFormat="1" ht="15">
      <c r="B63" s="3"/>
      <c r="C63" s="3"/>
      <c r="D63" s="3"/>
      <c r="E63" s="3"/>
      <c r="F63" s="3"/>
      <c r="G63" s="3"/>
    </row>
    <row r="64" spans="2:7" s="2" customFormat="1" ht="15">
      <c r="B64" s="3"/>
      <c r="C64" s="3"/>
      <c r="D64" s="3"/>
      <c r="E64" s="3"/>
      <c r="F64" s="3"/>
      <c r="G64" s="3"/>
    </row>
    <row r="65" spans="2:7" s="2" customFormat="1" ht="15">
      <c r="B65" s="3"/>
      <c r="C65" s="3"/>
      <c r="D65" s="3"/>
      <c r="E65" s="3"/>
      <c r="F65" s="3"/>
      <c r="G65" s="3"/>
    </row>
    <row r="66" spans="2:7" s="2" customFormat="1" ht="15">
      <c r="B66" s="3"/>
      <c r="C66" s="3"/>
      <c r="D66" s="3"/>
      <c r="E66" s="3"/>
      <c r="F66" s="3"/>
      <c r="G66" s="3"/>
    </row>
    <row r="67" spans="2:7" s="2" customFormat="1" ht="15">
      <c r="B67" s="3"/>
      <c r="C67" s="3"/>
      <c r="D67" s="3"/>
      <c r="E67" s="3"/>
      <c r="F67" s="3"/>
      <c r="G67" s="3"/>
    </row>
    <row r="68" spans="2:7" s="2" customFormat="1" ht="15">
      <c r="B68" s="3"/>
      <c r="C68" s="3"/>
      <c r="D68" s="3"/>
      <c r="E68" s="3"/>
      <c r="F68" s="3"/>
      <c r="G68" s="3"/>
    </row>
    <row r="69" spans="2:7" s="2" customFormat="1" ht="15">
      <c r="B69" s="3"/>
      <c r="C69" s="3"/>
      <c r="D69" s="3"/>
      <c r="E69" s="3"/>
      <c r="F69" s="3"/>
      <c r="G69" s="3"/>
    </row>
    <row r="70" spans="2:7" s="2" customFormat="1" ht="15">
      <c r="B70" s="3"/>
      <c r="C70" s="3"/>
      <c r="D70" s="3"/>
      <c r="E70" s="3"/>
      <c r="F70" s="3"/>
      <c r="G70" s="3"/>
    </row>
    <row r="71" spans="2:7" s="2" customFormat="1" ht="15">
      <c r="B71" s="3"/>
      <c r="C71" s="3"/>
      <c r="D71" s="3"/>
      <c r="E71" s="3"/>
      <c r="F71" s="3"/>
      <c r="G71" s="3"/>
    </row>
    <row r="72" spans="2:7" s="2" customFormat="1" ht="15">
      <c r="B72" s="3"/>
      <c r="C72" s="3"/>
      <c r="D72" s="3"/>
      <c r="E72" s="3"/>
      <c r="F72" s="3"/>
      <c r="G72" s="3"/>
    </row>
    <row r="73" spans="2:7" s="2" customFormat="1" ht="15">
      <c r="B73" s="3"/>
      <c r="C73" s="3"/>
      <c r="D73" s="3"/>
      <c r="E73" s="3"/>
      <c r="F73" s="3"/>
      <c r="G73" s="3"/>
    </row>
    <row r="74" spans="2:7" s="2" customFormat="1" ht="15">
      <c r="B74" s="3"/>
      <c r="C74" s="3"/>
      <c r="D74" s="3"/>
      <c r="E74" s="3"/>
      <c r="F74" s="3"/>
      <c r="G74" s="3"/>
    </row>
    <row r="75" spans="2:7" s="2" customFormat="1" ht="15">
      <c r="B75" s="3"/>
      <c r="C75" s="3"/>
      <c r="D75" s="3"/>
      <c r="E75" s="3"/>
      <c r="F75" s="3"/>
      <c r="G75" s="3"/>
    </row>
    <row r="76" spans="2:7" s="2" customFormat="1" ht="15">
      <c r="B76" s="3"/>
      <c r="C76" s="3"/>
      <c r="D76" s="3"/>
      <c r="E76" s="3"/>
      <c r="F76" s="3"/>
      <c r="G76" s="3"/>
    </row>
    <row r="77" spans="2:7" s="2" customFormat="1" ht="15">
      <c r="B77" s="3"/>
      <c r="C77" s="3"/>
      <c r="D77" s="3"/>
      <c r="E77" s="3"/>
      <c r="F77" s="3"/>
      <c r="G77" s="3"/>
    </row>
    <row r="78" spans="2:7" s="2" customFormat="1" ht="15">
      <c r="B78" s="3"/>
      <c r="C78" s="3"/>
      <c r="D78" s="3"/>
      <c r="E78" s="3"/>
      <c r="F78" s="3"/>
      <c r="G78" s="3"/>
    </row>
    <row r="79" spans="2:7" s="2" customFormat="1" ht="15">
      <c r="B79" s="3"/>
      <c r="C79" s="3"/>
      <c r="D79" s="3"/>
      <c r="E79" s="3"/>
      <c r="F79" s="3"/>
      <c r="G79" s="3"/>
    </row>
    <row r="80" spans="2:7" s="2" customFormat="1" ht="15">
      <c r="B80" s="3"/>
      <c r="C80" s="3"/>
      <c r="D80" s="3"/>
      <c r="E80" s="3"/>
      <c r="F80" s="3"/>
      <c r="G80" s="3"/>
    </row>
    <row r="81" spans="2:7" s="2" customFormat="1" ht="15">
      <c r="B81" s="3"/>
      <c r="C81" s="3"/>
      <c r="D81" s="3"/>
      <c r="E81" s="3"/>
      <c r="F81" s="3"/>
      <c r="G81" s="3"/>
    </row>
    <row r="82" spans="2:7" s="2" customFormat="1" ht="15">
      <c r="B82" s="3"/>
      <c r="C82" s="3"/>
      <c r="D82" s="3"/>
      <c r="E82" s="3"/>
      <c r="F82" s="3"/>
      <c r="G82" s="3"/>
    </row>
    <row r="83" spans="2:7" s="2" customFormat="1" ht="15">
      <c r="B83" s="3"/>
      <c r="C83" s="3"/>
      <c r="D83" s="3"/>
      <c r="E83" s="3"/>
      <c r="F83" s="3"/>
      <c r="G83" s="3"/>
    </row>
    <row r="84" spans="2:7" s="2" customFormat="1" ht="15">
      <c r="B84" s="3"/>
      <c r="C84" s="3"/>
      <c r="D84" s="3"/>
      <c r="E84" s="3"/>
      <c r="F84" s="3"/>
      <c r="G84" s="3"/>
    </row>
    <row r="85" spans="2:7" s="2" customFormat="1" ht="15">
      <c r="B85" s="3"/>
      <c r="C85" s="3"/>
      <c r="D85" s="3"/>
      <c r="E85" s="3"/>
      <c r="F85" s="3"/>
      <c r="G85" s="3"/>
    </row>
    <row r="86" spans="2:7" s="2" customFormat="1" ht="15">
      <c r="B86" s="3"/>
      <c r="C86" s="3"/>
      <c r="D86" s="3"/>
      <c r="E86" s="3"/>
      <c r="F86" s="3"/>
      <c r="G86" s="3"/>
    </row>
    <row r="87" spans="2:7" s="2" customFormat="1" ht="15">
      <c r="B87" s="3"/>
      <c r="C87" s="3"/>
      <c r="D87" s="3"/>
      <c r="E87" s="3"/>
      <c r="F87" s="3"/>
      <c r="G87" s="3"/>
    </row>
    <row r="88" spans="2:7" s="2" customFormat="1" ht="15">
      <c r="B88" s="3"/>
      <c r="C88" s="3"/>
      <c r="D88" s="3"/>
      <c r="E88" s="3"/>
      <c r="F88" s="3"/>
      <c r="G88" s="3"/>
    </row>
    <row r="89" spans="2:7" s="2" customFormat="1" ht="15">
      <c r="B89" s="3"/>
      <c r="C89" s="3"/>
      <c r="D89" s="3"/>
      <c r="E89" s="3"/>
      <c r="F89" s="3"/>
      <c r="G89" s="3"/>
    </row>
    <row r="90" spans="2:7" s="2" customFormat="1" ht="15">
      <c r="B90" s="3"/>
      <c r="C90" s="3"/>
      <c r="D90" s="3"/>
      <c r="E90" s="3"/>
      <c r="F90" s="3"/>
      <c r="G90" s="3"/>
    </row>
    <row r="91" spans="2:7" s="2" customFormat="1" ht="15">
      <c r="B91" s="3"/>
      <c r="C91" s="3"/>
      <c r="D91" s="3"/>
      <c r="E91" s="3"/>
      <c r="F91" s="3"/>
      <c r="G91" s="3"/>
    </row>
    <row r="92" spans="2:7" s="2" customFormat="1" ht="15">
      <c r="B92" s="3"/>
      <c r="C92" s="3"/>
      <c r="D92" s="3"/>
      <c r="E92" s="3"/>
      <c r="F92" s="3"/>
      <c r="G92" s="3"/>
    </row>
    <row r="93" spans="2:7" s="2" customFormat="1" ht="15">
      <c r="B93" s="3"/>
      <c r="C93" s="3"/>
      <c r="D93" s="3"/>
      <c r="E93" s="3"/>
      <c r="F93" s="3"/>
      <c r="G93" s="3"/>
    </row>
    <row r="94" spans="2:7" s="2" customFormat="1" ht="15">
      <c r="B94" s="3"/>
      <c r="C94" s="3"/>
      <c r="D94" s="3"/>
      <c r="E94" s="3"/>
      <c r="F94" s="3"/>
      <c r="G94" s="3"/>
    </row>
    <row r="95" spans="2:7" s="2" customFormat="1" ht="15">
      <c r="B95" s="3"/>
      <c r="C95" s="3"/>
      <c r="D95" s="3"/>
      <c r="E95" s="3"/>
      <c r="F95" s="3"/>
      <c r="G95" s="3"/>
    </row>
    <row r="96" spans="2:7" s="2" customFormat="1" ht="15">
      <c r="B96" s="3"/>
      <c r="C96" s="3"/>
      <c r="D96" s="3"/>
      <c r="E96" s="3"/>
      <c r="F96" s="3"/>
      <c r="G96" s="3"/>
    </row>
    <row r="97" spans="2:7" s="2" customFormat="1" ht="15">
      <c r="B97" s="3"/>
      <c r="C97" s="3"/>
      <c r="D97" s="3"/>
      <c r="E97" s="3"/>
      <c r="F97" s="3"/>
      <c r="G97" s="3"/>
    </row>
    <row r="98" spans="2:7" s="2" customFormat="1" ht="15">
      <c r="B98" s="3"/>
      <c r="C98" s="3"/>
      <c r="D98" s="3"/>
      <c r="E98" s="3"/>
      <c r="F98" s="3"/>
      <c r="G98" s="3"/>
    </row>
    <row r="99" spans="2:7" s="2" customFormat="1" ht="15">
      <c r="B99" s="3"/>
      <c r="C99" s="3"/>
      <c r="D99" s="3"/>
      <c r="E99" s="3"/>
      <c r="F99" s="3"/>
      <c r="G99" s="3"/>
    </row>
  </sheetData>
  <sheetProtection/>
  <mergeCells count="5">
    <mergeCell ref="A1:G1"/>
    <mergeCell ref="A5:A6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2"/>
  <sheetViews>
    <sheetView zoomScalePageLayoutView="0" workbookViewId="0" topLeftCell="A19">
      <selection activeCell="A21" sqref="A21:IV21"/>
    </sheetView>
  </sheetViews>
  <sheetFormatPr defaultColWidth="9.00390625" defaultRowHeight="16.5"/>
  <cols>
    <col min="1" max="1" width="13.125" style="10" customWidth="1"/>
    <col min="2" max="5" width="15.125" style="1" customWidth="1"/>
    <col min="6" max="7" width="10.625" style="1" customWidth="1"/>
  </cols>
  <sheetData>
    <row r="1" spans="1:7" s="2" customFormat="1" ht="30" customHeight="1">
      <c r="A1" s="21" t="s">
        <v>105</v>
      </c>
      <c r="B1" s="21"/>
      <c r="C1" s="21"/>
      <c r="D1" s="21"/>
      <c r="E1" s="21"/>
      <c r="F1" s="21"/>
      <c r="G1" s="21"/>
    </row>
    <row r="2" spans="2:7" s="2" customFormat="1" ht="15" customHeight="1">
      <c r="B2" s="3"/>
      <c r="C2" s="3"/>
      <c r="D2" s="3"/>
      <c r="E2" s="3"/>
      <c r="F2" s="3"/>
      <c r="G2" s="3" t="s">
        <v>45</v>
      </c>
    </row>
    <row r="3" spans="1:7" s="2" customFormat="1" ht="21.75" customHeight="1">
      <c r="A3" s="22" t="s">
        <v>36</v>
      </c>
      <c r="B3" s="22" t="s">
        <v>106</v>
      </c>
      <c r="C3" s="22"/>
      <c r="D3" s="22" t="s">
        <v>79</v>
      </c>
      <c r="E3" s="22"/>
      <c r="F3" s="22" t="s">
        <v>5</v>
      </c>
      <c r="G3" s="22"/>
    </row>
    <row r="4" spans="1:7" s="2" customFormat="1" ht="21.75" customHeight="1">
      <c r="A4" s="22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5">
        <v>17881061</v>
      </c>
      <c r="C5" s="5">
        <v>27254600</v>
      </c>
      <c r="D5" s="5">
        <v>19804279</v>
      </c>
      <c r="E5" s="5">
        <v>37818600</v>
      </c>
      <c r="F5" s="15">
        <f>SUM(B5/D5-1)</f>
        <v>-0.09711123540523747</v>
      </c>
      <c r="G5" s="15">
        <f>SUM(C5/E5-1)</f>
        <v>-0.27933344967820073</v>
      </c>
    </row>
    <row r="6" spans="1:7" s="2" customFormat="1" ht="21.75" customHeight="1">
      <c r="A6" s="11" t="s">
        <v>41</v>
      </c>
      <c r="B6" s="5">
        <v>47</v>
      </c>
      <c r="C6" s="5">
        <v>1900</v>
      </c>
      <c r="D6" s="5">
        <v>0</v>
      </c>
      <c r="E6" s="5">
        <v>0</v>
      </c>
      <c r="F6" s="5">
        <v>0</v>
      </c>
      <c r="G6" s="5">
        <v>0</v>
      </c>
    </row>
    <row r="7" spans="1:7" s="2" customFormat="1" ht="21.75" customHeight="1">
      <c r="A7" s="11" t="s">
        <v>80</v>
      </c>
      <c r="B7" s="5">
        <v>0</v>
      </c>
      <c r="C7" s="6">
        <v>0</v>
      </c>
      <c r="D7" s="5">
        <v>54</v>
      </c>
      <c r="E7" s="5">
        <v>400</v>
      </c>
      <c r="F7" s="15">
        <f aca="true" t="shared" si="0" ref="F7:G9">SUM(B7/D7-1)</f>
        <v>-1</v>
      </c>
      <c r="G7" s="15">
        <f t="shared" si="0"/>
        <v>-1</v>
      </c>
    </row>
    <row r="8" spans="1:7" s="2" customFormat="1" ht="21.75" customHeight="1">
      <c r="A8" s="11" t="s">
        <v>15</v>
      </c>
      <c r="B8" s="5">
        <v>3654842</v>
      </c>
      <c r="C8" s="5">
        <v>3986500</v>
      </c>
      <c r="D8" s="5">
        <v>6047267</v>
      </c>
      <c r="E8" s="5">
        <v>9362900</v>
      </c>
      <c r="F8" s="15">
        <f t="shared" si="0"/>
        <v>-0.39562086476419844</v>
      </c>
      <c r="G8" s="15">
        <f t="shared" si="0"/>
        <v>-0.5742237981821872</v>
      </c>
    </row>
    <row r="9" spans="1:7" s="2" customFormat="1" ht="21.75" customHeight="1">
      <c r="A9" s="11" t="s">
        <v>76</v>
      </c>
      <c r="B9" s="5">
        <v>0</v>
      </c>
      <c r="C9" s="6">
        <v>0</v>
      </c>
      <c r="D9" s="5">
        <v>3</v>
      </c>
      <c r="E9" s="5">
        <v>300</v>
      </c>
      <c r="F9" s="15">
        <f t="shared" si="0"/>
        <v>-1</v>
      </c>
      <c r="G9" s="15">
        <f t="shared" si="0"/>
        <v>-1</v>
      </c>
    </row>
    <row r="10" spans="1:7" s="2" customFormat="1" ht="21.75" customHeight="1">
      <c r="A10" s="11" t="s">
        <v>47</v>
      </c>
      <c r="B10" s="5">
        <v>13</v>
      </c>
      <c r="C10" s="5">
        <v>2000</v>
      </c>
      <c r="D10" s="5">
        <v>0</v>
      </c>
      <c r="E10" s="5">
        <v>0</v>
      </c>
      <c r="F10" s="5">
        <v>0</v>
      </c>
      <c r="G10" s="5">
        <v>0</v>
      </c>
    </row>
    <row r="11" spans="1:7" s="2" customFormat="1" ht="25.5" customHeight="1">
      <c r="A11" s="7" t="s">
        <v>0</v>
      </c>
      <c r="B11" s="6">
        <f>SUM(B5:B10)</f>
        <v>21535963</v>
      </c>
      <c r="C11" s="6">
        <f>SUM(C5:C10)</f>
        <v>31245000</v>
      </c>
      <c r="D11" s="6">
        <f>SUM(D5:D10)</f>
        <v>25851603</v>
      </c>
      <c r="E11" s="6">
        <f>SUM(E5:E10)</f>
        <v>47182200</v>
      </c>
      <c r="F11" s="15">
        <f aca="true" t="shared" si="1" ref="F11:G15">SUM(B11/D11-1)</f>
        <v>-0.16693897086381837</v>
      </c>
      <c r="G11" s="15">
        <f t="shared" si="1"/>
        <v>-0.33777992548037183</v>
      </c>
    </row>
    <row r="12" spans="1:7" s="2" customFormat="1" ht="21.75" customHeight="1">
      <c r="A12" s="11" t="s">
        <v>16</v>
      </c>
      <c r="B12" s="5">
        <v>765956</v>
      </c>
      <c r="C12" s="5">
        <v>1633500</v>
      </c>
      <c r="D12" s="5">
        <v>694018</v>
      </c>
      <c r="E12" s="5">
        <v>1889600</v>
      </c>
      <c r="F12" s="15">
        <f>SUM(B12/D12-1)</f>
        <v>0.10365437207680483</v>
      </c>
      <c r="G12" s="15">
        <f>SUM(C12/E12-1)</f>
        <v>-0.13553132938187973</v>
      </c>
    </row>
    <row r="13" spans="1:7" s="2" customFormat="1" ht="25.5" customHeight="1">
      <c r="A13" s="7" t="s">
        <v>1</v>
      </c>
      <c r="B13" s="5">
        <f>SUM(B12:B12)</f>
        <v>765956</v>
      </c>
      <c r="C13" s="5">
        <f>SUM(C12:C12)</f>
        <v>1633500</v>
      </c>
      <c r="D13" s="5">
        <f>SUM(D12:D12)</f>
        <v>694018</v>
      </c>
      <c r="E13" s="5">
        <f>SUM(E12:E12)</f>
        <v>1889600</v>
      </c>
      <c r="F13" s="15">
        <f t="shared" si="1"/>
        <v>0.10365437207680483</v>
      </c>
      <c r="G13" s="15">
        <f t="shared" si="1"/>
        <v>-0.13553132938187973</v>
      </c>
    </row>
    <row r="14" spans="1:7" s="2" customFormat="1" ht="25.5" customHeight="1">
      <c r="A14" s="11" t="s">
        <v>50</v>
      </c>
      <c r="B14" s="5">
        <v>87</v>
      </c>
      <c r="C14" s="5">
        <v>1200</v>
      </c>
      <c r="D14" s="5">
        <v>0</v>
      </c>
      <c r="E14" s="5">
        <v>0</v>
      </c>
      <c r="F14" s="5">
        <v>0</v>
      </c>
      <c r="G14" s="6">
        <v>0</v>
      </c>
    </row>
    <row r="15" spans="1:7" s="2" customFormat="1" ht="21.75" customHeight="1">
      <c r="A15" s="11" t="s">
        <v>56</v>
      </c>
      <c r="B15" s="5">
        <v>0</v>
      </c>
      <c r="C15" s="6">
        <v>0</v>
      </c>
      <c r="D15" s="5">
        <v>268289</v>
      </c>
      <c r="E15" s="5">
        <v>511700</v>
      </c>
      <c r="F15" s="15">
        <f t="shared" si="1"/>
        <v>-1</v>
      </c>
      <c r="G15" s="15">
        <f t="shared" si="1"/>
        <v>-1</v>
      </c>
    </row>
    <row r="16" spans="1:7" s="2" customFormat="1" ht="21.75" customHeight="1">
      <c r="A16" s="11" t="s">
        <v>94</v>
      </c>
      <c r="B16" s="5">
        <v>135</v>
      </c>
      <c r="C16" s="6">
        <v>3500</v>
      </c>
      <c r="D16" s="5">
        <v>0</v>
      </c>
      <c r="E16" s="6">
        <v>0</v>
      </c>
      <c r="F16" s="5">
        <v>0</v>
      </c>
      <c r="G16" s="6">
        <v>0</v>
      </c>
    </row>
    <row r="17" spans="1:7" s="2" customFormat="1" ht="21.75" customHeight="1">
      <c r="A17" s="11" t="s">
        <v>48</v>
      </c>
      <c r="B17" s="5">
        <v>68470</v>
      </c>
      <c r="C17" s="5">
        <v>96100</v>
      </c>
      <c r="D17" s="5">
        <v>0</v>
      </c>
      <c r="E17" s="5">
        <v>0</v>
      </c>
      <c r="F17" s="5">
        <v>0</v>
      </c>
      <c r="G17" s="6">
        <v>0</v>
      </c>
    </row>
    <row r="18" spans="1:7" s="2" customFormat="1" ht="21.75" customHeight="1">
      <c r="A18" s="11" t="s">
        <v>32</v>
      </c>
      <c r="B18" s="5">
        <v>309123</v>
      </c>
      <c r="C18" s="5">
        <v>385700</v>
      </c>
      <c r="D18" s="5">
        <v>0</v>
      </c>
      <c r="E18" s="5">
        <v>0</v>
      </c>
      <c r="F18" s="5">
        <v>0</v>
      </c>
      <c r="G18" s="6">
        <v>0</v>
      </c>
    </row>
    <row r="19" spans="1:7" s="2" customFormat="1" ht="25.5" customHeight="1">
      <c r="A19" s="7" t="s">
        <v>33</v>
      </c>
      <c r="B19" s="5">
        <f>SUM(B14:B18)</f>
        <v>377815</v>
      </c>
      <c r="C19" s="5">
        <f>SUM(C14:C18)</f>
        <v>486500</v>
      </c>
      <c r="D19" s="5">
        <f>SUM(D15:D18)</f>
        <v>268289</v>
      </c>
      <c r="E19" s="5">
        <f>SUM(E15:E18)</f>
        <v>511700</v>
      </c>
      <c r="F19" s="15">
        <f>SUM(B19/D19-1)</f>
        <v>0.40823887673367154</v>
      </c>
      <c r="G19" s="15">
        <f>SUM(C19/E19-1)</f>
        <v>-0.0492476060191519</v>
      </c>
    </row>
    <row r="20" spans="1:7" s="2" customFormat="1" ht="21.75" customHeight="1">
      <c r="A20" s="11" t="s">
        <v>43</v>
      </c>
      <c r="B20" s="5">
        <v>95090</v>
      </c>
      <c r="C20" s="5">
        <v>225600</v>
      </c>
      <c r="D20" s="5">
        <v>48611</v>
      </c>
      <c r="E20" s="5">
        <v>180100</v>
      </c>
      <c r="F20" s="15">
        <f>SUM(B20/D20-1)</f>
        <v>0.956141614037975</v>
      </c>
      <c r="G20" s="15">
        <f>SUM(C20/E20-1)</f>
        <v>0.2526374236535258</v>
      </c>
    </row>
    <row r="21" spans="1:7" s="2" customFormat="1" ht="21.75" customHeight="1">
      <c r="A21" s="11" t="s">
        <v>27</v>
      </c>
      <c r="B21" s="5">
        <v>2515709</v>
      </c>
      <c r="C21" s="5">
        <v>3425100</v>
      </c>
      <c r="D21" s="5">
        <v>0</v>
      </c>
      <c r="E21" s="5">
        <v>0</v>
      </c>
      <c r="F21" s="5">
        <v>0</v>
      </c>
      <c r="G21" s="5">
        <v>0</v>
      </c>
    </row>
    <row r="22" spans="1:7" s="2" customFormat="1" ht="21.75" customHeight="1">
      <c r="A22" s="11" t="s">
        <v>81</v>
      </c>
      <c r="B22" s="5">
        <v>0</v>
      </c>
      <c r="C22" s="5">
        <v>0</v>
      </c>
      <c r="D22" s="5">
        <v>51525</v>
      </c>
      <c r="E22" s="5">
        <v>95300</v>
      </c>
      <c r="F22" s="15">
        <f>SUM(B22/D22-1)</f>
        <v>-1</v>
      </c>
      <c r="G22" s="15">
        <f>SUM(C22/E22-1)</f>
        <v>-1</v>
      </c>
    </row>
    <row r="23" spans="1:7" s="2" customFormat="1" ht="25.5" customHeight="1">
      <c r="A23" s="7" t="s">
        <v>19</v>
      </c>
      <c r="B23" s="5">
        <v>928732</v>
      </c>
      <c r="C23" s="6">
        <v>1054200</v>
      </c>
      <c r="D23" s="5">
        <v>0</v>
      </c>
      <c r="E23" s="6">
        <v>0</v>
      </c>
      <c r="F23" s="5">
        <v>0</v>
      </c>
      <c r="G23" s="6">
        <v>0</v>
      </c>
    </row>
    <row r="24" spans="1:7" s="2" customFormat="1" ht="21.75" customHeight="1">
      <c r="A24" s="11" t="s">
        <v>20</v>
      </c>
      <c r="B24" s="5">
        <v>4622699</v>
      </c>
      <c r="C24" s="12">
        <v>6622400</v>
      </c>
      <c r="D24" s="5">
        <v>4007738</v>
      </c>
      <c r="E24" s="12">
        <v>7766400</v>
      </c>
      <c r="F24" s="15">
        <f aca="true" t="shared" si="2" ref="F24:G28">SUM(B24/D24-1)</f>
        <v>0.153443413716166</v>
      </c>
      <c r="G24" s="15">
        <f t="shared" si="2"/>
        <v>-0.14730119489081173</v>
      </c>
    </row>
    <row r="25" spans="1:7" s="2" customFormat="1" ht="21.75" customHeight="1">
      <c r="A25" s="11" t="s">
        <v>21</v>
      </c>
      <c r="B25" s="5">
        <v>2350213</v>
      </c>
      <c r="C25" s="12">
        <v>3602700</v>
      </c>
      <c r="D25" s="5">
        <v>1193068</v>
      </c>
      <c r="E25" s="12">
        <v>2318800</v>
      </c>
      <c r="F25" s="15">
        <f t="shared" si="2"/>
        <v>0.9698902325768524</v>
      </c>
      <c r="G25" s="15">
        <f t="shared" si="2"/>
        <v>0.5536915646023806</v>
      </c>
    </row>
    <row r="26" spans="1:7" s="2" customFormat="1" ht="21.75" customHeight="1">
      <c r="A26" s="11" t="s">
        <v>78</v>
      </c>
      <c r="B26" s="5">
        <v>523703</v>
      </c>
      <c r="C26" s="12">
        <v>724500</v>
      </c>
      <c r="D26" s="5">
        <v>321699</v>
      </c>
      <c r="E26" s="12">
        <v>611200</v>
      </c>
      <c r="F26" s="15">
        <f t="shared" si="2"/>
        <v>0.6279285916337942</v>
      </c>
      <c r="G26" s="15">
        <f t="shared" si="2"/>
        <v>0.18537303664921456</v>
      </c>
    </row>
    <row r="27" spans="1:7" s="2" customFormat="1" ht="21.75" customHeight="1">
      <c r="A27" s="11" t="s">
        <v>68</v>
      </c>
      <c r="B27" s="5">
        <v>49162</v>
      </c>
      <c r="C27" s="6">
        <v>76000</v>
      </c>
      <c r="D27" s="5">
        <v>49915</v>
      </c>
      <c r="E27" s="6">
        <v>103000</v>
      </c>
      <c r="F27" s="15">
        <f t="shared" si="2"/>
        <v>-0.015085645597515795</v>
      </c>
      <c r="G27" s="15">
        <f t="shared" si="2"/>
        <v>-0.2621359223300971</v>
      </c>
    </row>
    <row r="28" spans="1:7" s="2" customFormat="1" ht="21.75" customHeight="1">
      <c r="A28" s="11" t="s">
        <v>28</v>
      </c>
      <c r="B28" s="5">
        <v>711493</v>
      </c>
      <c r="C28" s="6">
        <v>1060700</v>
      </c>
      <c r="D28" s="5">
        <v>134527</v>
      </c>
      <c r="E28" s="6">
        <v>263400</v>
      </c>
      <c r="F28" s="15">
        <f t="shared" si="2"/>
        <v>4.288849078623622</v>
      </c>
      <c r="G28" s="15">
        <f t="shared" si="2"/>
        <v>3.026955201214882</v>
      </c>
    </row>
    <row r="29" spans="1:7" s="2" customFormat="1" ht="30" customHeight="1">
      <c r="A29" s="21" t="s">
        <v>105</v>
      </c>
      <c r="B29" s="21"/>
      <c r="C29" s="21"/>
      <c r="D29" s="21"/>
      <c r="E29" s="21"/>
      <c r="F29" s="21"/>
      <c r="G29" s="21"/>
    </row>
    <row r="30" spans="2:7" s="2" customFormat="1" ht="15" customHeight="1">
      <c r="B30" s="3"/>
      <c r="C30" s="3"/>
      <c r="D30" s="3"/>
      <c r="E30" s="3"/>
      <c r="F30" s="3"/>
      <c r="G30" s="3" t="s">
        <v>44</v>
      </c>
    </row>
    <row r="31" spans="1:7" s="2" customFormat="1" ht="21.75" customHeight="1">
      <c r="A31" s="22" t="s">
        <v>36</v>
      </c>
      <c r="B31" s="22" t="s">
        <v>106</v>
      </c>
      <c r="C31" s="22"/>
      <c r="D31" s="22" t="s">
        <v>79</v>
      </c>
      <c r="E31" s="22"/>
      <c r="F31" s="22" t="s">
        <v>5</v>
      </c>
      <c r="G31" s="22"/>
    </row>
    <row r="32" spans="1:7" s="2" customFormat="1" ht="21.75" customHeight="1">
      <c r="A32" s="22"/>
      <c r="B32" s="4" t="s">
        <v>7</v>
      </c>
      <c r="C32" s="4" t="s">
        <v>8</v>
      </c>
      <c r="D32" s="4" t="s">
        <v>7</v>
      </c>
      <c r="E32" s="4" t="s">
        <v>8</v>
      </c>
      <c r="F32" s="4" t="s">
        <v>9</v>
      </c>
      <c r="G32" s="4" t="s">
        <v>10</v>
      </c>
    </row>
    <row r="33" spans="1:7" s="2" customFormat="1" ht="21.75" customHeight="1">
      <c r="A33" s="11" t="s">
        <v>23</v>
      </c>
      <c r="B33" s="5">
        <v>97012</v>
      </c>
      <c r="C33" s="13">
        <v>144300</v>
      </c>
      <c r="D33" s="5">
        <v>1046089</v>
      </c>
      <c r="E33" s="13">
        <v>2064400</v>
      </c>
      <c r="F33" s="15">
        <f>SUM(B33/D33-1)</f>
        <v>-0.9072621927962152</v>
      </c>
      <c r="G33" s="15">
        <f>SUM(C33/E33-1)</f>
        <v>-0.9301007556675063</v>
      </c>
    </row>
    <row r="34" spans="1:7" s="2" customFormat="1" ht="21.75" customHeight="1">
      <c r="A34" s="11" t="s">
        <v>22</v>
      </c>
      <c r="B34" s="5">
        <v>0</v>
      </c>
      <c r="C34" s="5">
        <v>0</v>
      </c>
      <c r="D34" s="5">
        <v>1959637</v>
      </c>
      <c r="E34" s="13">
        <v>3763900</v>
      </c>
      <c r="F34" s="15">
        <f>SUM(B34/D34-1)</f>
        <v>-1</v>
      </c>
      <c r="G34" s="15">
        <f>SUM(C34/E34-1)</f>
        <v>-1</v>
      </c>
    </row>
    <row r="35" spans="1:7" s="2" customFormat="1" ht="25.5" customHeight="1">
      <c r="A35" s="8" t="s">
        <v>3</v>
      </c>
      <c r="B35" s="5">
        <f>SUM(B20:B34)</f>
        <v>11893813</v>
      </c>
      <c r="C35" s="5">
        <f>SUM(C20:C34)</f>
        <v>16935500</v>
      </c>
      <c r="D35" s="5">
        <f>SUM(D20:D34)</f>
        <v>8812809</v>
      </c>
      <c r="E35" s="5">
        <f>SUM(E20:E34)</f>
        <v>17166500</v>
      </c>
      <c r="F35" s="15">
        <f aca="true" t="shared" si="3" ref="F35:G39">SUM(B35/D35-1)</f>
        <v>0.3496052166794945</v>
      </c>
      <c r="G35" s="15">
        <f t="shared" si="3"/>
        <v>-0.013456441324673052</v>
      </c>
    </row>
    <row r="36" spans="1:7" s="2" customFormat="1" ht="21.75" customHeight="1">
      <c r="A36" s="11" t="s">
        <v>17</v>
      </c>
      <c r="B36" s="5">
        <v>2791187</v>
      </c>
      <c r="C36" s="13">
        <v>3755500</v>
      </c>
      <c r="D36" s="5">
        <v>1413292</v>
      </c>
      <c r="E36" s="13">
        <v>2714900</v>
      </c>
      <c r="F36" s="15">
        <f t="shared" si="3"/>
        <v>0.9749542203592747</v>
      </c>
      <c r="G36" s="15">
        <f t="shared" si="3"/>
        <v>0.38329220229106054</v>
      </c>
    </row>
    <row r="37" spans="1:7" s="2" customFormat="1" ht="21.75" customHeight="1">
      <c r="A37" s="7" t="s">
        <v>2</v>
      </c>
      <c r="B37" s="5">
        <v>67373492</v>
      </c>
      <c r="C37" s="13">
        <v>100466500</v>
      </c>
      <c r="D37" s="5">
        <v>52691304</v>
      </c>
      <c r="E37" s="13">
        <v>105417900</v>
      </c>
      <c r="F37" s="15">
        <f t="shared" si="3"/>
        <v>0.27864537191943484</v>
      </c>
      <c r="G37" s="15">
        <f t="shared" si="3"/>
        <v>-0.0469692528498481</v>
      </c>
    </row>
    <row r="38" spans="1:7" s="2" customFormat="1" ht="25.5" customHeight="1">
      <c r="A38" s="7" t="s">
        <v>4</v>
      </c>
      <c r="B38" s="5">
        <f>SUM(B36:B37)</f>
        <v>70164679</v>
      </c>
      <c r="C38" s="6">
        <f>SUM(C36:C37)</f>
        <v>104222000</v>
      </c>
      <c r="D38" s="5">
        <f>SUM(D36:D37)</f>
        <v>54104596</v>
      </c>
      <c r="E38" s="6">
        <f>SUM(E36:E37)</f>
        <v>108132800</v>
      </c>
      <c r="F38" s="15">
        <f t="shared" si="3"/>
        <v>0.2968339880035331</v>
      </c>
      <c r="G38" s="15">
        <f t="shared" si="3"/>
        <v>-0.036166639539529144</v>
      </c>
    </row>
    <row r="39" spans="1:7" s="2" customFormat="1" ht="21.75" customHeight="1">
      <c r="A39" s="7" t="s">
        <v>42</v>
      </c>
      <c r="B39" s="5">
        <v>2318000</v>
      </c>
      <c r="C39" s="6">
        <v>3091600</v>
      </c>
      <c r="D39" s="5">
        <v>2340200</v>
      </c>
      <c r="E39" s="6">
        <v>4243300</v>
      </c>
      <c r="F39" s="15">
        <f t="shared" si="3"/>
        <v>-0.009486368686437041</v>
      </c>
      <c r="G39" s="15">
        <f t="shared" si="3"/>
        <v>-0.2714161148162987</v>
      </c>
    </row>
    <row r="40" spans="1:7" s="2" customFormat="1" ht="21.75" customHeight="1">
      <c r="A40" s="11" t="s">
        <v>18</v>
      </c>
      <c r="B40" s="5">
        <v>17502924</v>
      </c>
      <c r="C40" s="6">
        <v>27767200</v>
      </c>
      <c r="D40" s="5">
        <v>14432525</v>
      </c>
      <c r="E40" s="6">
        <v>29441900</v>
      </c>
      <c r="F40" s="15">
        <f>SUM(B40/D40-1)</f>
        <v>0.21274163737807483</v>
      </c>
      <c r="G40" s="15">
        <f>SUM(C40/E40-1)</f>
        <v>-0.056881519195432384</v>
      </c>
    </row>
    <row r="41" spans="1:7" s="2" customFormat="1" ht="25.5" customHeight="1">
      <c r="A41" s="7" t="s">
        <v>82</v>
      </c>
      <c r="B41" s="5">
        <v>0</v>
      </c>
      <c r="C41" s="5">
        <v>0</v>
      </c>
      <c r="D41" s="5">
        <v>199926</v>
      </c>
      <c r="E41" s="5">
        <v>428300</v>
      </c>
      <c r="F41" s="15">
        <f>SUM(B41/D41-1)</f>
        <v>-1</v>
      </c>
      <c r="G41" s="15">
        <f>SUM(C41/E41-1)</f>
        <v>-1</v>
      </c>
    </row>
    <row r="42" spans="1:7" s="2" customFormat="1" ht="25.5" customHeight="1">
      <c r="A42" s="7" t="s">
        <v>13</v>
      </c>
      <c r="B42" s="5">
        <f>SUM(B39:B41)</f>
        <v>19820924</v>
      </c>
      <c r="C42" s="5">
        <f>SUM(C39:C41)</f>
        <v>30858800</v>
      </c>
      <c r="D42" s="5">
        <f>SUM(D39:D41)</f>
        <v>16972651</v>
      </c>
      <c r="E42" s="5">
        <f>SUM(E39:E41)</f>
        <v>34113500</v>
      </c>
      <c r="F42" s="15">
        <f aca="true" t="shared" si="4" ref="F42:G45">SUM(B42/D42-1)</f>
        <v>0.16781544615511157</v>
      </c>
      <c r="G42" s="15">
        <f t="shared" si="4"/>
        <v>-0.09540797631436237</v>
      </c>
    </row>
    <row r="43" spans="1:7" s="2" customFormat="1" ht="21.75" customHeight="1">
      <c r="A43" s="7" t="s">
        <v>31</v>
      </c>
      <c r="B43" s="5">
        <v>0</v>
      </c>
      <c r="C43" s="5">
        <v>0</v>
      </c>
      <c r="D43" s="12">
        <v>2681943</v>
      </c>
      <c r="E43" s="12">
        <v>6054700</v>
      </c>
      <c r="F43" s="15">
        <f t="shared" si="4"/>
        <v>-1</v>
      </c>
      <c r="G43" s="15">
        <f t="shared" si="4"/>
        <v>-1</v>
      </c>
    </row>
    <row r="44" spans="1:7" s="2" customFormat="1" ht="25.5" customHeight="1">
      <c r="A44" s="7" t="s">
        <v>30</v>
      </c>
      <c r="B44" s="5">
        <v>0</v>
      </c>
      <c r="C44" s="5">
        <v>0</v>
      </c>
      <c r="D44" s="5">
        <f>SUM(D41:D43)</f>
        <v>19854520</v>
      </c>
      <c r="E44" s="5">
        <f>SUM(E41:E43)</f>
        <v>40596500</v>
      </c>
      <c r="F44" s="15">
        <f t="shared" si="4"/>
        <v>-1</v>
      </c>
      <c r="G44" s="15">
        <f t="shared" si="4"/>
        <v>-1</v>
      </c>
    </row>
    <row r="45" spans="1:7" s="2" customFormat="1" ht="31.5" customHeight="1">
      <c r="A45" s="7" t="s">
        <v>12</v>
      </c>
      <c r="B45" s="9">
        <f>SUM(B44,B42,B38,B35,B19,B13,B11)</f>
        <v>124559150</v>
      </c>
      <c r="C45" s="9">
        <f>SUM(C44,C42,C38,C35,C19,C13,C11)</f>
        <v>185381300</v>
      </c>
      <c r="D45" s="9">
        <f>SUM(D44,D42,D38,D35,D19,D13,D11)</f>
        <v>126558486</v>
      </c>
      <c r="E45" s="9">
        <f>SUM(E44,E42,E38,E35,E19,E13,E11)</f>
        <v>249592800</v>
      </c>
      <c r="F45" s="15">
        <f t="shared" si="4"/>
        <v>-0.015797723749634618</v>
      </c>
      <c r="G45" s="15">
        <f t="shared" si="4"/>
        <v>-0.25726503328621664</v>
      </c>
    </row>
    <row r="46" spans="2:7" s="2" customFormat="1" ht="15">
      <c r="B46" s="3"/>
      <c r="C46" s="3"/>
      <c r="D46" s="3"/>
      <c r="E46" s="3"/>
      <c r="F46" s="14"/>
      <c r="G46" s="14"/>
    </row>
    <row r="47" spans="2:7" s="2" customFormat="1" ht="15">
      <c r="B47" s="3"/>
      <c r="C47" s="3"/>
      <c r="D47" s="3"/>
      <c r="E47" s="3"/>
      <c r="F47" s="14"/>
      <c r="G47" s="14"/>
    </row>
    <row r="48" spans="2:7" s="2" customFormat="1" ht="15">
      <c r="B48" s="3"/>
      <c r="C48" s="3"/>
      <c r="D48" s="3"/>
      <c r="E48" s="3"/>
      <c r="F48" s="14"/>
      <c r="G48" s="14"/>
    </row>
    <row r="49" spans="2:7" s="2" customFormat="1" ht="15">
      <c r="B49" s="3"/>
      <c r="C49" s="3"/>
      <c r="D49" s="3"/>
      <c r="E49" s="3"/>
      <c r="F49" s="14"/>
      <c r="G49" s="14"/>
    </row>
    <row r="50" spans="2:7" s="2" customFormat="1" ht="15">
      <c r="B50" s="3"/>
      <c r="C50" s="3"/>
      <c r="D50" s="3"/>
      <c r="E50" s="3"/>
      <c r="F50" s="14"/>
      <c r="G50" s="14"/>
    </row>
    <row r="51" spans="2:7" s="2" customFormat="1" ht="15">
      <c r="B51" s="3"/>
      <c r="C51" s="3"/>
      <c r="D51" s="3"/>
      <c r="E51" s="3"/>
      <c r="F51" s="14"/>
      <c r="G51" s="14"/>
    </row>
    <row r="52" spans="2:7" s="2" customFormat="1" ht="15">
      <c r="B52" s="3"/>
      <c r="C52" s="3"/>
      <c r="D52" s="3"/>
      <c r="E52" s="3"/>
      <c r="F52" s="14"/>
      <c r="G52" s="14"/>
    </row>
    <row r="53" spans="2:7" s="2" customFormat="1" ht="15">
      <c r="B53" s="3"/>
      <c r="C53" s="3"/>
      <c r="D53" s="3"/>
      <c r="E53" s="3"/>
      <c r="F53" s="14"/>
      <c r="G53" s="14"/>
    </row>
    <row r="54" spans="2:7" s="2" customFormat="1" ht="15">
      <c r="B54" s="3"/>
      <c r="C54" s="3"/>
      <c r="D54" s="3"/>
      <c r="E54" s="3"/>
      <c r="F54" s="14"/>
      <c r="G54" s="14"/>
    </row>
    <row r="55" spans="2:7" s="2" customFormat="1" ht="15">
      <c r="B55" s="3"/>
      <c r="C55" s="3"/>
      <c r="D55" s="3"/>
      <c r="E55" s="3"/>
      <c r="F55" s="14"/>
      <c r="G55" s="14"/>
    </row>
    <row r="56" spans="2:7" s="2" customFormat="1" ht="15">
      <c r="B56" s="3"/>
      <c r="C56" s="3"/>
      <c r="D56" s="3"/>
      <c r="E56" s="3"/>
      <c r="F56" s="14"/>
      <c r="G56" s="14"/>
    </row>
    <row r="57" spans="2:7" s="2" customFormat="1" ht="15">
      <c r="B57" s="3"/>
      <c r="C57" s="3"/>
      <c r="D57" s="3"/>
      <c r="E57" s="3"/>
      <c r="F57" s="14"/>
      <c r="G57" s="14"/>
    </row>
    <row r="58" spans="2:7" s="2" customFormat="1" ht="15">
      <c r="B58" s="3"/>
      <c r="C58" s="3"/>
      <c r="D58" s="3"/>
      <c r="E58" s="3"/>
      <c r="F58" s="14"/>
      <c r="G58" s="14"/>
    </row>
    <row r="59" spans="2:7" s="2" customFormat="1" ht="15">
      <c r="B59" s="3"/>
      <c r="C59" s="3"/>
      <c r="D59" s="3"/>
      <c r="E59" s="3"/>
      <c r="F59" s="14"/>
      <c r="G59" s="14"/>
    </row>
    <row r="60" spans="2:7" s="2" customFormat="1" ht="15">
      <c r="B60" s="3"/>
      <c r="C60" s="3"/>
      <c r="D60" s="3"/>
      <c r="E60" s="3"/>
      <c r="F60" s="14"/>
      <c r="G60" s="14"/>
    </row>
    <row r="61" spans="2:7" s="2" customFormat="1" ht="15">
      <c r="B61" s="3"/>
      <c r="C61" s="3"/>
      <c r="D61" s="3"/>
      <c r="E61" s="3"/>
      <c r="F61" s="14"/>
      <c r="G61" s="14"/>
    </row>
    <row r="62" spans="2:7" s="2" customFormat="1" ht="15">
      <c r="B62" s="3"/>
      <c r="C62" s="3"/>
      <c r="D62" s="3"/>
      <c r="E62" s="3"/>
      <c r="F62" s="14"/>
      <c r="G62" s="14"/>
    </row>
    <row r="63" spans="2:7" s="2" customFormat="1" ht="15">
      <c r="B63" s="3"/>
      <c r="C63" s="3"/>
      <c r="D63" s="3"/>
      <c r="E63" s="3"/>
      <c r="F63" s="14"/>
      <c r="G63" s="14"/>
    </row>
    <row r="64" spans="2:7" s="2" customFormat="1" ht="15">
      <c r="B64" s="3"/>
      <c r="C64" s="3"/>
      <c r="D64" s="3"/>
      <c r="E64" s="3"/>
      <c r="F64" s="14"/>
      <c r="G64" s="14"/>
    </row>
    <row r="65" spans="2:7" s="2" customFormat="1" ht="15">
      <c r="B65" s="3"/>
      <c r="C65" s="3"/>
      <c r="D65" s="3"/>
      <c r="E65" s="3"/>
      <c r="F65" s="3"/>
      <c r="G65" s="3"/>
    </row>
    <row r="66" spans="2:7" s="2" customFormat="1" ht="15">
      <c r="B66" s="3"/>
      <c r="C66" s="3"/>
      <c r="D66" s="3"/>
      <c r="E66" s="3"/>
      <c r="F66" s="3"/>
      <c r="G66" s="3"/>
    </row>
    <row r="67" spans="2:7" s="2" customFormat="1" ht="15">
      <c r="B67" s="3"/>
      <c r="C67" s="3"/>
      <c r="D67" s="3"/>
      <c r="E67" s="3"/>
      <c r="F67" s="3"/>
      <c r="G67" s="3"/>
    </row>
    <row r="68" spans="2:7" s="2" customFormat="1" ht="15">
      <c r="B68" s="3"/>
      <c r="C68" s="3"/>
      <c r="D68" s="3"/>
      <c r="E68" s="3"/>
      <c r="F68" s="3"/>
      <c r="G68" s="3"/>
    </row>
    <row r="69" spans="2:7" s="2" customFormat="1" ht="15">
      <c r="B69" s="3"/>
      <c r="C69" s="3"/>
      <c r="D69" s="3"/>
      <c r="E69" s="3"/>
      <c r="F69" s="3"/>
      <c r="G69" s="3"/>
    </row>
    <row r="70" spans="2:7" s="2" customFormat="1" ht="15">
      <c r="B70" s="3"/>
      <c r="C70" s="3"/>
      <c r="D70" s="3"/>
      <c r="E70" s="3"/>
      <c r="F70" s="3"/>
      <c r="G70" s="3"/>
    </row>
    <row r="71" spans="2:7" s="2" customFormat="1" ht="15">
      <c r="B71" s="3"/>
      <c r="C71" s="3"/>
      <c r="D71" s="3"/>
      <c r="E71" s="3"/>
      <c r="F71" s="3"/>
      <c r="G71" s="3"/>
    </row>
    <row r="72" spans="2:7" s="2" customFormat="1" ht="15">
      <c r="B72" s="3"/>
      <c r="C72" s="3"/>
      <c r="D72" s="3"/>
      <c r="E72" s="3"/>
      <c r="F72" s="3"/>
      <c r="G72" s="3"/>
    </row>
    <row r="73" spans="2:7" s="2" customFormat="1" ht="15">
      <c r="B73" s="3"/>
      <c r="C73" s="3"/>
      <c r="D73" s="3"/>
      <c r="E73" s="3"/>
      <c r="F73" s="3"/>
      <c r="G73" s="3"/>
    </row>
    <row r="74" spans="2:7" s="2" customFormat="1" ht="15">
      <c r="B74" s="3"/>
      <c r="C74" s="3"/>
      <c r="D74" s="3"/>
      <c r="E74" s="3"/>
      <c r="F74" s="3"/>
      <c r="G74" s="3"/>
    </row>
    <row r="75" spans="2:7" s="2" customFormat="1" ht="15">
      <c r="B75" s="3"/>
      <c r="C75" s="3"/>
      <c r="D75" s="3"/>
      <c r="E75" s="3"/>
      <c r="F75" s="3"/>
      <c r="G75" s="3"/>
    </row>
    <row r="76" spans="2:7" s="2" customFormat="1" ht="15">
      <c r="B76" s="3"/>
      <c r="C76" s="3"/>
      <c r="D76" s="3"/>
      <c r="E76" s="3"/>
      <c r="F76" s="3"/>
      <c r="G76" s="3"/>
    </row>
    <row r="77" spans="2:7" s="2" customFormat="1" ht="15">
      <c r="B77" s="3"/>
      <c r="C77" s="3"/>
      <c r="D77" s="3"/>
      <c r="E77" s="3"/>
      <c r="F77" s="3"/>
      <c r="G77" s="3"/>
    </row>
    <row r="78" spans="2:7" s="2" customFormat="1" ht="15">
      <c r="B78" s="3"/>
      <c r="C78" s="3"/>
      <c r="D78" s="3"/>
      <c r="E78" s="3"/>
      <c r="F78" s="3"/>
      <c r="G78" s="3"/>
    </row>
    <row r="79" spans="2:7" s="2" customFormat="1" ht="15">
      <c r="B79" s="3"/>
      <c r="C79" s="3"/>
      <c r="D79" s="3"/>
      <c r="E79" s="3"/>
      <c r="F79" s="3"/>
      <c r="G79" s="3"/>
    </row>
    <row r="80" spans="2:7" s="2" customFormat="1" ht="15">
      <c r="B80" s="3"/>
      <c r="C80" s="3"/>
      <c r="D80" s="3"/>
      <c r="E80" s="3"/>
      <c r="F80" s="3"/>
      <c r="G80" s="3"/>
    </row>
    <row r="81" spans="2:7" s="2" customFormat="1" ht="15">
      <c r="B81" s="3"/>
      <c r="C81" s="3"/>
      <c r="D81" s="3"/>
      <c r="E81" s="3"/>
      <c r="F81" s="3"/>
      <c r="G81" s="3"/>
    </row>
    <row r="82" spans="2:7" s="2" customFormat="1" ht="15">
      <c r="B82" s="3"/>
      <c r="C82" s="3"/>
      <c r="D82" s="3"/>
      <c r="E82" s="3"/>
      <c r="F82" s="3"/>
      <c r="G82" s="3"/>
    </row>
    <row r="83" spans="2:7" s="2" customFormat="1" ht="15">
      <c r="B83" s="3"/>
      <c r="C83" s="3"/>
      <c r="D83" s="3"/>
      <c r="E83" s="3"/>
      <c r="F83" s="3"/>
      <c r="G83" s="3"/>
    </row>
    <row r="84" spans="2:7" s="2" customFormat="1" ht="15">
      <c r="B84" s="3"/>
      <c r="C84" s="3"/>
      <c r="D84" s="3"/>
      <c r="E84" s="3"/>
      <c r="F84" s="3"/>
      <c r="G84" s="3"/>
    </row>
    <row r="85" spans="2:7" s="2" customFormat="1" ht="15">
      <c r="B85" s="3"/>
      <c r="C85" s="3"/>
      <c r="D85" s="3"/>
      <c r="E85" s="3"/>
      <c r="F85" s="3"/>
      <c r="G85" s="3"/>
    </row>
    <row r="86" spans="2:7" s="2" customFormat="1" ht="15">
      <c r="B86" s="3"/>
      <c r="C86" s="3"/>
      <c r="D86" s="3"/>
      <c r="E86" s="3"/>
      <c r="F86" s="3"/>
      <c r="G86" s="3"/>
    </row>
    <row r="87" spans="2:7" s="2" customFormat="1" ht="15">
      <c r="B87" s="3"/>
      <c r="C87" s="3"/>
      <c r="D87" s="3"/>
      <c r="E87" s="3"/>
      <c r="F87" s="3"/>
      <c r="G87" s="3"/>
    </row>
    <row r="88" spans="2:7" s="2" customFormat="1" ht="15">
      <c r="B88" s="3"/>
      <c r="C88" s="3"/>
      <c r="D88" s="3"/>
      <c r="E88" s="3"/>
      <c r="F88" s="3"/>
      <c r="G88" s="3"/>
    </row>
    <row r="89" spans="2:7" s="2" customFormat="1" ht="15">
      <c r="B89" s="3"/>
      <c r="C89" s="3"/>
      <c r="D89" s="3"/>
      <c r="E89" s="3"/>
      <c r="F89" s="3"/>
      <c r="G89" s="3"/>
    </row>
    <row r="90" spans="2:7" s="2" customFormat="1" ht="15">
      <c r="B90" s="3"/>
      <c r="C90" s="3"/>
      <c r="D90" s="3"/>
      <c r="E90" s="3"/>
      <c r="F90" s="3"/>
      <c r="G90" s="3"/>
    </row>
    <row r="91" spans="2:7" s="2" customFormat="1" ht="15">
      <c r="B91" s="3"/>
      <c r="C91" s="3"/>
      <c r="D91" s="3"/>
      <c r="E91" s="3"/>
      <c r="F91" s="3"/>
      <c r="G91" s="3"/>
    </row>
    <row r="92" spans="2:7" s="2" customFormat="1" ht="15">
      <c r="B92" s="3"/>
      <c r="C92" s="3"/>
      <c r="D92" s="3"/>
      <c r="E92" s="3"/>
      <c r="F92" s="3"/>
      <c r="G92" s="3"/>
    </row>
    <row r="93" spans="2:7" s="2" customFormat="1" ht="15">
      <c r="B93" s="3"/>
      <c r="C93" s="3"/>
      <c r="D93" s="3"/>
      <c r="E93" s="3"/>
      <c r="F93" s="3"/>
      <c r="G93" s="3"/>
    </row>
    <row r="94" spans="2:7" s="2" customFormat="1" ht="15">
      <c r="B94" s="3"/>
      <c r="C94" s="3"/>
      <c r="D94" s="3"/>
      <c r="E94" s="3"/>
      <c r="F94" s="3"/>
      <c r="G94" s="3"/>
    </row>
    <row r="95" spans="2:7" s="2" customFormat="1" ht="15">
      <c r="B95" s="3"/>
      <c r="C95" s="3"/>
      <c r="D95" s="3"/>
      <c r="E95" s="3"/>
      <c r="F95" s="3"/>
      <c r="G95" s="3"/>
    </row>
    <row r="96" spans="2:7" s="2" customFormat="1" ht="15">
      <c r="B96" s="3"/>
      <c r="C96" s="3"/>
      <c r="D96" s="3"/>
      <c r="E96" s="3"/>
      <c r="F96" s="3"/>
      <c r="G96" s="3"/>
    </row>
    <row r="97" spans="2:7" s="2" customFormat="1" ht="15">
      <c r="B97" s="3"/>
      <c r="C97" s="3"/>
      <c r="D97" s="3"/>
      <c r="E97" s="3"/>
      <c r="F97" s="3"/>
      <c r="G97" s="3"/>
    </row>
    <row r="98" spans="2:7" s="2" customFormat="1" ht="15">
      <c r="B98" s="3"/>
      <c r="C98" s="3"/>
      <c r="D98" s="3"/>
      <c r="E98" s="3"/>
      <c r="F98" s="3"/>
      <c r="G98" s="3"/>
    </row>
    <row r="99" spans="2:7" s="2" customFormat="1" ht="15">
      <c r="B99" s="3"/>
      <c r="C99" s="3"/>
      <c r="D99" s="3"/>
      <c r="E99" s="3"/>
      <c r="F99" s="3"/>
      <c r="G99" s="3"/>
    </row>
    <row r="100" spans="2:7" s="2" customFormat="1" ht="15">
      <c r="B100" s="3"/>
      <c r="C100" s="3"/>
      <c r="D100" s="3"/>
      <c r="E100" s="3"/>
      <c r="F100" s="3"/>
      <c r="G100" s="3"/>
    </row>
    <row r="101" spans="2:7" s="2" customFormat="1" ht="15">
      <c r="B101" s="3"/>
      <c r="C101" s="3"/>
      <c r="D101" s="3"/>
      <c r="E101" s="3"/>
      <c r="F101" s="3"/>
      <c r="G101" s="3"/>
    </row>
    <row r="102" spans="2:7" s="2" customFormat="1" ht="15">
      <c r="B102" s="3"/>
      <c r="C102" s="3"/>
      <c r="D102" s="3"/>
      <c r="E102" s="3"/>
      <c r="F102" s="3"/>
      <c r="G102" s="3"/>
    </row>
    <row r="103" spans="2:7" s="2" customFormat="1" ht="15">
      <c r="B103" s="3"/>
      <c r="C103" s="3"/>
      <c r="D103" s="3"/>
      <c r="E103" s="3"/>
      <c r="F103" s="3"/>
      <c r="G103" s="3"/>
    </row>
    <row r="104" spans="2:7" s="2" customFormat="1" ht="15">
      <c r="B104" s="3"/>
      <c r="C104" s="3"/>
      <c r="D104" s="3"/>
      <c r="E104" s="3"/>
      <c r="F104" s="3"/>
      <c r="G104" s="3"/>
    </row>
    <row r="105" spans="2:7" s="2" customFormat="1" ht="15">
      <c r="B105" s="3"/>
      <c r="C105" s="3"/>
      <c r="D105" s="3"/>
      <c r="E105" s="3"/>
      <c r="F105" s="3"/>
      <c r="G105" s="3"/>
    </row>
    <row r="106" spans="2:7" s="2" customFormat="1" ht="15">
      <c r="B106" s="3"/>
      <c r="C106" s="3"/>
      <c r="D106" s="3"/>
      <c r="E106" s="3"/>
      <c r="F106" s="3"/>
      <c r="G106" s="3"/>
    </row>
    <row r="107" spans="2:7" s="2" customFormat="1" ht="15">
      <c r="B107" s="3"/>
      <c r="C107" s="3"/>
      <c r="D107" s="3"/>
      <c r="E107" s="3"/>
      <c r="F107" s="3"/>
      <c r="G107" s="3"/>
    </row>
    <row r="108" spans="2:7" s="2" customFormat="1" ht="15">
      <c r="B108" s="3"/>
      <c r="C108" s="3"/>
      <c r="D108" s="3"/>
      <c r="E108" s="3"/>
      <c r="F108" s="3"/>
      <c r="G108" s="3"/>
    </row>
    <row r="109" spans="2:7" s="2" customFormat="1" ht="15">
      <c r="B109" s="3"/>
      <c r="C109" s="3"/>
      <c r="D109" s="3"/>
      <c r="E109" s="3"/>
      <c r="F109" s="3"/>
      <c r="G109" s="3"/>
    </row>
    <row r="110" spans="2:7" s="2" customFormat="1" ht="15">
      <c r="B110" s="3"/>
      <c r="C110" s="3"/>
      <c r="D110" s="3"/>
      <c r="E110" s="3"/>
      <c r="F110" s="3"/>
      <c r="G110" s="3"/>
    </row>
    <row r="111" spans="2:7" s="2" customFormat="1" ht="15">
      <c r="B111" s="3"/>
      <c r="C111" s="3"/>
      <c r="D111" s="3"/>
      <c r="E111" s="3"/>
      <c r="F111" s="3"/>
      <c r="G111" s="3"/>
    </row>
    <row r="112" spans="2:7" s="2" customFormat="1" ht="15">
      <c r="B112" s="3"/>
      <c r="C112" s="3"/>
      <c r="D112" s="3"/>
      <c r="E112" s="3"/>
      <c r="F112" s="3"/>
      <c r="G112" s="3"/>
    </row>
    <row r="113" spans="2:7" s="2" customFormat="1" ht="15">
      <c r="B113" s="3"/>
      <c r="C113" s="3"/>
      <c r="D113" s="3"/>
      <c r="E113" s="3"/>
      <c r="F113" s="3"/>
      <c r="G113" s="3"/>
    </row>
    <row r="114" spans="2:7" s="2" customFormat="1" ht="15">
      <c r="B114" s="3"/>
      <c r="C114" s="3"/>
      <c r="D114" s="3"/>
      <c r="E114" s="3"/>
      <c r="F114" s="3"/>
      <c r="G114" s="3"/>
    </row>
    <row r="115" spans="2:7" s="2" customFormat="1" ht="15">
      <c r="B115" s="3"/>
      <c r="C115" s="3"/>
      <c r="D115" s="3"/>
      <c r="E115" s="3"/>
      <c r="F115" s="3"/>
      <c r="G115" s="3"/>
    </row>
    <row r="116" spans="2:7" s="2" customFormat="1" ht="15">
      <c r="B116" s="3"/>
      <c r="C116" s="3"/>
      <c r="D116" s="3"/>
      <c r="E116" s="3"/>
      <c r="F116" s="3"/>
      <c r="G116" s="3"/>
    </row>
    <row r="117" spans="2:7" s="2" customFormat="1" ht="15">
      <c r="B117" s="3"/>
      <c r="C117" s="3"/>
      <c r="D117" s="3"/>
      <c r="E117" s="3"/>
      <c r="F117" s="3"/>
      <c r="G117" s="3"/>
    </row>
    <row r="118" spans="2:7" s="2" customFormat="1" ht="15">
      <c r="B118" s="3"/>
      <c r="C118" s="3"/>
      <c r="D118" s="3"/>
      <c r="E118" s="3"/>
      <c r="F118" s="3"/>
      <c r="G118" s="3"/>
    </row>
    <row r="119" spans="2:7" s="2" customFormat="1" ht="15">
      <c r="B119" s="3"/>
      <c r="C119" s="3"/>
      <c r="D119" s="3"/>
      <c r="E119" s="3"/>
      <c r="F119" s="3"/>
      <c r="G119" s="3"/>
    </row>
    <row r="120" spans="2:7" s="2" customFormat="1" ht="15">
      <c r="B120" s="3"/>
      <c r="C120" s="3"/>
      <c r="D120" s="3"/>
      <c r="E120" s="3"/>
      <c r="F120" s="3"/>
      <c r="G120" s="3"/>
    </row>
    <row r="121" spans="2:7" s="2" customFormat="1" ht="15">
      <c r="B121" s="3"/>
      <c r="C121" s="3"/>
      <c r="D121" s="3"/>
      <c r="E121" s="3"/>
      <c r="F121" s="3"/>
      <c r="G121" s="3"/>
    </row>
    <row r="122" spans="2:7" s="2" customFormat="1" ht="15">
      <c r="B122" s="3"/>
      <c r="C122" s="3"/>
      <c r="D122" s="3"/>
      <c r="E122" s="3"/>
      <c r="F122" s="3"/>
      <c r="G122" s="3"/>
    </row>
    <row r="123" spans="2:7" s="2" customFormat="1" ht="15">
      <c r="B123" s="3"/>
      <c r="C123" s="3"/>
      <c r="D123" s="3"/>
      <c r="E123" s="3"/>
      <c r="F123" s="3"/>
      <c r="G123" s="3"/>
    </row>
    <row r="124" spans="2:7" s="2" customFormat="1" ht="15">
      <c r="B124" s="3"/>
      <c r="C124" s="3"/>
      <c r="D124" s="3"/>
      <c r="E124" s="3"/>
      <c r="F124" s="3"/>
      <c r="G124" s="3"/>
    </row>
    <row r="125" spans="2:7" s="2" customFormat="1" ht="15">
      <c r="B125" s="3"/>
      <c r="C125" s="3"/>
      <c r="D125" s="3"/>
      <c r="E125" s="3"/>
      <c r="F125" s="3"/>
      <c r="G125" s="3"/>
    </row>
    <row r="126" spans="2:7" s="2" customFormat="1" ht="15">
      <c r="B126" s="3"/>
      <c r="C126" s="3"/>
      <c r="D126" s="3"/>
      <c r="E126" s="3"/>
      <c r="F126" s="3"/>
      <c r="G126" s="3"/>
    </row>
    <row r="127" spans="2:7" s="2" customFormat="1" ht="15">
      <c r="B127" s="3"/>
      <c r="C127" s="3"/>
      <c r="D127" s="3"/>
      <c r="E127" s="3"/>
      <c r="F127" s="3"/>
      <c r="G127" s="3"/>
    </row>
    <row r="128" spans="2:7" s="2" customFormat="1" ht="15">
      <c r="B128" s="3"/>
      <c r="C128" s="3"/>
      <c r="D128" s="3"/>
      <c r="E128" s="3"/>
      <c r="F128" s="3"/>
      <c r="G128" s="3"/>
    </row>
    <row r="129" spans="2:7" s="2" customFormat="1" ht="15">
      <c r="B129" s="3"/>
      <c r="C129" s="3"/>
      <c r="D129" s="3"/>
      <c r="E129" s="3"/>
      <c r="F129" s="3"/>
      <c r="G129" s="3"/>
    </row>
    <row r="130" spans="2:7" s="2" customFormat="1" ht="15">
      <c r="B130" s="3"/>
      <c r="C130" s="3"/>
      <c r="D130" s="3"/>
      <c r="E130" s="3"/>
      <c r="F130" s="3"/>
      <c r="G130" s="3"/>
    </row>
    <row r="131" spans="2:7" s="2" customFormat="1" ht="15">
      <c r="B131" s="3"/>
      <c r="C131" s="3"/>
      <c r="D131" s="3"/>
      <c r="E131" s="3"/>
      <c r="F131" s="3"/>
      <c r="G131" s="3"/>
    </row>
    <row r="132" spans="2:7" s="2" customFormat="1" ht="15">
      <c r="B132" s="3"/>
      <c r="C132" s="3"/>
      <c r="D132" s="3"/>
      <c r="E132" s="3"/>
      <c r="F132" s="3"/>
      <c r="G132" s="3"/>
    </row>
    <row r="133" spans="2:7" s="2" customFormat="1" ht="15">
      <c r="B133" s="3"/>
      <c r="C133" s="3"/>
      <c r="D133" s="3"/>
      <c r="E133" s="3"/>
      <c r="F133" s="3"/>
      <c r="G133" s="3"/>
    </row>
    <row r="134" spans="2:7" s="2" customFormat="1" ht="15">
      <c r="B134" s="3"/>
      <c r="C134" s="3"/>
      <c r="D134" s="3"/>
      <c r="E134" s="3"/>
      <c r="F134" s="3"/>
      <c r="G134" s="3"/>
    </row>
    <row r="135" spans="2:7" s="2" customFormat="1" ht="15">
      <c r="B135" s="3"/>
      <c r="C135" s="3"/>
      <c r="D135" s="3"/>
      <c r="E135" s="3"/>
      <c r="F135" s="3"/>
      <c r="G135" s="3"/>
    </row>
    <row r="136" spans="2:7" s="2" customFormat="1" ht="15">
      <c r="B136" s="3"/>
      <c r="C136" s="3"/>
      <c r="D136" s="3"/>
      <c r="E136" s="3"/>
      <c r="F136" s="3"/>
      <c r="G136" s="3"/>
    </row>
    <row r="137" spans="2:7" s="2" customFormat="1" ht="15">
      <c r="B137" s="3"/>
      <c r="C137" s="3"/>
      <c r="D137" s="3"/>
      <c r="E137" s="3"/>
      <c r="F137" s="3"/>
      <c r="G137" s="3"/>
    </row>
    <row r="138" spans="2:7" s="2" customFormat="1" ht="15">
      <c r="B138" s="3"/>
      <c r="C138" s="3"/>
      <c r="D138" s="3"/>
      <c r="E138" s="3"/>
      <c r="F138" s="3"/>
      <c r="G138" s="3"/>
    </row>
    <row r="139" spans="2:7" s="2" customFormat="1" ht="15">
      <c r="B139" s="3"/>
      <c r="C139" s="3"/>
      <c r="D139" s="3"/>
      <c r="E139" s="3"/>
      <c r="F139" s="3"/>
      <c r="G139" s="3"/>
    </row>
    <row r="140" spans="2:7" s="2" customFormat="1" ht="15">
      <c r="B140" s="3"/>
      <c r="C140" s="3"/>
      <c r="D140" s="3"/>
      <c r="E140" s="3"/>
      <c r="F140" s="3"/>
      <c r="G140" s="3"/>
    </row>
    <row r="141" spans="2:7" s="2" customFormat="1" ht="15">
      <c r="B141" s="3"/>
      <c r="C141" s="3"/>
      <c r="D141" s="3"/>
      <c r="E141" s="3"/>
      <c r="F141" s="3"/>
      <c r="G141" s="3"/>
    </row>
    <row r="142" spans="2:7" s="2" customFormat="1" ht="15">
      <c r="B142" s="3"/>
      <c r="C142" s="3"/>
      <c r="D142" s="3"/>
      <c r="E142" s="3"/>
      <c r="F142" s="3"/>
      <c r="G142" s="3"/>
    </row>
    <row r="143" spans="2:7" s="2" customFormat="1" ht="15">
      <c r="B143" s="3"/>
      <c r="C143" s="3"/>
      <c r="D143" s="3"/>
      <c r="E143" s="3"/>
      <c r="F143" s="3"/>
      <c r="G143" s="3"/>
    </row>
    <row r="144" spans="2:7" s="2" customFormat="1" ht="15">
      <c r="B144" s="3"/>
      <c r="C144" s="3"/>
      <c r="D144" s="3"/>
      <c r="E144" s="3"/>
      <c r="F144" s="3"/>
      <c r="G144" s="3"/>
    </row>
    <row r="145" spans="2:7" s="2" customFormat="1" ht="15">
      <c r="B145" s="3"/>
      <c r="C145" s="3"/>
      <c r="D145" s="3"/>
      <c r="E145" s="3"/>
      <c r="F145" s="3"/>
      <c r="G145" s="3"/>
    </row>
    <row r="146" spans="2:7" s="2" customFormat="1" ht="15">
      <c r="B146" s="3"/>
      <c r="C146" s="3"/>
      <c r="D146" s="3"/>
      <c r="E146" s="3"/>
      <c r="F146" s="3"/>
      <c r="G146" s="3"/>
    </row>
    <row r="147" spans="2:7" s="2" customFormat="1" ht="15">
      <c r="B147" s="3"/>
      <c r="C147" s="3"/>
      <c r="D147" s="3"/>
      <c r="E147" s="3"/>
      <c r="F147" s="3"/>
      <c r="G147" s="3"/>
    </row>
    <row r="148" spans="2:7" s="2" customFormat="1" ht="15">
      <c r="B148" s="3"/>
      <c r="C148" s="3"/>
      <c r="D148" s="3"/>
      <c r="E148" s="3"/>
      <c r="F148" s="3"/>
      <c r="G148" s="3"/>
    </row>
    <row r="149" spans="2:7" s="2" customFormat="1" ht="15">
      <c r="B149" s="3"/>
      <c r="C149" s="3"/>
      <c r="D149" s="3"/>
      <c r="E149" s="3"/>
      <c r="F149" s="3"/>
      <c r="G149" s="3"/>
    </row>
    <row r="150" spans="2:7" s="2" customFormat="1" ht="15">
      <c r="B150" s="3"/>
      <c r="C150" s="3"/>
      <c r="D150" s="3"/>
      <c r="E150" s="3"/>
      <c r="F150" s="3"/>
      <c r="G150" s="3"/>
    </row>
    <row r="151" spans="2:7" s="2" customFormat="1" ht="15">
      <c r="B151" s="3"/>
      <c r="C151" s="3"/>
      <c r="D151" s="3"/>
      <c r="E151" s="3"/>
      <c r="F151" s="3"/>
      <c r="G151" s="3"/>
    </row>
    <row r="152" spans="2:7" s="2" customFormat="1" ht="15">
      <c r="B152" s="3"/>
      <c r="C152" s="3"/>
      <c r="D152" s="3"/>
      <c r="E152" s="3"/>
      <c r="F152" s="3"/>
      <c r="G152" s="3"/>
    </row>
    <row r="153" spans="2:7" s="2" customFormat="1" ht="15">
      <c r="B153" s="3"/>
      <c r="C153" s="3"/>
      <c r="D153" s="3"/>
      <c r="E153" s="3"/>
      <c r="F153" s="3"/>
      <c r="G153" s="3"/>
    </row>
    <row r="154" spans="2:7" s="2" customFormat="1" ht="15">
      <c r="B154" s="3"/>
      <c r="C154" s="3"/>
      <c r="D154" s="3"/>
      <c r="E154" s="3"/>
      <c r="F154" s="3"/>
      <c r="G154" s="3"/>
    </row>
    <row r="155" spans="2:7" s="2" customFormat="1" ht="15">
      <c r="B155" s="3"/>
      <c r="C155" s="3"/>
      <c r="D155" s="3"/>
      <c r="E155" s="3"/>
      <c r="F155" s="3"/>
      <c r="G155" s="3"/>
    </row>
    <row r="156" spans="2:7" s="2" customFormat="1" ht="15">
      <c r="B156" s="3"/>
      <c r="C156" s="3"/>
      <c r="D156" s="3"/>
      <c r="E156" s="3"/>
      <c r="F156" s="3"/>
      <c r="G156" s="3"/>
    </row>
    <row r="157" spans="2:7" s="2" customFormat="1" ht="15">
      <c r="B157" s="3"/>
      <c r="C157" s="3"/>
      <c r="D157" s="3"/>
      <c r="E157" s="3"/>
      <c r="F157" s="3"/>
      <c r="G157" s="3"/>
    </row>
    <row r="158" spans="2:7" s="2" customFormat="1" ht="15">
      <c r="B158" s="3"/>
      <c r="C158" s="3"/>
      <c r="D158" s="3"/>
      <c r="E158" s="3"/>
      <c r="F158" s="3"/>
      <c r="G158" s="3"/>
    </row>
    <row r="159" spans="2:7" s="2" customFormat="1" ht="15">
      <c r="B159" s="3"/>
      <c r="C159" s="3"/>
      <c r="D159" s="3"/>
      <c r="E159" s="3"/>
      <c r="F159" s="3"/>
      <c r="G159" s="3"/>
    </row>
    <row r="160" spans="2:7" s="2" customFormat="1" ht="15">
      <c r="B160" s="3"/>
      <c r="C160" s="3"/>
      <c r="D160" s="3"/>
      <c r="E160" s="3"/>
      <c r="F160" s="3"/>
      <c r="G160" s="3"/>
    </row>
    <row r="161" spans="2:7" s="2" customFormat="1" ht="15">
      <c r="B161" s="3"/>
      <c r="C161" s="3"/>
      <c r="D161" s="3"/>
      <c r="E161" s="3"/>
      <c r="F161" s="3"/>
      <c r="G161" s="3"/>
    </row>
    <row r="162" spans="2:7" s="2" customFormat="1" ht="15">
      <c r="B162" s="3"/>
      <c r="C162" s="3"/>
      <c r="D162" s="3"/>
      <c r="E162" s="3"/>
      <c r="F162" s="3"/>
      <c r="G162" s="3"/>
    </row>
  </sheetData>
  <sheetProtection/>
  <mergeCells count="10">
    <mergeCell ref="A31:A32"/>
    <mergeCell ref="B31:C31"/>
    <mergeCell ref="D31:E31"/>
    <mergeCell ref="F31:G31"/>
    <mergeCell ref="A29:G29"/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  <rowBreaks count="1" manualBreakCount="1">
    <brk id="2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63"/>
  <sheetViews>
    <sheetView zoomScalePageLayoutView="0" workbookViewId="0" topLeftCell="A7">
      <selection activeCell="A22" sqref="A22:IV22"/>
    </sheetView>
  </sheetViews>
  <sheetFormatPr defaultColWidth="9.00390625" defaultRowHeight="16.5"/>
  <cols>
    <col min="1" max="1" width="13.125" style="10" customWidth="1"/>
    <col min="2" max="5" width="15.125" style="1" customWidth="1"/>
    <col min="6" max="7" width="10.625" style="1" customWidth="1"/>
  </cols>
  <sheetData>
    <row r="1" spans="1:7" s="18" customFormat="1" ht="30" customHeight="1">
      <c r="A1" s="23" t="s">
        <v>107</v>
      </c>
      <c r="B1" s="23"/>
      <c r="C1" s="23"/>
      <c r="D1" s="23"/>
      <c r="E1" s="23"/>
      <c r="F1" s="23"/>
      <c r="G1" s="23"/>
    </row>
    <row r="2" spans="2:7" s="2" customFormat="1" ht="15" customHeight="1">
      <c r="B2" s="3"/>
      <c r="C2" s="3"/>
      <c r="D2" s="3"/>
      <c r="E2" s="3"/>
      <c r="F2" s="3"/>
      <c r="G2" s="3" t="s">
        <v>45</v>
      </c>
    </row>
    <row r="3" spans="1:7" s="2" customFormat="1" ht="21.75" customHeight="1">
      <c r="A3" s="22" t="s">
        <v>36</v>
      </c>
      <c r="B3" s="22" t="s">
        <v>108</v>
      </c>
      <c r="C3" s="22"/>
      <c r="D3" s="22" t="s">
        <v>83</v>
      </c>
      <c r="E3" s="22"/>
      <c r="F3" s="22" t="s">
        <v>5</v>
      </c>
      <c r="G3" s="22"/>
    </row>
    <row r="4" spans="1:7" s="2" customFormat="1" ht="21.75" customHeight="1">
      <c r="A4" s="22"/>
      <c r="B4" s="4" t="s">
        <v>7</v>
      </c>
      <c r="C4" s="4" t="s">
        <v>8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s="2" customFormat="1" ht="21.75" customHeight="1">
      <c r="A5" s="11" t="s">
        <v>14</v>
      </c>
      <c r="B5" s="5">
        <v>18452408</v>
      </c>
      <c r="C5" s="5">
        <v>28143900</v>
      </c>
      <c r="D5" s="5">
        <v>20493113</v>
      </c>
      <c r="E5" s="5">
        <v>39047600</v>
      </c>
      <c r="F5" s="15">
        <f>SUM(B5/D5-1)</f>
        <v>-0.09958003940152971</v>
      </c>
      <c r="G5" s="15">
        <f>SUM(C5/E5-1)</f>
        <v>-0.2792412337762116</v>
      </c>
    </row>
    <row r="6" spans="1:7" s="2" customFormat="1" ht="21.75" customHeight="1">
      <c r="A6" s="11" t="s">
        <v>41</v>
      </c>
      <c r="B6" s="5">
        <v>47</v>
      </c>
      <c r="C6" s="5">
        <v>1900</v>
      </c>
      <c r="D6" s="5">
        <v>0</v>
      </c>
      <c r="E6" s="5">
        <v>0</v>
      </c>
      <c r="F6" s="5">
        <v>0</v>
      </c>
      <c r="G6" s="5">
        <v>0</v>
      </c>
    </row>
    <row r="7" spans="1:7" s="2" customFormat="1" ht="21.75" customHeight="1">
      <c r="A7" s="11" t="s">
        <v>84</v>
      </c>
      <c r="B7" s="5">
        <v>0</v>
      </c>
      <c r="C7" s="5">
        <v>0</v>
      </c>
      <c r="D7" s="5">
        <v>54</v>
      </c>
      <c r="E7" s="5">
        <v>400</v>
      </c>
      <c r="F7" s="15">
        <f aca="true" t="shared" si="0" ref="F7:G9">SUM(B7/D7-1)</f>
        <v>-1</v>
      </c>
      <c r="G7" s="15">
        <f t="shared" si="0"/>
        <v>-1</v>
      </c>
    </row>
    <row r="8" spans="1:7" s="2" customFormat="1" ht="21.75" customHeight="1">
      <c r="A8" s="11" t="s">
        <v>15</v>
      </c>
      <c r="B8" s="5">
        <v>3760259</v>
      </c>
      <c r="C8" s="5">
        <v>4117300</v>
      </c>
      <c r="D8" s="5">
        <v>6047267</v>
      </c>
      <c r="E8" s="5">
        <v>9362900</v>
      </c>
      <c r="F8" s="15">
        <f t="shared" si="0"/>
        <v>-0.3781886925118405</v>
      </c>
      <c r="G8" s="15">
        <f t="shared" si="0"/>
        <v>-0.5602537675292911</v>
      </c>
    </row>
    <row r="9" spans="1:7" s="2" customFormat="1" ht="21.75" customHeight="1">
      <c r="A9" s="11" t="s">
        <v>76</v>
      </c>
      <c r="B9" s="5">
        <v>0</v>
      </c>
      <c r="C9" s="5">
        <v>0</v>
      </c>
      <c r="D9" s="5">
        <v>3</v>
      </c>
      <c r="E9" s="5">
        <v>300</v>
      </c>
      <c r="F9" s="15">
        <f t="shared" si="0"/>
        <v>-1</v>
      </c>
      <c r="G9" s="15">
        <f t="shared" si="0"/>
        <v>-1</v>
      </c>
    </row>
    <row r="10" spans="1:7" s="2" customFormat="1" ht="21.75" customHeight="1">
      <c r="A10" s="11" t="s">
        <v>47</v>
      </c>
      <c r="B10" s="5">
        <v>13</v>
      </c>
      <c r="C10" s="5">
        <v>2000</v>
      </c>
      <c r="D10" s="5">
        <v>0</v>
      </c>
      <c r="E10" s="5">
        <v>0</v>
      </c>
      <c r="F10" s="5">
        <v>0</v>
      </c>
      <c r="G10" s="5">
        <v>0</v>
      </c>
    </row>
    <row r="11" spans="1:7" s="2" customFormat="1" ht="25.5" customHeight="1">
      <c r="A11" s="7" t="s">
        <v>0</v>
      </c>
      <c r="B11" s="6">
        <f>SUM(B5:B10)</f>
        <v>22212727</v>
      </c>
      <c r="C11" s="6">
        <f>SUM(C5:C10)</f>
        <v>32265100</v>
      </c>
      <c r="D11" s="6">
        <f>SUM(D5:D10)</f>
        <v>26540437</v>
      </c>
      <c r="E11" s="6">
        <f>SUM(E5:E10)</f>
        <v>48411200</v>
      </c>
      <c r="F11" s="15">
        <f aca="true" t="shared" si="1" ref="F11:G13">SUM(B11/D11-1)</f>
        <v>-0.16306099255260942</v>
      </c>
      <c r="G11" s="15">
        <f t="shared" si="1"/>
        <v>-0.333519929272565</v>
      </c>
    </row>
    <row r="12" spans="1:7" s="2" customFormat="1" ht="21.75" customHeight="1">
      <c r="A12" s="11" t="s">
        <v>16</v>
      </c>
      <c r="B12" s="5">
        <v>765956</v>
      </c>
      <c r="C12" s="5">
        <v>1633500</v>
      </c>
      <c r="D12" s="5">
        <v>827873</v>
      </c>
      <c r="E12" s="5">
        <v>2255400</v>
      </c>
      <c r="F12" s="15">
        <f>SUM(B12/D12-1)</f>
        <v>-0.07479045699038378</v>
      </c>
      <c r="G12" s="15">
        <f>SUM(C12/E12-1)</f>
        <v>-0.27573822825219474</v>
      </c>
    </row>
    <row r="13" spans="1:7" s="2" customFormat="1" ht="25.5" customHeight="1">
      <c r="A13" s="7" t="s">
        <v>1</v>
      </c>
      <c r="B13" s="5">
        <f>SUM(B12:B12)</f>
        <v>765956</v>
      </c>
      <c r="C13" s="5">
        <f>SUM(C12:C12)</f>
        <v>1633500</v>
      </c>
      <c r="D13" s="5">
        <f>SUM(D12:D12)</f>
        <v>827873</v>
      </c>
      <c r="E13" s="5">
        <f>SUM(E12:E12)</f>
        <v>2255400</v>
      </c>
      <c r="F13" s="15">
        <f t="shared" si="1"/>
        <v>-0.07479045699038378</v>
      </c>
      <c r="G13" s="15">
        <f t="shared" si="1"/>
        <v>-0.27573822825219474</v>
      </c>
    </row>
    <row r="14" spans="1:7" s="2" customFormat="1" ht="25.5" customHeight="1">
      <c r="A14" s="11" t="s">
        <v>110</v>
      </c>
      <c r="B14" s="5">
        <v>15</v>
      </c>
      <c r="C14" s="5">
        <v>2300</v>
      </c>
      <c r="D14" s="5">
        <v>0</v>
      </c>
      <c r="E14" s="5">
        <v>0</v>
      </c>
      <c r="F14" s="5">
        <v>0</v>
      </c>
      <c r="G14" s="6">
        <v>0</v>
      </c>
    </row>
    <row r="15" spans="1:7" s="2" customFormat="1" ht="25.5" customHeight="1">
      <c r="A15" s="11" t="s">
        <v>50</v>
      </c>
      <c r="B15" s="5">
        <v>87</v>
      </c>
      <c r="C15" s="5">
        <v>1200</v>
      </c>
      <c r="D15" s="5">
        <v>0</v>
      </c>
      <c r="E15" s="5">
        <v>0</v>
      </c>
      <c r="F15" s="5">
        <v>0</v>
      </c>
      <c r="G15" s="6">
        <v>0</v>
      </c>
    </row>
    <row r="16" spans="1:7" s="2" customFormat="1" ht="21.75" customHeight="1">
      <c r="A16" s="11" t="s">
        <v>56</v>
      </c>
      <c r="B16" s="5">
        <v>0</v>
      </c>
      <c r="C16" s="5">
        <v>0</v>
      </c>
      <c r="D16" s="5">
        <v>268289</v>
      </c>
      <c r="E16" s="5">
        <v>511700</v>
      </c>
      <c r="F16" s="15">
        <f>SUM(B16/D16-1)</f>
        <v>-1</v>
      </c>
      <c r="G16" s="15">
        <f>SUM(C16/E16-1)</f>
        <v>-1</v>
      </c>
    </row>
    <row r="17" spans="1:7" s="2" customFormat="1" ht="21.75" customHeight="1">
      <c r="A17" s="11" t="s">
        <v>94</v>
      </c>
      <c r="B17" s="5">
        <v>135</v>
      </c>
      <c r="C17" s="6">
        <v>3500</v>
      </c>
      <c r="D17" s="5">
        <v>0</v>
      </c>
      <c r="E17" s="6">
        <v>0</v>
      </c>
      <c r="F17" s="5">
        <v>0</v>
      </c>
      <c r="G17" s="6">
        <v>0</v>
      </c>
    </row>
    <row r="18" spans="1:7" s="2" customFormat="1" ht="21.75" customHeight="1">
      <c r="A18" s="11" t="s">
        <v>48</v>
      </c>
      <c r="B18" s="5">
        <v>68470</v>
      </c>
      <c r="C18" s="5">
        <v>96100</v>
      </c>
      <c r="D18" s="5">
        <v>0</v>
      </c>
      <c r="E18" s="5">
        <v>0</v>
      </c>
      <c r="F18" s="5">
        <v>0</v>
      </c>
      <c r="G18" s="6">
        <v>0</v>
      </c>
    </row>
    <row r="19" spans="1:7" s="2" customFormat="1" ht="21.75" customHeight="1">
      <c r="A19" s="11" t="s">
        <v>32</v>
      </c>
      <c r="B19" s="5">
        <v>412801</v>
      </c>
      <c r="C19" s="5">
        <v>521900</v>
      </c>
      <c r="D19" s="5">
        <v>0</v>
      </c>
      <c r="E19" s="5">
        <v>0</v>
      </c>
      <c r="F19" s="5">
        <v>0</v>
      </c>
      <c r="G19" s="6">
        <v>0</v>
      </c>
    </row>
    <row r="20" spans="1:7" s="2" customFormat="1" ht="25.5" customHeight="1">
      <c r="A20" s="7" t="s">
        <v>33</v>
      </c>
      <c r="B20" s="5">
        <f>SUM(B14:B19)</f>
        <v>481508</v>
      </c>
      <c r="C20" s="5">
        <f>SUM(C14:C19)</f>
        <v>625000</v>
      </c>
      <c r="D20" s="5">
        <f>SUM(D14:D19)</f>
        <v>268289</v>
      </c>
      <c r="E20" s="5">
        <f>SUM(E14:E19)</f>
        <v>511700</v>
      </c>
      <c r="F20" s="15">
        <f aca="true" t="shared" si="2" ref="F20:G27">SUM(B20/D20-1)</f>
        <v>0.7947362731979322</v>
      </c>
      <c r="G20" s="15">
        <f t="shared" si="2"/>
        <v>0.22141880007817072</v>
      </c>
    </row>
    <row r="21" spans="1:7" s="2" customFormat="1" ht="21.75" customHeight="1">
      <c r="A21" s="11" t="s">
        <v>43</v>
      </c>
      <c r="B21" s="5">
        <v>95090</v>
      </c>
      <c r="C21" s="5">
        <v>225600</v>
      </c>
      <c r="D21" s="5">
        <v>48611</v>
      </c>
      <c r="E21" s="5">
        <v>180100</v>
      </c>
      <c r="F21" s="15">
        <f t="shared" si="2"/>
        <v>0.956141614037975</v>
      </c>
      <c r="G21" s="15">
        <f t="shared" si="2"/>
        <v>0.2526374236535258</v>
      </c>
    </row>
    <row r="22" spans="1:7" s="2" customFormat="1" ht="21.75" customHeight="1">
      <c r="A22" s="11" t="s">
        <v>27</v>
      </c>
      <c r="B22" s="5">
        <v>2515709</v>
      </c>
      <c r="C22" s="5">
        <v>3425100</v>
      </c>
      <c r="D22" s="5">
        <v>0</v>
      </c>
      <c r="E22" s="5">
        <v>0</v>
      </c>
      <c r="F22" s="5">
        <v>0</v>
      </c>
      <c r="G22" s="5">
        <v>0</v>
      </c>
    </row>
    <row r="23" spans="1:7" s="2" customFormat="1" ht="21.75" customHeight="1">
      <c r="A23" s="11" t="s">
        <v>19</v>
      </c>
      <c r="B23" s="5">
        <v>928732</v>
      </c>
      <c r="C23" s="5">
        <v>1054200</v>
      </c>
      <c r="D23" s="5">
        <v>195517</v>
      </c>
      <c r="E23" s="5">
        <v>380100</v>
      </c>
      <c r="F23" s="15">
        <f t="shared" si="2"/>
        <v>3.7501342594250113</v>
      </c>
      <c r="G23" s="15">
        <f t="shared" si="2"/>
        <v>1.7734806629834252</v>
      </c>
    </row>
    <row r="24" spans="1:7" s="2" customFormat="1" ht="21.75" customHeight="1">
      <c r="A24" s="11" t="s">
        <v>81</v>
      </c>
      <c r="B24" s="5">
        <v>0</v>
      </c>
      <c r="C24" s="5">
        <v>0</v>
      </c>
      <c r="D24" s="5">
        <v>51525</v>
      </c>
      <c r="E24" s="5">
        <v>95300</v>
      </c>
      <c r="F24" s="15">
        <f t="shared" si="2"/>
        <v>-1</v>
      </c>
      <c r="G24" s="15">
        <f t="shared" si="2"/>
        <v>-1</v>
      </c>
    </row>
    <row r="25" spans="1:7" s="2" customFormat="1" ht="21.75" customHeight="1">
      <c r="A25" s="11" t="s">
        <v>20</v>
      </c>
      <c r="B25" s="5">
        <v>5327601</v>
      </c>
      <c r="C25" s="12">
        <v>7699500</v>
      </c>
      <c r="D25" s="5">
        <v>4458290</v>
      </c>
      <c r="E25" s="12">
        <v>8646600</v>
      </c>
      <c r="F25" s="15">
        <f t="shared" si="2"/>
        <v>0.1949875400658101</v>
      </c>
      <c r="G25" s="15">
        <f t="shared" si="2"/>
        <v>-0.10953438345708144</v>
      </c>
    </row>
    <row r="26" spans="1:7" s="2" customFormat="1" ht="21.75" customHeight="1">
      <c r="A26" s="11" t="s">
        <v>21</v>
      </c>
      <c r="B26" s="5">
        <v>2956410</v>
      </c>
      <c r="C26" s="12">
        <v>4544300</v>
      </c>
      <c r="D26" s="5">
        <v>1193068</v>
      </c>
      <c r="E26" s="12">
        <v>2318800</v>
      </c>
      <c r="F26" s="15">
        <f t="shared" si="2"/>
        <v>1.4779895194573989</v>
      </c>
      <c r="G26" s="15">
        <f t="shared" si="2"/>
        <v>0.9597636708642401</v>
      </c>
    </row>
    <row r="27" spans="1:7" s="2" customFormat="1" ht="21.75" customHeight="1">
      <c r="A27" s="11" t="s">
        <v>78</v>
      </c>
      <c r="B27" s="5">
        <v>523703</v>
      </c>
      <c r="C27" s="12">
        <v>724500</v>
      </c>
      <c r="D27" s="5">
        <v>321699</v>
      </c>
      <c r="E27" s="12">
        <v>611200</v>
      </c>
      <c r="F27" s="15">
        <f t="shared" si="2"/>
        <v>0.6279285916337942</v>
      </c>
      <c r="G27" s="15">
        <f t="shared" si="2"/>
        <v>0.18537303664921456</v>
      </c>
    </row>
    <row r="28" spans="1:7" s="2" customFormat="1" ht="21.75" customHeight="1">
      <c r="A28" s="11" t="s">
        <v>68</v>
      </c>
      <c r="B28" s="5">
        <v>49162</v>
      </c>
      <c r="C28" s="6">
        <v>76000</v>
      </c>
      <c r="D28" s="5">
        <v>99915</v>
      </c>
      <c r="E28" s="6">
        <v>206200</v>
      </c>
      <c r="F28" s="15">
        <f>SUM(B28/D28-1)</f>
        <v>-0.5079617675023771</v>
      </c>
      <c r="G28" s="15">
        <f>SUM(C28/E28-1)</f>
        <v>-0.6314258001939864</v>
      </c>
    </row>
    <row r="29" spans="1:7" s="16" customFormat="1" ht="30" customHeight="1">
      <c r="A29" s="23" t="s">
        <v>109</v>
      </c>
      <c r="B29" s="23"/>
      <c r="C29" s="23"/>
      <c r="D29" s="23"/>
      <c r="E29" s="23"/>
      <c r="F29" s="23"/>
      <c r="G29" s="23"/>
    </row>
    <row r="30" spans="2:7" s="2" customFormat="1" ht="15" customHeight="1">
      <c r="B30" s="3"/>
      <c r="C30" s="3"/>
      <c r="D30" s="3"/>
      <c r="E30" s="3"/>
      <c r="F30" s="3"/>
      <c r="G30" s="3" t="s">
        <v>44</v>
      </c>
    </row>
    <row r="31" spans="1:7" s="2" customFormat="1" ht="21.75" customHeight="1">
      <c r="A31" s="22" t="s">
        <v>36</v>
      </c>
      <c r="B31" s="22" t="s">
        <v>108</v>
      </c>
      <c r="C31" s="22"/>
      <c r="D31" s="22" t="s">
        <v>83</v>
      </c>
      <c r="E31" s="22"/>
      <c r="F31" s="22" t="s">
        <v>5</v>
      </c>
      <c r="G31" s="22"/>
    </row>
    <row r="32" spans="1:7" s="2" customFormat="1" ht="21.75" customHeight="1">
      <c r="A32" s="22"/>
      <c r="B32" s="4" t="s">
        <v>7</v>
      </c>
      <c r="C32" s="4" t="s">
        <v>8</v>
      </c>
      <c r="D32" s="4" t="s">
        <v>7</v>
      </c>
      <c r="E32" s="4" t="s">
        <v>8</v>
      </c>
      <c r="F32" s="4" t="s">
        <v>9</v>
      </c>
      <c r="G32" s="4" t="s">
        <v>10</v>
      </c>
    </row>
    <row r="33" spans="1:7" s="2" customFormat="1" ht="21.75" customHeight="1">
      <c r="A33" s="11" t="s">
        <v>54</v>
      </c>
      <c r="B33" s="5">
        <v>711493</v>
      </c>
      <c r="C33" s="5">
        <v>1060700</v>
      </c>
      <c r="D33" s="5">
        <v>134527</v>
      </c>
      <c r="E33" s="5">
        <v>263400</v>
      </c>
      <c r="F33" s="15">
        <f>SUM(B33/D33-1)</f>
        <v>4.288849078623622</v>
      </c>
      <c r="G33" s="15">
        <f>SUM(C33/E33-1)</f>
        <v>3.026955201214882</v>
      </c>
    </row>
    <row r="34" spans="1:7" s="2" customFormat="1" ht="21.75" customHeight="1">
      <c r="A34" s="11" t="s">
        <v>23</v>
      </c>
      <c r="B34" s="5">
        <v>97012</v>
      </c>
      <c r="C34" s="13">
        <v>144300</v>
      </c>
      <c r="D34" s="5">
        <v>1269706</v>
      </c>
      <c r="E34" s="13">
        <v>2514900</v>
      </c>
      <c r="F34" s="15">
        <f>SUM(B34/D34-1)</f>
        <v>-0.9235949109478887</v>
      </c>
      <c r="G34" s="15">
        <f>SUM(C34/E34-1)</f>
        <v>-0.9426219730406775</v>
      </c>
    </row>
    <row r="35" spans="1:7" s="2" customFormat="1" ht="21.75" customHeight="1">
      <c r="A35" s="11" t="s">
        <v>22</v>
      </c>
      <c r="B35" s="5">
        <v>0</v>
      </c>
      <c r="C35" s="6">
        <v>0</v>
      </c>
      <c r="D35" s="5">
        <v>2357023</v>
      </c>
      <c r="E35" s="13">
        <v>4534900</v>
      </c>
      <c r="F35" s="15">
        <f aca="true" t="shared" si="3" ref="F35:G45">SUM(B35/D35-1)</f>
        <v>-1</v>
      </c>
      <c r="G35" s="15">
        <f t="shared" si="3"/>
        <v>-1</v>
      </c>
    </row>
    <row r="36" spans="1:7" s="2" customFormat="1" ht="25.5" customHeight="1">
      <c r="A36" s="8" t="s">
        <v>3</v>
      </c>
      <c r="B36" s="5">
        <f>SUM(B21:B35)</f>
        <v>13204912</v>
      </c>
      <c r="C36" s="5">
        <f>SUM(C21:C35)</f>
        <v>18954200</v>
      </c>
      <c r="D36" s="5">
        <f>SUM(D21:D35)</f>
        <v>10129881</v>
      </c>
      <c r="E36" s="5">
        <f>SUM(E21:E35)</f>
        <v>19751500</v>
      </c>
      <c r="F36" s="15">
        <f t="shared" si="3"/>
        <v>0.30356042682041373</v>
      </c>
      <c r="G36" s="15">
        <f t="shared" si="3"/>
        <v>-0.04036655443890336</v>
      </c>
    </row>
    <row r="37" spans="1:7" s="2" customFormat="1" ht="21.75" customHeight="1">
      <c r="A37" s="11" t="s">
        <v>17</v>
      </c>
      <c r="B37" s="5">
        <v>3119792</v>
      </c>
      <c r="C37" s="13">
        <v>4217000</v>
      </c>
      <c r="D37" s="5">
        <v>1413292</v>
      </c>
      <c r="E37" s="13">
        <v>2714900</v>
      </c>
      <c r="F37" s="15">
        <f t="shared" si="3"/>
        <v>1.2074645579257508</v>
      </c>
      <c r="G37" s="15">
        <f t="shared" si="3"/>
        <v>0.5532800471472246</v>
      </c>
    </row>
    <row r="38" spans="1:7" s="2" customFormat="1" ht="21.75" customHeight="1">
      <c r="A38" s="7" t="s">
        <v>2</v>
      </c>
      <c r="B38" s="5">
        <v>75676345</v>
      </c>
      <c r="C38" s="13">
        <v>112943700</v>
      </c>
      <c r="D38" s="5">
        <v>58760390</v>
      </c>
      <c r="E38" s="13">
        <v>116863100</v>
      </c>
      <c r="F38" s="15">
        <f t="shared" si="3"/>
        <v>0.2878802370099993</v>
      </c>
      <c r="G38" s="15">
        <f t="shared" si="3"/>
        <v>-0.03353838807972742</v>
      </c>
    </row>
    <row r="39" spans="1:7" s="2" customFormat="1" ht="25.5" customHeight="1">
      <c r="A39" s="7" t="s">
        <v>4</v>
      </c>
      <c r="B39" s="5">
        <f>SUM(B37:B38)</f>
        <v>78796137</v>
      </c>
      <c r="C39" s="6">
        <f>SUM(C37:C38)</f>
        <v>117160700</v>
      </c>
      <c r="D39" s="5">
        <f>SUM(D37:D38)</f>
        <v>60173682</v>
      </c>
      <c r="E39" s="6">
        <f>SUM(E37:E38)</f>
        <v>119578000</v>
      </c>
      <c r="F39" s="15">
        <f t="shared" si="3"/>
        <v>0.30947840286722017</v>
      </c>
      <c r="G39" s="15">
        <f t="shared" si="3"/>
        <v>-0.020215256987071162</v>
      </c>
    </row>
    <row r="40" spans="1:7" s="2" customFormat="1" ht="21.75" customHeight="1">
      <c r="A40" s="7" t="s">
        <v>42</v>
      </c>
      <c r="B40" s="5">
        <v>2318000</v>
      </c>
      <c r="C40" s="6">
        <v>3091600</v>
      </c>
      <c r="D40" s="5">
        <v>2938686</v>
      </c>
      <c r="E40" s="6">
        <v>5346800</v>
      </c>
      <c r="F40" s="15">
        <f aca="true" t="shared" si="4" ref="F40:G42">SUM(B40/D40-1)</f>
        <v>-0.21121208594589558</v>
      </c>
      <c r="G40" s="15">
        <f t="shared" si="4"/>
        <v>-0.42178499289294535</v>
      </c>
    </row>
    <row r="41" spans="1:7" s="2" customFormat="1" ht="21.75" customHeight="1">
      <c r="A41" s="11" t="s">
        <v>18</v>
      </c>
      <c r="B41" s="5">
        <v>18521900</v>
      </c>
      <c r="C41" s="6">
        <v>29342200</v>
      </c>
      <c r="D41" s="5">
        <v>14769478</v>
      </c>
      <c r="E41" s="6">
        <v>30107700</v>
      </c>
      <c r="F41" s="15">
        <f t="shared" si="4"/>
        <v>0.254065986624578</v>
      </c>
      <c r="G41" s="15">
        <f t="shared" si="4"/>
        <v>-0.025425389518295982</v>
      </c>
    </row>
    <row r="42" spans="1:7" s="2" customFormat="1" ht="21.75" customHeight="1">
      <c r="A42" s="11" t="s">
        <v>51</v>
      </c>
      <c r="B42" s="5">
        <v>0</v>
      </c>
      <c r="C42" s="6">
        <v>0</v>
      </c>
      <c r="D42" s="5">
        <v>199926</v>
      </c>
      <c r="E42" s="6">
        <v>428300</v>
      </c>
      <c r="F42" s="15">
        <f t="shared" si="4"/>
        <v>-1</v>
      </c>
      <c r="G42" s="15">
        <f t="shared" si="4"/>
        <v>-1</v>
      </c>
    </row>
    <row r="43" spans="1:7" s="2" customFormat="1" ht="25.5" customHeight="1">
      <c r="A43" s="7" t="s">
        <v>13</v>
      </c>
      <c r="B43" s="5">
        <f>SUM(B40:B42)</f>
        <v>20839900</v>
      </c>
      <c r="C43" s="5">
        <f>SUM(C40:C42)</f>
        <v>32433800</v>
      </c>
      <c r="D43" s="5">
        <f>SUM(D40:D42)</f>
        <v>17908090</v>
      </c>
      <c r="E43" s="5">
        <f>SUM(E40:E42)</f>
        <v>35882800</v>
      </c>
      <c r="F43" s="15">
        <f t="shared" si="3"/>
        <v>0.16371427662023152</v>
      </c>
      <c r="G43" s="15">
        <f t="shared" si="3"/>
        <v>-0.09611847458949696</v>
      </c>
    </row>
    <row r="44" spans="1:7" s="2" customFormat="1" ht="21.75" customHeight="1">
      <c r="A44" s="7" t="s">
        <v>31</v>
      </c>
      <c r="B44" s="5">
        <v>0</v>
      </c>
      <c r="C44" s="6">
        <v>0</v>
      </c>
      <c r="D44" s="12">
        <v>3087768</v>
      </c>
      <c r="E44" s="12">
        <v>6950500</v>
      </c>
      <c r="F44" s="15">
        <f t="shared" si="3"/>
        <v>-1</v>
      </c>
      <c r="G44" s="15">
        <f t="shared" si="3"/>
        <v>-1</v>
      </c>
    </row>
    <row r="45" spans="1:7" s="2" customFormat="1" ht="25.5" customHeight="1">
      <c r="A45" s="7" t="s">
        <v>30</v>
      </c>
      <c r="B45" s="5">
        <f>SUM(B44:B44)</f>
        <v>0</v>
      </c>
      <c r="C45" s="5">
        <f>SUM(C44:C44)</f>
        <v>0</v>
      </c>
      <c r="D45" s="5">
        <f>SUM(D44:D44)</f>
        <v>3087768</v>
      </c>
      <c r="E45" s="5">
        <f>SUM(E44:E44)</f>
        <v>6950500</v>
      </c>
      <c r="F45" s="15">
        <f t="shared" si="3"/>
        <v>-1</v>
      </c>
      <c r="G45" s="15">
        <f t="shared" si="3"/>
        <v>-1</v>
      </c>
    </row>
    <row r="46" spans="1:7" s="2" customFormat="1" ht="31.5" customHeight="1">
      <c r="A46" s="7" t="s">
        <v>12</v>
      </c>
      <c r="B46" s="9">
        <f>SUM(B11+B13+B20+B36+B39+B43+B45)</f>
        <v>136301140</v>
      </c>
      <c r="C46" s="9">
        <f>SUM(C11+C13+C20+C36+C39+C43+C45)</f>
        <v>203072300</v>
      </c>
      <c r="D46" s="9">
        <f>SUM(D11+D13+D20+D36+D39+D43+D45)</f>
        <v>118936020</v>
      </c>
      <c r="E46" s="9">
        <f>SUM(E11+E13+E20+E36+E39+E43+E45)</f>
        <v>233341100</v>
      </c>
      <c r="F46" s="15">
        <f>SUM(B46/D46-1)</f>
        <v>0.14600387670614845</v>
      </c>
      <c r="G46" s="15">
        <f>SUM(C46/E46-1)</f>
        <v>-0.12971911077816978</v>
      </c>
    </row>
    <row r="47" spans="2:7" s="2" customFormat="1" ht="15">
      <c r="B47" s="3"/>
      <c r="C47" s="3"/>
      <c r="D47" s="3"/>
      <c r="E47" s="3"/>
      <c r="F47" s="14"/>
      <c r="G47" s="14"/>
    </row>
    <row r="48" spans="2:7" s="2" customFormat="1" ht="15">
      <c r="B48" s="3"/>
      <c r="C48" s="3"/>
      <c r="D48" s="3"/>
      <c r="E48" s="3"/>
      <c r="F48" s="14"/>
      <c r="G48" s="14"/>
    </row>
    <row r="49" spans="2:7" s="2" customFormat="1" ht="15">
      <c r="B49" s="3"/>
      <c r="C49" s="3"/>
      <c r="D49" s="3"/>
      <c r="E49" s="3"/>
      <c r="F49" s="14"/>
      <c r="G49" s="14"/>
    </row>
    <row r="50" spans="2:7" s="2" customFormat="1" ht="15">
      <c r="B50" s="3"/>
      <c r="C50" s="3"/>
      <c r="D50" s="3"/>
      <c r="E50" s="3"/>
      <c r="F50" s="14"/>
      <c r="G50" s="14"/>
    </row>
    <row r="51" spans="2:7" s="2" customFormat="1" ht="15">
      <c r="B51" s="3"/>
      <c r="C51" s="3"/>
      <c r="D51" s="3"/>
      <c r="E51" s="3"/>
      <c r="F51" s="14"/>
      <c r="G51" s="14"/>
    </row>
    <row r="52" spans="2:7" s="2" customFormat="1" ht="15">
      <c r="B52" s="3"/>
      <c r="C52" s="3"/>
      <c r="D52" s="3"/>
      <c r="E52" s="3"/>
      <c r="F52" s="14"/>
      <c r="G52" s="14"/>
    </row>
    <row r="53" spans="2:7" s="2" customFormat="1" ht="15">
      <c r="B53" s="3"/>
      <c r="C53" s="3"/>
      <c r="D53" s="3"/>
      <c r="E53" s="3"/>
      <c r="F53" s="14"/>
      <c r="G53" s="14"/>
    </row>
    <row r="54" spans="2:7" s="2" customFormat="1" ht="15">
      <c r="B54" s="3"/>
      <c r="C54" s="3"/>
      <c r="D54" s="3"/>
      <c r="E54" s="3"/>
      <c r="F54" s="14"/>
      <c r="G54" s="14"/>
    </row>
    <row r="55" spans="2:7" s="2" customFormat="1" ht="15">
      <c r="B55" s="3"/>
      <c r="C55" s="3"/>
      <c r="D55" s="3"/>
      <c r="E55" s="3"/>
      <c r="F55" s="14"/>
      <c r="G55" s="14"/>
    </row>
    <row r="56" spans="2:7" s="2" customFormat="1" ht="15">
      <c r="B56" s="3"/>
      <c r="C56" s="3"/>
      <c r="D56" s="3"/>
      <c r="E56" s="3"/>
      <c r="F56" s="14"/>
      <c r="G56" s="14"/>
    </row>
    <row r="57" spans="2:7" s="2" customFormat="1" ht="15">
      <c r="B57" s="3"/>
      <c r="C57" s="3"/>
      <c r="D57" s="3"/>
      <c r="E57" s="3"/>
      <c r="F57" s="14"/>
      <c r="G57" s="14"/>
    </row>
    <row r="58" spans="2:7" s="2" customFormat="1" ht="15">
      <c r="B58" s="3"/>
      <c r="C58" s="3"/>
      <c r="D58" s="3"/>
      <c r="E58" s="3"/>
      <c r="F58" s="14"/>
      <c r="G58" s="14"/>
    </row>
    <row r="59" spans="2:7" s="2" customFormat="1" ht="15">
      <c r="B59" s="3"/>
      <c r="C59" s="3"/>
      <c r="D59" s="3"/>
      <c r="E59" s="3"/>
      <c r="F59" s="14"/>
      <c r="G59" s="14"/>
    </row>
    <row r="60" spans="2:7" s="2" customFormat="1" ht="15">
      <c r="B60" s="3"/>
      <c r="C60" s="3"/>
      <c r="D60" s="3"/>
      <c r="E60" s="3"/>
      <c r="F60" s="14"/>
      <c r="G60" s="14"/>
    </row>
    <row r="61" spans="2:7" s="2" customFormat="1" ht="15">
      <c r="B61" s="3"/>
      <c r="C61" s="3"/>
      <c r="D61" s="3"/>
      <c r="E61" s="3"/>
      <c r="F61" s="14"/>
      <c r="G61" s="14"/>
    </row>
    <row r="62" spans="2:7" s="2" customFormat="1" ht="15">
      <c r="B62" s="3"/>
      <c r="C62" s="3"/>
      <c r="D62" s="3"/>
      <c r="E62" s="3"/>
      <c r="F62" s="14"/>
      <c r="G62" s="14"/>
    </row>
    <row r="63" spans="2:7" s="2" customFormat="1" ht="15">
      <c r="B63" s="3"/>
      <c r="C63" s="3"/>
      <c r="D63" s="3"/>
      <c r="E63" s="3"/>
      <c r="F63" s="14"/>
      <c r="G63" s="14"/>
    </row>
    <row r="64" spans="2:7" s="2" customFormat="1" ht="15">
      <c r="B64" s="3"/>
      <c r="C64" s="3"/>
      <c r="D64" s="3"/>
      <c r="E64" s="3"/>
      <c r="F64" s="14"/>
      <c r="G64" s="14"/>
    </row>
    <row r="65" spans="2:7" s="2" customFormat="1" ht="15">
      <c r="B65" s="3"/>
      <c r="C65" s="3"/>
      <c r="D65" s="3"/>
      <c r="E65" s="3"/>
      <c r="F65" s="14"/>
      <c r="G65" s="14"/>
    </row>
    <row r="66" spans="2:7" s="2" customFormat="1" ht="15">
      <c r="B66" s="3"/>
      <c r="C66" s="3"/>
      <c r="D66" s="3"/>
      <c r="E66" s="3"/>
      <c r="F66" s="3"/>
      <c r="G66" s="3"/>
    </row>
    <row r="67" spans="2:7" s="2" customFormat="1" ht="15">
      <c r="B67" s="3"/>
      <c r="C67" s="3"/>
      <c r="D67" s="3"/>
      <c r="E67" s="3"/>
      <c r="F67" s="3"/>
      <c r="G67" s="3"/>
    </row>
    <row r="68" spans="2:7" s="2" customFormat="1" ht="15">
      <c r="B68" s="3"/>
      <c r="C68" s="3"/>
      <c r="D68" s="3"/>
      <c r="E68" s="3"/>
      <c r="F68" s="3"/>
      <c r="G68" s="3"/>
    </row>
    <row r="69" spans="2:7" s="2" customFormat="1" ht="15">
      <c r="B69" s="3"/>
      <c r="C69" s="3"/>
      <c r="D69" s="3"/>
      <c r="E69" s="3"/>
      <c r="F69" s="3"/>
      <c r="G69" s="3"/>
    </row>
    <row r="70" spans="2:7" s="2" customFormat="1" ht="15">
      <c r="B70" s="3"/>
      <c r="C70" s="3"/>
      <c r="D70" s="3"/>
      <c r="E70" s="3"/>
      <c r="F70" s="3"/>
      <c r="G70" s="3"/>
    </row>
    <row r="71" spans="2:7" s="2" customFormat="1" ht="15">
      <c r="B71" s="3"/>
      <c r="C71" s="3"/>
      <c r="D71" s="3"/>
      <c r="E71" s="3"/>
      <c r="F71" s="3"/>
      <c r="G71" s="3"/>
    </row>
    <row r="72" spans="2:7" s="2" customFormat="1" ht="15">
      <c r="B72" s="3"/>
      <c r="C72" s="3"/>
      <c r="D72" s="3"/>
      <c r="E72" s="3"/>
      <c r="F72" s="3"/>
      <c r="G72" s="3"/>
    </row>
    <row r="73" spans="2:7" s="2" customFormat="1" ht="15">
      <c r="B73" s="3"/>
      <c r="C73" s="3"/>
      <c r="D73" s="3"/>
      <c r="E73" s="3"/>
      <c r="F73" s="3"/>
      <c r="G73" s="3"/>
    </row>
    <row r="74" spans="2:7" s="2" customFormat="1" ht="15">
      <c r="B74" s="3"/>
      <c r="C74" s="3"/>
      <c r="D74" s="3"/>
      <c r="E74" s="3"/>
      <c r="F74" s="3"/>
      <c r="G74" s="3"/>
    </row>
    <row r="75" spans="2:7" s="2" customFormat="1" ht="15">
      <c r="B75" s="3"/>
      <c r="C75" s="3"/>
      <c r="D75" s="3"/>
      <c r="E75" s="3"/>
      <c r="F75" s="3"/>
      <c r="G75" s="3"/>
    </row>
    <row r="76" spans="2:7" s="2" customFormat="1" ht="15">
      <c r="B76" s="3"/>
      <c r="C76" s="3"/>
      <c r="D76" s="3"/>
      <c r="E76" s="3"/>
      <c r="F76" s="3"/>
      <c r="G76" s="3"/>
    </row>
    <row r="77" spans="2:7" s="2" customFormat="1" ht="15">
      <c r="B77" s="3"/>
      <c r="C77" s="3"/>
      <c r="D77" s="3"/>
      <c r="E77" s="3"/>
      <c r="F77" s="3"/>
      <c r="G77" s="3"/>
    </row>
    <row r="78" spans="2:7" s="2" customFormat="1" ht="15">
      <c r="B78" s="3"/>
      <c r="C78" s="3"/>
      <c r="D78" s="3"/>
      <c r="E78" s="3"/>
      <c r="F78" s="3"/>
      <c r="G78" s="3"/>
    </row>
    <row r="79" spans="2:7" s="2" customFormat="1" ht="15">
      <c r="B79" s="3"/>
      <c r="C79" s="3"/>
      <c r="D79" s="3"/>
      <c r="E79" s="3"/>
      <c r="F79" s="3"/>
      <c r="G79" s="3"/>
    </row>
    <row r="80" spans="2:7" s="2" customFormat="1" ht="15">
      <c r="B80" s="3"/>
      <c r="C80" s="3"/>
      <c r="D80" s="3"/>
      <c r="E80" s="3"/>
      <c r="F80" s="3"/>
      <c r="G80" s="3"/>
    </row>
    <row r="81" spans="2:7" s="2" customFormat="1" ht="15">
      <c r="B81" s="3"/>
      <c r="C81" s="3"/>
      <c r="D81" s="3"/>
      <c r="E81" s="3"/>
      <c r="F81" s="3"/>
      <c r="G81" s="3"/>
    </row>
    <row r="82" spans="2:7" s="2" customFormat="1" ht="15">
      <c r="B82" s="3"/>
      <c r="C82" s="3"/>
      <c r="D82" s="3"/>
      <c r="E82" s="3"/>
      <c r="F82" s="3"/>
      <c r="G82" s="3"/>
    </row>
    <row r="83" spans="2:7" s="2" customFormat="1" ht="15">
      <c r="B83" s="3"/>
      <c r="C83" s="3"/>
      <c r="D83" s="3"/>
      <c r="E83" s="3"/>
      <c r="F83" s="3"/>
      <c r="G83" s="3"/>
    </row>
    <row r="84" spans="2:7" s="2" customFormat="1" ht="15">
      <c r="B84" s="3"/>
      <c r="C84" s="3"/>
      <c r="D84" s="3"/>
      <c r="E84" s="3"/>
      <c r="F84" s="3"/>
      <c r="G84" s="3"/>
    </row>
    <row r="85" spans="2:7" s="2" customFormat="1" ht="15">
      <c r="B85" s="3"/>
      <c r="C85" s="3"/>
      <c r="D85" s="3"/>
      <c r="E85" s="3"/>
      <c r="F85" s="3"/>
      <c r="G85" s="3"/>
    </row>
    <row r="86" spans="2:7" s="2" customFormat="1" ht="15">
      <c r="B86" s="3"/>
      <c r="C86" s="3"/>
      <c r="D86" s="3"/>
      <c r="E86" s="3"/>
      <c r="F86" s="3"/>
      <c r="G86" s="3"/>
    </row>
    <row r="87" spans="2:7" s="2" customFormat="1" ht="15">
      <c r="B87" s="3"/>
      <c r="C87" s="3"/>
      <c r="D87" s="3"/>
      <c r="E87" s="3"/>
      <c r="F87" s="3"/>
      <c r="G87" s="3"/>
    </row>
    <row r="88" spans="2:7" s="2" customFormat="1" ht="15">
      <c r="B88" s="3"/>
      <c r="C88" s="3"/>
      <c r="D88" s="3"/>
      <c r="E88" s="3"/>
      <c r="F88" s="3"/>
      <c r="G88" s="3"/>
    </row>
    <row r="89" spans="2:7" s="2" customFormat="1" ht="15">
      <c r="B89" s="3"/>
      <c r="C89" s="3"/>
      <c r="D89" s="3"/>
      <c r="E89" s="3"/>
      <c r="F89" s="3"/>
      <c r="G89" s="3"/>
    </row>
    <row r="90" spans="2:7" s="2" customFormat="1" ht="15">
      <c r="B90" s="3"/>
      <c r="C90" s="3"/>
      <c r="D90" s="3"/>
      <c r="E90" s="3"/>
      <c r="F90" s="3"/>
      <c r="G90" s="3"/>
    </row>
    <row r="91" spans="2:7" s="2" customFormat="1" ht="15">
      <c r="B91" s="3"/>
      <c r="C91" s="3"/>
      <c r="D91" s="3"/>
      <c r="E91" s="3"/>
      <c r="F91" s="3"/>
      <c r="G91" s="3"/>
    </row>
    <row r="92" spans="2:7" s="2" customFormat="1" ht="15">
      <c r="B92" s="3"/>
      <c r="C92" s="3"/>
      <c r="D92" s="3"/>
      <c r="E92" s="3"/>
      <c r="F92" s="3"/>
      <c r="G92" s="3"/>
    </row>
    <row r="93" spans="2:7" s="2" customFormat="1" ht="15">
      <c r="B93" s="3"/>
      <c r="C93" s="3"/>
      <c r="D93" s="3"/>
      <c r="E93" s="3"/>
      <c r="F93" s="3"/>
      <c r="G93" s="3"/>
    </row>
    <row r="94" spans="2:7" s="2" customFormat="1" ht="15">
      <c r="B94" s="3"/>
      <c r="C94" s="3"/>
      <c r="D94" s="3"/>
      <c r="E94" s="3"/>
      <c r="F94" s="3"/>
      <c r="G94" s="3"/>
    </row>
    <row r="95" spans="2:7" s="2" customFormat="1" ht="15">
      <c r="B95" s="3"/>
      <c r="C95" s="3"/>
      <c r="D95" s="3"/>
      <c r="E95" s="3"/>
      <c r="F95" s="3"/>
      <c r="G95" s="3"/>
    </row>
    <row r="96" spans="2:7" s="2" customFormat="1" ht="15">
      <c r="B96" s="3"/>
      <c r="C96" s="3"/>
      <c r="D96" s="3"/>
      <c r="E96" s="3"/>
      <c r="F96" s="3"/>
      <c r="G96" s="3"/>
    </row>
    <row r="97" spans="2:7" s="2" customFormat="1" ht="15">
      <c r="B97" s="3"/>
      <c r="C97" s="3"/>
      <c r="D97" s="3"/>
      <c r="E97" s="3"/>
      <c r="F97" s="3"/>
      <c r="G97" s="3"/>
    </row>
    <row r="98" spans="2:7" s="2" customFormat="1" ht="15">
      <c r="B98" s="3"/>
      <c r="C98" s="3"/>
      <c r="D98" s="3"/>
      <c r="E98" s="3"/>
      <c r="F98" s="3"/>
      <c r="G98" s="3"/>
    </row>
    <row r="99" spans="2:7" s="2" customFormat="1" ht="15">
      <c r="B99" s="3"/>
      <c r="C99" s="3"/>
      <c r="D99" s="3"/>
      <c r="E99" s="3"/>
      <c r="F99" s="3"/>
      <c r="G99" s="3"/>
    </row>
    <row r="100" spans="2:7" s="2" customFormat="1" ht="15">
      <c r="B100" s="3"/>
      <c r="C100" s="3"/>
      <c r="D100" s="3"/>
      <c r="E100" s="3"/>
      <c r="F100" s="3"/>
      <c r="G100" s="3"/>
    </row>
    <row r="101" spans="2:7" s="2" customFormat="1" ht="15">
      <c r="B101" s="3"/>
      <c r="C101" s="3"/>
      <c r="D101" s="3"/>
      <c r="E101" s="3"/>
      <c r="F101" s="3"/>
      <c r="G101" s="3"/>
    </row>
    <row r="102" spans="2:7" s="2" customFormat="1" ht="15">
      <c r="B102" s="3"/>
      <c r="C102" s="3"/>
      <c r="D102" s="3"/>
      <c r="E102" s="3"/>
      <c r="F102" s="3"/>
      <c r="G102" s="3"/>
    </row>
    <row r="103" spans="2:7" s="2" customFormat="1" ht="15">
      <c r="B103" s="3"/>
      <c r="C103" s="3"/>
      <c r="D103" s="3"/>
      <c r="E103" s="3"/>
      <c r="F103" s="3"/>
      <c r="G103" s="3"/>
    </row>
    <row r="104" spans="2:7" s="2" customFormat="1" ht="15">
      <c r="B104" s="3"/>
      <c r="C104" s="3"/>
      <c r="D104" s="3"/>
      <c r="E104" s="3"/>
      <c r="F104" s="3"/>
      <c r="G104" s="3"/>
    </row>
    <row r="105" spans="2:7" s="2" customFormat="1" ht="15">
      <c r="B105" s="3"/>
      <c r="C105" s="3"/>
      <c r="D105" s="3"/>
      <c r="E105" s="3"/>
      <c r="F105" s="3"/>
      <c r="G105" s="3"/>
    </row>
    <row r="106" spans="2:7" s="2" customFormat="1" ht="15">
      <c r="B106" s="3"/>
      <c r="C106" s="3"/>
      <c r="D106" s="3"/>
      <c r="E106" s="3"/>
      <c r="F106" s="3"/>
      <c r="G106" s="3"/>
    </row>
    <row r="107" spans="2:7" s="2" customFormat="1" ht="15">
      <c r="B107" s="3"/>
      <c r="C107" s="3"/>
      <c r="D107" s="3"/>
      <c r="E107" s="3"/>
      <c r="F107" s="3"/>
      <c r="G107" s="3"/>
    </row>
    <row r="108" spans="2:7" s="2" customFormat="1" ht="15">
      <c r="B108" s="3"/>
      <c r="C108" s="3"/>
      <c r="D108" s="3"/>
      <c r="E108" s="3"/>
      <c r="F108" s="3"/>
      <c r="G108" s="3"/>
    </row>
    <row r="109" spans="2:7" s="2" customFormat="1" ht="15">
      <c r="B109" s="3"/>
      <c r="C109" s="3"/>
      <c r="D109" s="3"/>
      <c r="E109" s="3"/>
      <c r="F109" s="3"/>
      <c r="G109" s="3"/>
    </row>
    <row r="110" spans="2:7" s="2" customFormat="1" ht="15">
      <c r="B110" s="3"/>
      <c r="C110" s="3"/>
      <c r="D110" s="3"/>
      <c r="E110" s="3"/>
      <c r="F110" s="3"/>
      <c r="G110" s="3"/>
    </row>
    <row r="111" spans="2:7" s="2" customFormat="1" ht="15">
      <c r="B111" s="3"/>
      <c r="C111" s="3"/>
      <c r="D111" s="3"/>
      <c r="E111" s="3"/>
      <c r="F111" s="3"/>
      <c r="G111" s="3"/>
    </row>
    <row r="112" spans="2:7" s="2" customFormat="1" ht="15">
      <c r="B112" s="3"/>
      <c r="C112" s="3"/>
      <c r="D112" s="3"/>
      <c r="E112" s="3"/>
      <c r="F112" s="3"/>
      <c r="G112" s="3"/>
    </row>
    <row r="113" spans="2:7" s="2" customFormat="1" ht="15">
      <c r="B113" s="3"/>
      <c r="C113" s="3"/>
      <c r="D113" s="3"/>
      <c r="E113" s="3"/>
      <c r="F113" s="3"/>
      <c r="G113" s="3"/>
    </row>
    <row r="114" spans="2:7" s="2" customFormat="1" ht="15">
      <c r="B114" s="3"/>
      <c r="C114" s="3"/>
      <c r="D114" s="3"/>
      <c r="E114" s="3"/>
      <c r="F114" s="3"/>
      <c r="G114" s="3"/>
    </row>
    <row r="115" spans="2:7" s="2" customFormat="1" ht="15">
      <c r="B115" s="3"/>
      <c r="C115" s="3"/>
      <c r="D115" s="3"/>
      <c r="E115" s="3"/>
      <c r="F115" s="3"/>
      <c r="G115" s="3"/>
    </row>
    <row r="116" spans="2:7" s="2" customFormat="1" ht="15">
      <c r="B116" s="3"/>
      <c r="C116" s="3"/>
      <c r="D116" s="3"/>
      <c r="E116" s="3"/>
      <c r="F116" s="3"/>
      <c r="G116" s="3"/>
    </row>
    <row r="117" spans="2:7" s="2" customFormat="1" ht="15">
      <c r="B117" s="3"/>
      <c r="C117" s="3"/>
      <c r="D117" s="3"/>
      <c r="E117" s="3"/>
      <c r="F117" s="3"/>
      <c r="G117" s="3"/>
    </row>
    <row r="118" spans="2:7" s="2" customFormat="1" ht="15">
      <c r="B118" s="3"/>
      <c r="C118" s="3"/>
      <c r="D118" s="3"/>
      <c r="E118" s="3"/>
      <c r="F118" s="3"/>
      <c r="G118" s="3"/>
    </row>
    <row r="119" spans="2:7" s="2" customFormat="1" ht="15">
      <c r="B119" s="3"/>
      <c r="C119" s="3"/>
      <c r="D119" s="3"/>
      <c r="E119" s="3"/>
      <c r="F119" s="3"/>
      <c r="G119" s="3"/>
    </row>
    <row r="120" spans="2:7" s="2" customFormat="1" ht="15">
      <c r="B120" s="3"/>
      <c r="C120" s="3"/>
      <c r="D120" s="3"/>
      <c r="E120" s="3"/>
      <c r="F120" s="3"/>
      <c r="G120" s="3"/>
    </row>
    <row r="121" spans="2:7" s="2" customFormat="1" ht="15">
      <c r="B121" s="3"/>
      <c r="C121" s="3"/>
      <c r="D121" s="3"/>
      <c r="E121" s="3"/>
      <c r="F121" s="3"/>
      <c r="G121" s="3"/>
    </row>
    <row r="122" spans="2:7" s="2" customFormat="1" ht="15">
      <c r="B122" s="3"/>
      <c r="C122" s="3"/>
      <c r="D122" s="3"/>
      <c r="E122" s="3"/>
      <c r="F122" s="3"/>
      <c r="G122" s="3"/>
    </row>
    <row r="123" spans="2:7" s="2" customFormat="1" ht="15">
      <c r="B123" s="3"/>
      <c r="C123" s="3"/>
      <c r="D123" s="3"/>
      <c r="E123" s="3"/>
      <c r="F123" s="3"/>
      <c r="G123" s="3"/>
    </row>
    <row r="124" spans="2:7" s="2" customFormat="1" ht="15">
      <c r="B124" s="3"/>
      <c r="C124" s="3"/>
      <c r="D124" s="3"/>
      <c r="E124" s="3"/>
      <c r="F124" s="3"/>
      <c r="G124" s="3"/>
    </row>
    <row r="125" spans="2:7" s="2" customFormat="1" ht="15">
      <c r="B125" s="3"/>
      <c r="C125" s="3"/>
      <c r="D125" s="3"/>
      <c r="E125" s="3"/>
      <c r="F125" s="3"/>
      <c r="G125" s="3"/>
    </row>
    <row r="126" spans="2:7" s="2" customFormat="1" ht="15">
      <c r="B126" s="3"/>
      <c r="C126" s="3"/>
      <c r="D126" s="3"/>
      <c r="E126" s="3"/>
      <c r="F126" s="3"/>
      <c r="G126" s="3"/>
    </row>
    <row r="127" spans="2:7" s="2" customFormat="1" ht="15">
      <c r="B127" s="3"/>
      <c r="C127" s="3"/>
      <c r="D127" s="3"/>
      <c r="E127" s="3"/>
      <c r="F127" s="3"/>
      <c r="G127" s="3"/>
    </row>
    <row r="128" spans="2:7" s="2" customFormat="1" ht="15">
      <c r="B128" s="3"/>
      <c r="C128" s="3"/>
      <c r="D128" s="3"/>
      <c r="E128" s="3"/>
      <c r="F128" s="3"/>
      <c r="G128" s="3"/>
    </row>
    <row r="129" spans="2:7" s="2" customFormat="1" ht="15">
      <c r="B129" s="3"/>
      <c r="C129" s="3"/>
      <c r="D129" s="3"/>
      <c r="E129" s="3"/>
      <c r="F129" s="3"/>
      <c r="G129" s="3"/>
    </row>
    <row r="130" spans="2:7" s="2" customFormat="1" ht="15">
      <c r="B130" s="3"/>
      <c r="C130" s="3"/>
      <c r="D130" s="3"/>
      <c r="E130" s="3"/>
      <c r="F130" s="3"/>
      <c r="G130" s="3"/>
    </row>
    <row r="131" spans="2:7" s="2" customFormat="1" ht="15">
      <c r="B131" s="3"/>
      <c r="C131" s="3"/>
      <c r="D131" s="3"/>
      <c r="E131" s="3"/>
      <c r="F131" s="3"/>
      <c r="G131" s="3"/>
    </row>
    <row r="132" spans="2:7" s="2" customFormat="1" ht="15">
      <c r="B132" s="3"/>
      <c r="C132" s="3"/>
      <c r="D132" s="3"/>
      <c r="E132" s="3"/>
      <c r="F132" s="3"/>
      <c r="G132" s="3"/>
    </row>
    <row r="133" spans="2:7" s="2" customFormat="1" ht="15">
      <c r="B133" s="3"/>
      <c r="C133" s="3"/>
      <c r="D133" s="3"/>
      <c r="E133" s="3"/>
      <c r="F133" s="3"/>
      <c r="G133" s="3"/>
    </row>
    <row r="134" spans="2:7" s="2" customFormat="1" ht="15">
      <c r="B134" s="3"/>
      <c r="C134" s="3"/>
      <c r="D134" s="3"/>
      <c r="E134" s="3"/>
      <c r="F134" s="3"/>
      <c r="G134" s="3"/>
    </row>
    <row r="135" spans="2:7" s="2" customFormat="1" ht="15">
      <c r="B135" s="3"/>
      <c r="C135" s="3"/>
      <c r="D135" s="3"/>
      <c r="E135" s="3"/>
      <c r="F135" s="3"/>
      <c r="G135" s="3"/>
    </row>
    <row r="136" spans="2:7" s="2" customFormat="1" ht="15">
      <c r="B136" s="3"/>
      <c r="C136" s="3"/>
      <c r="D136" s="3"/>
      <c r="E136" s="3"/>
      <c r="F136" s="3"/>
      <c r="G136" s="3"/>
    </row>
    <row r="137" spans="2:7" s="2" customFormat="1" ht="15">
      <c r="B137" s="3"/>
      <c r="C137" s="3"/>
      <c r="D137" s="3"/>
      <c r="E137" s="3"/>
      <c r="F137" s="3"/>
      <c r="G137" s="3"/>
    </row>
    <row r="138" spans="2:7" s="2" customFormat="1" ht="15">
      <c r="B138" s="3"/>
      <c r="C138" s="3"/>
      <c r="D138" s="3"/>
      <c r="E138" s="3"/>
      <c r="F138" s="3"/>
      <c r="G138" s="3"/>
    </row>
    <row r="139" spans="2:7" s="2" customFormat="1" ht="15">
      <c r="B139" s="3"/>
      <c r="C139" s="3"/>
      <c r="D139" s="3"/>
      <c r="E139" s="3"/>
      <c r="F139" s="3"/>
      <c r="G139" s="3"/>
    </row>
    <row r="140" spans="2:7" s="2" customFormat="1" ht="15">
      <c r="B140" s="3"/>
      <c r="C140" s="3"/>
      <c r="D140" s="3"/>
      <c r="E140" s="3"/>
      <c r="F140" s="3"/>
      <c r="G140" s="3"/>
    </row>
    <row r="141" spans="2:7" s="2" customFormat="1" ht="15">
      <c r="B141" s="3"/>
      <c r="C141" s="3"/>
      <c r="D141" s="3"/>
      <c r="E141" s="3"/>
      <c r="F141" s="3"/>
      <c r="G141" s="3"/>
    </row>
    <row r="142" spans="2:7" s="2" customFormat="1" ht="15">
      <c r="B142" s="3"/>
      <c r="C142" s="3"/>
      <c r="D142" s="3"/>
      <c r="E142" s="3"/>
      <c r="F142" s="3"/>
      <c r="G142" s="3"/>
    </row>
    <row r="143" spans="2:7" s="2" customFormat="1" ht="15">
      <c r="B143" s="3"/>
      <c r="C143" s="3"/>
      <c r="D143" s="3"/>
      <c r="E143" s="3"/>
      <c r="F143" s="3"/>
      <c r="G143" s="3"/>
    </row>
    <row r="144" spans="2:7" s="2" customFormat="1" ht="15">
      <c r="B144" s="3"/>
      <c r="C144" s="3"/>
      <c r="D144" s="3"/>
      <c r="E144" s="3"/>
      <c r="F144" s="3"/>
      <c r="G144" s="3"/>
    </row>
    <row r="145" spans="2:7" s="2" customFormat="1" ht="15">
      <c r="B145" s="3"/>
      <c r="C145" s="3"/>
      <c r="D145" s="3"/>
      <c r="E145" s="3"/>
      <c r="F145" s="3"/>
      <c r="G145" s="3"/>
    </row>
    <row r="146" spans="2:7" s="2" customFormat="1" ht="15">
      <c r="B146" s="3"/>
      <c r="C146" s="3"/>
      <c r="D146" s="3"/>
      <c r="E146" s="3"/>
      <c r="F146" s="3"/>
      <c r="G146" s="3"/>
    </row>
    <row r="147" spans="2:7" s="2" customFormat="1" ht="15">
      <c r="B147" s="3"/>
      <c r="C147" s="3"/>
      <c r="D147" s="3"/>
      <c r="E147" s="3"/>
      <c r="F147" s="3"/>
      <c r="G147" s="3"/>
    </row>
    <row r="148" spans="2:7" s="2" customFormat="1" ht="15">
      <c r="B148" s="3"/>
      <c r="C148" s="3"/>
      <c r="D148" s="3"/>
      <c r="E148" s="3"/>
      <c r="F148" s="3"/>
      <c r="G148" s="3"/>
    </row>
    <row r="149" spans="2:7" s="2" customFormat="1" ht="15">
      <c r="B149" s="3"/>
      <c r="C149" s="3"/>
      <c r="D149" s="3"/>
      <c r="E149" s="3"/>
      <c r="F149" s="3"/>
      <c r="G149" s="3"/>
    </row>
    <row r="150" spans="2:7" s="2" customFormat="1" ht="15">
      <c r="B150" s="3"/>
      <c r="C150" s="3"/>
      <c r="D150" s="3"/>
      <c r="E150" s="3"/>
      <c r="F150" s="3"/>
      <c r="G150" s="3"/>
    </row>
    <row r="151" spans="2:7" s="2" customFormat="1" ht="15">
      <c r="B151" s="3"/>
      <c r="C151" s="3"/>
      <c r="D151" s="3"/>
      <c r="E151" s="3"/>
      <c r="F151" s="3"/>
      <c r="G151" s="3"/>
    </row>
    <row r="152" spans="2:7" s="2" customFormat="1" ht="15">
      <c r="B152" s="3"/>
      <c r="C152" s="3"/>
      <c r="D152" s="3"/>
      <c r="E152" s="3"/>
      <c r="F152" s="3"/>
      <c r="G152" s="3"/>
    </row>
    <row r="153" spans="2:7" s="2" customFormat="1" ht="15">
      <c r="B153" s="3"/>
      <c r="C153" s="3"/>
      <c r="D153" s="3"/>
      <c r="E153" s="3"/>
      <c r="F153" s="3"/>
      <c r="G153" s="3"/>
    </row>
    <row r="154" spans="2:7" s="2" customFormat="1" ht="15">
      <c r="B154" s="3"/>
      <c r="C154" s="3"/>
      <c r="D154" s="3"/>
      <c r="E154" s="3"/>
      <c r="F154" s="3"/>
      <c r="G154" s="3"/>
    </row>
    <row r="155" spans="2:7" s="2" customFormat="1" ht="15">
      <c r="B155" s="3"/>
      <c r="C155" s="3"/>
      <c r="D155" s="3"/>
      <c r="E155" s="3"/>
      <c r="F155" s="3"/>
      <c r="G155" s="3"/>
    </row>
    <row r="156" spans="2:7" s="2" customFormat="1" ht="15">
      <c r="B156" s="3"/>
      <c r="C156" s="3"/>
      <c r="D156" s="3"/>
      <c r="E156" s="3"/>
      <c r="F156" s="3"/>
      <c r="G156" s="3"/>
    </row>
    <row r="157" spans="2:7" s="2" customFormat="1" ht="15">
      <c r="B157" s="3"/>
      <c r="C157" s="3"/>
      <c r="D157" s="3"/>
      <c r="E157" s="3"/>
      <c r="F157" s="3"/>
      <c r="G157" s="3"/>
    </row>
    <row r="158" spans="2:7" s="2" customFormat="1" ht="15">
      <c r="B158" s="3"/>
      <c r="C158" s="3"/>
      <c r="D158" s="3"/>
      <c r="E158" s="3"/>
      <c r="F158" s="3"/>
      <c r="G158" s="3"/>
    </row>
    <row r="159" spans="2:7" s="2" customFormat="1" ht="15">
      <c r="B159" s="3"/>
      <c r="C159" s="3"/>
      <c r="D159" s="3"/>
      <c r="E159" s="3"/>
      <c r="F159" s="3"/>
      <c r="G159" s="3"/>
    </row>
    <row r="160" spans="2:7" s="2" customFormat="1" ht="15">
      <c r="B160" s="3"/>
      <c r="C160" s="3"/>
      <c r="D160" s="3"/>
      <c r="E160" s="3"/>
      <c r="F160" s="3"/>
      <c r="G160" s="3"/>
    </row>
    <row r="161" spans="2:7" s="2" customFormat="1" ht="15">
      <c r="B161" s="3"/>
      <c r="C161" s="3"/>
      <c r="D161" s="3"/>
      <c r="E161" s="3"/>
      <c r="F161" s="3"/>
      <c r="G161" s="3"/>
    </row>
    <row r="162" spans="2:7" s="2" customFormat="1" ht="15">
      <c r="B162" s="3"/>
      <c r="C162" s="3"/>
      <c r="D162" s="3"/>
      <c r="E162" s="3"/>
      <c r="F162" s="3"/>
      <c r="G162" s="3"/>
    </row>
    <row r="163" spans="2:7" s="2" customFormat="1" ht="15">
      <c r="B163" s="3"/>
      <c r="C163" s="3"/>
      <c r="D163" s="3"/>
      <c r="E163" s="3"/>
      <c r="F163" s="3"/>
      <c r="G163" s="3"/>
    </row>
  </sheetData>
  <sheetProtection/>
  <mergeCells count="10">
    <mergeCell ref="A1:G1"/>
    <mergeCell ref="A3:A4"/>
    <mergeCell ref="B3:C3"/>
    <mergeCell ref="D3:E3"/>
    <mergeCell ref="F3:G3"/>
    <mergeCell ref="D31:E31"/>
    <mergeCell ref="A29:G29"/>
    <mergeCell ref="A31:A32"/>
    <mergeCell ref="B31:C31"/>
    <mergeCell ref="F31:G31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tcsai</dc:creator>
  <cp:keywords/>
  <dc:description/>
  <cp:lastModifiedBy>Wu</cp:lastModifiedBy>
  <cp:lastPrinted>2015-08-10T08:01:51Z</cp:lastPrinted>
  <dcterms:created xsi:type="dcterms:W3CDTF">2007-06-25T02:24:51Z</dcterms:created>
  <dcterms:modified xsi:type="dcterms:W3CDTF">2016-02-03T07:54:01Z</dcterms:modified>
  <cp:category/>
  <cp:version/>
  <cp:contentType/>
  <cp:contentStatus/>
</cp:coreProperties>
</file>