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00" windowHeight="6300" tabRatio="604" firstSheet="3" activeTab="11"/>
  </bookViews>
  <sheets>
    <sheet name="10301" sheetId="1" r:id="rId1"/>
    <sheet name="10302" sheetId="2" r:id="rId2"/>
    <sheet name="10303" sheetId="3" r:id="rId3"/>
    <sheet name="10304" sheetId="4" r:id="rId4"/>
    <sheet name="10305" sheetId="5" r:id="rId5"/>
    <sheet name="10306" sheetId="6" r:id="rId6"/>
    <sheet name="10307" sheetId="7" r:id="rId7"/>
    <sheet name="10308" sheetId="8" r:id="rId8"/>
    <sheet name="10309" sheetId="9" r:id="rId9"/>
    <sheet name="10310" sheetId="10" r:id="rId10"/>
    <sheet name="10311" sheetId="11" r:id="rId11"/>
    <sheet name="103年度" sheetId="12" r:id="rId12"/>
  </sheets>
  <definedNames/>
  <calcPr fullCalcOnLoad="1"/>
</workbook>
</file>

<file path=xl/sharedStrings.xml><?xml version="1.0" encoding="utf-8"?>
<sst xmlns="http://schemas.openxmlformats.org/spreadsheetml/2006/main" count="659" uniqueCount="109">
  <si>
    <t xml:space="preserve">斯里蘭卡 </t>
  </si>
  <si>
    <t>香港</t>
  </si>
  <si>
    <t>印尼</t>
  </si>
  <si>
    <t>日本</t>
  </si>
  <si>
    <t>韓國</t>
  </si>
  <si>
    <t>馬來西亞</t>
  </si>
  <si>
    <t>孟加拉</t>
  </si>
  <si>
    <t>菲律賓</t>
  </si>
  <si>
    <t>中國大陸</t>
  </si>
  <si>
    <t>越南</t>
  </si>
  <si>
    <t>土耳其</t>
  </si>
  <si>
    <t>亞洲小計</t>
  </si>
  <si>
    <t>中東小計</t>
  </si>
  <si>
    <t>歐洲小計</t>
  </si>
  <si>
    <t>賴索托</t>
  </si>
  <si>
    <t>南非</t>
  </si>
  <si>
    <t>美國</t>
  </si>
  <si>
    <t>非洲小計</t>
  </si>
  <si>
    <t>北美小計</t>
  </si>
  <si>
    <t>與去年同期比較</t>
  </si>
  <si>
    <t>中美小計</t>
  </si>
  <si>
    <t>柬埔寨</t>
  </si>
  <si>
    <t>國        名</t>
  </si>
  <si>
    <t>數量(KG)</t>
  </si>
  <si>
    <t>金額(US$)</t>
  </si>
  <si>
    <t>數量(%)</t>
  </si>
  <si>
    <t>金額(%)</t>
  </si>
  <si>
    <t>泰國</t>
  </si>
  <si>
    <t>加拿大</t>
  </si>
  <si>
    <t>宏都拉斯</t>
  </si>
  <si>
    <t>總計</t>
  </si>
  <si>
    <t>澳門</t>
  </si>
  <si>
    <t>南美小計</t>
  </si>
  <si>
    <t>澳大利亞</t>
  </si>
  <si>
    <t>印度</t>
  </si>
  <si>
    <t>大洋洲小計</t>
  </si>
  <si>
    <t>義大利</t>
  </si>
  <si>
    <t>史瓦濟蘭</t>
  </si>
  <si>
    <t>埃及</t>
  </si>
  <si>
    <t>史瓦濟蘭</t>
  </si>
  <si>
    <t>義大利</t>
  </si>
  <si>
    <t>義大利</t>
  </si>
  <si>
    <t>瓜地馬拉</t>
  </si>
  <si>
    <t>德國</t>
  </si>
  <si>
    <t>瓜地馬拉</t>
  </si>
  <si>
    <t>約旦</t>
  </si>
  <si>
    <t>其它國家</t>
  </si>
  <si>
    <t>葡萄牙</t>
  </si>
  <si>
    <t>薩爾瓦多</t>
  </si>
  <si>
    <t>南美小計</t>
  </si>
  <si>
    <t>紐西蘭</t>
  </si>
  <si>
    <t>葡萄牙</t>
  </si>
  <si>
    <t>英國</t>
  </si>
  <si>
    <t>102年1月</t>
  </si>
  <si>
    <t>英國</t>
  </si>
  <si>
    <t>102年首2月</t>
  </si>
  <si>
    <t>102年首3月</t>
  </si>
  <si>
    <t>102年首4月</t>
  </si>
  <si>
    <t>葡萄牙</t>
  </si>
  <si>
    <t>102年首5月</t>
  </si>
  <si>
    <t>102年首6月</t>
  </si>
  <si>
    <t>緬甸</t>
  </si>
  <si>
    <t>法國</t>
  </si>
  <si>
    <t>102年首7月</t>
  </si>
  <si>
    <t>102年首8月</t>
  </si>
  <si>
    <t>102年首10月</t>
  </si>
  <si>
    <t>102年首9月</t>
  </si>
  <si>
    <t>厄瓜多</t>
  </si>
  <si>
    <t>102年首11月</t>
  </si>
  <si>
    <t>102年首12月</t>
  </si>
  <si>
    <t>103 年1月棉紗出口統計表</t>
  </si>
  <si>
    <t>加拿大</t>
  </si>
  <si>
    <t>紐西蘭</t>
  </si>
  <si>
    <t>103年1月</t>
  </si>
  <si>
    <t>總  計</t>
  </si>
  <si>
    <t>103年首2月棉紗出口統計表</t>
  </si>
  <si>
    <t>103年首2月</t>
  </si>
  <si>
    <t>比利時</t>
  </si>
  <si>
    <t>德國</t>
  </si>
  <si>
    <t>賴索托</t>
  </si>
  <si>
    <t>瓜地馬拉</t>
  </si>
  <si>
    <t>103年首3月</t>
  </si>
  <si>
    <t>103年首3月棉紗出口統計表</t>
  </si>
  <si>
    <t>哥倫比亞</t>
  </si>
  <si>
    <t>103年首4月</t>
  </si>
  <si>
    <t>103年首4月棉紗出口統計表</t>
  </si>
  <si>
    <t>103年首五月棉紗出口統計表</t>
  </si>
  <si>
    <t>103年首5月</t>
  </si>
  <si>
    <t>103年首六月棉紗出口統計表</t>
  </si>
  <si>
    <t>103年首6月</t>
  </si>
  <si>
    <t>馬達加斯加</t>
  </si>
  <si>
    <t>103年首7月棉紗出口統計表</t>
  </si>
  <si>
    <t>103年首7月</t>
  </si>
  <si>
    <t>以色列</t>
  </si>
  <si>
    <t>多明尼加</t>
  </si>
  <si>
    <t>103首8月棉紗出口統計表</t>
  </si>
  <si>
    <t>103年首8月</t>
  </si>
  <si>
    <t>103年首9月棉紗出口統計表</t>
  </si>
  <si>
    <t>103年首9月</t>
  </si>
  <si>
    <t>103年首10月棉紗出口統計表</t>
  </si>
  <si>
    <t>奈及利亞</t>
  </si>
  <si>
    <t>智利</t>
  </si>
  <si>
    <t>斐濟</t>
  </si>
  <si>
    <t>103年首10月</t>
  </si>
  <si>
    <t>103年首11月棉紗出口統計表</t>
  </si>
  <si>
    <t>103年首11月</t>
  </si>
  <si>
    <t>寮國</t>
  </si>
  <si>
    <t>103年首12月</t>
  </si>
  <si>
    <t>103年度棉紗出口統計表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</si>
</sst>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_-* #,##0.0_-;\-* #,##0.0_-;_-* &quot;-&quot;??_-;_-@_-"/>
    <numFmt numFmtId="181" formatCode="_-* #,##0_-;\-* #,##0_-;_-* &quot;-&quot;??_-;_-@_-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華康標楷體"/>
      <family val="1"/>
    </font>
    <font>
      <sz val="12"/>
      <name val="華康標楷體"/>
      <family val="1"/>
    </font>
    <font>
      <sz val="11"/>
      <name val="華康標楷體"/>
      <family val="1"/>
    </font>
    <font>
      <sz val="11"/>
      <name val="新細明體"/>
      <family val="1"/>
    </font>
    <font>
      <sz val="10"/>
      <name val="華康標楷體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1" fontId="5" fillId="0" borderId="2" xfId="15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181" fontId="5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10" fontId="6" fillId="0" borderId="2" xfId="18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10" fontId="8" fillId="0" borderId="2" xfId="18" applyNumberFormat="1" applyFont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181" fontId="5" fillId="0" borderId="0" xfId="0" applyNumberFormat="1" applyFont="1" applyAlignment="1">
      <alignment horizontal="center"/>
    </xf>
    <xf numFmtId="0" fontId="5" fillId="0" borderId="4" xfId="0" applyFont="1" applyBorder="1" applyAlignment="1">
      <alignment horizontal="left" vertical="center"/>
    </xf>
    <xf numFmtId="181" fontId="0" fillId="0" borderId="2" xfId="15" applyNumberFormat="1" applyBorder="1" applyAlignment="1">
      <alignment horizontal="center"/>
    </xf>
    <xf numFmtId="181" fontId="5" fillId="0" borderId="2" xfId="15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10" fontId="5" fillId="0" borderId="2" xfId="18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8"/>
  <sheetViews>
    <sheetView workbookViewId="0" topLeftCell="A1">
      <selection activeCell="B17" sqref="B17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3" customWidth="1"/>
  </cols>
  <sheetData>
    <row r="1" spans="1:7" s="2" customFormat="1" ht="30" customHeight="1">
      <c r="A1" s="24" t="s">
        <v>70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10"/>
      <c r="G2" s="10"/>
    </row>
    <row r="3" spans="1:7" s="2" customFormat="1" ht="19.5" customHeight="1">
      <c r="A3" s="25" t="s">
        <v>22</v>
      </c>
      <c r="B3" s="27" t="s">
        <v>73</v>
      </c>
      <c r="C3" s="28"/>
      <c r="D3" s="27" t="s">
        <v>53</v>
      </c>
      <c r="E3" s="28"/>
      <c r="F3" s="29" t="s">
        <v>19</v>
      </c>
      <c r="G3" s="30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11" t="s">
        <v>25</v>
      </c>
      <c r="G4" s="11" t="s">
        <v>26</v>
      </c>
    </row>
    <row r="5" spans="1:7" s="2" customFormat="1" ht="19.5" customHeight="1">
      <c r="A5" s="7" t="s">
        <v>0</v>
      </c>
      <c r="B5" s="6">
        <v>214879</v>
      </c>
      <c r="C5" s="6">
        <v>815500</v>
      </c>
      <c r="D5" s="6">
        <v>88095</v>
      </c>
      <c r="E5" s="6">
        <v>325400</v>
      </c>
      <c r="F5" s="12">
        <f>SUM(B5/D5-1)</f>
        <v>1.4391736193881606</v>
      </c>
      <c r="G5" s="12">
        <f aca="true" t="shared" si="0" ref="G5:G16">SUM(C5/E5-1)</f>
        <v>1.5061462814996927</v>
      </c>
    </row>
    <row r="6" spans="1:7" s="2" customFormat="1" ht="19.5" customHeight="1">
      <c r="A6" s="7" t="s">
        <v>1</v>
      </c>
      <c r="B6" s="6">
        <v>786026</v>
      </c>
      <c r="C6" s="6">
        <v>2271200</v>
      </c>
      <c r="D6" s="6">
        <v>1711372</v>
      </c>
      <c r="E6" s="6">
        <v>5423200</v>
      </c>
      <c r="F6" s="12">
        <f>SUM(B6/D6-1)</f>
        <v>-0.5407041835439635</v>
      </c>
      <c r="G6" s="12">
        <f t="shared" si="0"/>
        <v>-0.5812066676500959</v>
      </c>
    </row>
    <row r="7" spans="1:7" s="2" customFormat="1" ht="19.5" customHeight="1">
      <c r="A7" s="7" t="s">
        <v>2</v>
      </c>
      <c r="B7" s="6">
        <v>609</v>
      </c>
      <c r="C7" s="6">
        <v>9300</v>
      </c>
      <c r="D7" s="6">
        <v>76992</v>
      </c>
      <c r="E7" s="6">
        <v>290400</v>
      </c>
      <c r="F7" s="12">
        <f aca="true" t="shared" si="1" ref="F7:F16">SUM(B7/D7-1)</f>
        <v>-0.9920900872817955</v>
      </c>
      <c r="G7" s="12">
        <f t="shared" si="0"/>
        <v>-0.9679752066115702</v>
      </c>
    </row>
    <row r="8" spans="1:7" s="2" customFormat="1" ht="19.5" customHeight="1">
      <c r="A8" s="7" t="s">
        <v>3</v>
      </c>
      <c r="B8" s="6">
        <v>97132</v>
      </c>
      <c r="C8" s="6">
        <v>438600</v>
      </c>
      <c r="D8" s="6">
        <v>122698</v>
      </c>
      <c r="E8" s="6">
        <v>475300</v>
      </c>
      <c r="F8" s="12">
        <f t="shared" si="1"/>
        <v>-0.2083652545273762</v>
      </c>
      <c r="G8" s="12">
        <f t="shared" si="0"/>
        <v>-0.07721439091100357</v>
      </c>
    </row>
    <row r="9" spans="1:7" s="2" customFormat="1" ht="19.5" customHeight="1">
      <c r="A9" s="7" t="s">
        <v>4</v>
      </c>
      <c r="B9" s="6">
        <v>166357</v>
      </c>
      <c r="C9" s="6">
        <v>623300</v>
      </c>
      <c r="D9" s="6">
        <v>215640</v>
      </c>
      <c r="E9" s="6">
        <v>776000</v>
      </c>
      <c r="F9" s="12">
        <f t="shared" si="1"/>
        <v>-0.2285429419402708</v>
      </c>
      <c r="G9" s="14">
        <f t="shared" si="0"/>
        <v>-0.19677835051546388</v>
      </c>
    </row>
    <row r="10" spans="1:7" s="2" customFormat="1" ht="19.5" customHeight="1">
      <c r="A10" s="7" t="s">
        <v>5</v>
      </c>
      <c r="B10" s="6">
        <v>23179</v>
      </c>
      <c r="C10" s="6">
        <v>45000</v>
      </c>
      <c r="D10" s="6">
        <v>18144</v>
      </c>
      <c r="E10" s="6">
        <v>37800</v>
      </c>
      <c r="F10" s="12">
        <f>SUM(B10/D10-1)</f>
        <v>0.277502204585538</v>
      </c>
      <c r="G10" s="14">
        <f>SUM(C10/E10-1)</f>
        <v>0.19047619047619047</v>
      </c>
    </row>
    <row r="11" spans="1:7" s="2" customFormat="1" ht="19.5" customHeight="1">
      <c r="A11" s="7" t="s">
        <v>6</v>
      </c>
      <c r="B11" s="6">
        <v>2395</v>
      </c>
      <c r="C11" s="6">
        <v>28000</v>
      </c>
      <c r="D11" s="6">
        <v>0</v>
      </c>
      <c r="E11" s="6">
        <v>0</v>
      </c>
      <c r="F11" s="6">
        <v>0</v>
      </c>
      <c r="G11" s="6">
        <v>0</v>
      </c>
    </row>
    <row r="12" spans="1:7" s="2" customFormat="1" ht="19.5" customHeight="1">
      <c r="A12" s="7" t="s">
        <v>7</v>
      </c>
      <c r="B12" s="6">
        <v>255047</v>
      </c>
      <c r="C12" s="6">
        <v>782800</v>
      </c>
      <c r="D12" s="6">
        <v>601560</v>
      </c>
      <c r="E12" s="6">
        <v>1885800</v>
      </c>
      <c r="F12" s="12">
        <f t="shared" si="1"/>
        <v>-0.5760240042556022</v>
      </c>
      <c r="G12" s="12">
        <f t="shared" si="0"/>
        <v>-0.584897656167144</v>
      </c>
    </row>
    <row r="13" spans="1:7" s="2" customFormat="1" ht="19.5" customHeight="1">
      <c r="A13" s="7" t="s">
        <v>27</v>
      </c>
      <c r="B13" s="6">
        <v>2268</v>
      </c>
      <c r="C13" s="6">
        <v>21300</v>
      </c>
      <c r="D13" s="6">
        <v>7831</v>
      </c>
      <c r="E13" s="6">
        <v>64200</v>
      </c>
      <c r="F13" s="12">
        <f aca="true" t="shared" si="2" ref="F13:G15">SUM(B13/D13-1)</f>
        <v>-0.7103818158600435</v>
      </c>
      <c r="G13" s="14">
        <f t="shared" si="2"/>
        <v>-0.6682242990654206</v>
      </c>
    </row>
    <row r="14" spans="1:7" s="2" customFormat="1" ht="19.5" customHeight="1">
      <c r="A14" s="7" t="s">
        <v>8</v>
      </c>
      <c r="B14" s="6">
        <v>5988034</v>
      </c>
      <c r="C14" s="6">
        <v>14720800</v>
      </c>
      <c r="D14" s="6">
        <v>7511612</v>
      </c>
      <c r="E14" s="6">
        <v>19655200</v>
      </c>
      <c r="F14" s="12">
        <f t="shared" si="2"/>
        <v>-0.20282969887156044</v>
      </c>
      <c r="G14" s="14">
        <f t="shared" si="2"/>
        <v>-0.25104806870446494</v>
      </c>
    </row>
    <row r="15" spans="1:7" s="2" customFormat="1" ht="19.5" customHeight="1">
      <c r="A15" s="7" t="s">
        <v>21</v>
      </c>
      <c r="B15" s="6">
        <v>755</v>
      </c>
      <c r="C15" s="6">
        <v>10300</v>
      </c>
      <c r="D15" s="6">
        <v>42261</v>
      </c>
      <c r="E15" s="6">
        <v>194000</v>
      </c>
      <c r="F15" s="12">
        <f t="shared" si="2"/>
        <v>-0.9821348288019687</v>
      </c>
      <c r="G15" s="14">
        <f t="shared" si="2"/>
        <v>-0.9469072164948453</v>
      </c>
    </row>
    <row r="16" spans="1:7" s="2" customFormat="1" ht="19.5" customHeight="1">
      <c r="A16" s="7" t="s">
        <v>9</v>
      </c>
      <c r="B16" s="6">
        <v>207044</v>
      </c>
      <c r="C16" s="6">
        <v>842300</v>
      </c>
      <c r="D16" s="6">
        <v>142808</v>
      </c>
      <c r="E16" s="6">
        <v>634400</v>
      </c>
      <c r="F16" s="12">
        <f t="shared" si="1"/>
        <v>0.4498067335163296</v>
      </c>
      <c r="G16" s="12">
        <f t="shared" si="0"/>
        <v>0.3277112232030266</v>
      </c>
    </row>
    <row r="17" spans="1:7" s="2" customFormat="1" ht="24" customHeight="1">
      <c r="A17" s="7" t="s">
        <v>11</v>
      </c>
      <c r="B17" s="6">
        <f>SUM(B5:B16)</f>
        <v>7743725</v>
      </c>
      <c r="C17" s="6">
        <f>SUM(C5:C16)</f>
        <v>20608400</v>
      </c>
      <c r="D17" s="6">
        <f>SUM(D5:D16)</f>
        <v>10539013</v>
      </c>
      <c r="E17" s="6">
        <f>SUM(E5:E16)</f>
        <v>29761700</v>
      </c>
      <c r="F17" s="12">
        <f>SUM(B17/D17-1)</f>
        <v>-0.2652324273629798</v>
      </c>
      <c r="G17" s="12">
        <f>SUM(C17/E17-1)</f>
        <v>-0.3075529959646123</v>
      </c>
    </row>
    <row r="18" spans="1:7" s="2" customFormat="1" ht="19.5" customHeight="1">
      <c r="A18" s="7" t="s">
        <v>10</v>
      </c>
      <c r="B18" s="6">
        <v>0</v>
      </c>
      <c r="C18" s="6">
        <v>0</v>
      </c>
      <c r="D18" s="6">
        <v>58773</v>
      </c>
      <c r="E18" s="6">
        <v>201800</v>
      </c>
      <c r="F18" s="14">
        <f>SUM(B18/D18-1)</f>
        <v>-1</v>
      </c>
      <c r="G18" s="14">
        <f>SUM(C18/E18-1)</f>
        <v>-1</v>
      </c>
    </row>
    <row r="19" spans="1:7" s="2" customFormat="1" ht="24" customHeight="1">
      <c r="A19" s="7" t="s">
        <v>12</v>
      </c>
      <c r="B19" s="6">
        <f>SUM(B18:B18)</f>
        <v>0</v>
      </c>
      <c r="C19" s="6">
        <f>SUM(C18:C18)</f>
        <v>0</v>
      </c>
      <c r="D19" s="6">
        <f>SUM(D18:D18)</f>
        <v>58773</v>
      </c>
      <c r="E19" s="6">
        <f>SUM(E18:E18)</f>
        <v>201800</v>
      </c>
      <c r="F19" s="14">
        <f aca="true" t="shared" si="3" ref="F19:G21">SUM(B19/D19-1)</f>
        <v>-1</v>
      </c>
      <c r="G19" s="14">
        <f t="shared" si="3"/>
        <v>-1</v>
      </c>
    </row>
    <row r="20" spans="1:7" s="2" customFormat="1" ht="19.5" customHeight="1">
      <c r="A20" s="7" t="s">
        <v>54</v>
      </c>
      <c r="B20" s="6">
        <v>0</v>
      </c>
      <c r="C20" s="6">
        <v>0</v>
      </c>
      <c r="D20" s="6">
        <v>291</v>
      </c>
      <c r="E20" s="6">
        <v>2300</v>
      </c>
      <c r="F20" s="14">
        <f t="shared" si="3"/>
        <v>-1</v>
      </c>
      <c r="G20" s="14">
        <f t="shared" si="3"/>
        <v>-1</v>
      </c>
    </row>
    <row r="21" spans="1:7" s="2" customFormat="1" ht="24" customHeight="1">
      <c r="A21" s="7" t="s">
        <v>13</v>
      </c>
      <c r="B21" s="6">
        <f>SUM(B20:B20)</f>
        <v>0</v>
      </c>
      <c r="C21" s="6">
        <f>SUM(C20:C20)</f>
        <v>0</v>
      </c>
      <c r="D21" s="6">
        <f>SUM(D20:D20)</f>
        <v>291</v>
      </c>
      <c r="E21" s="6">
        <f>SUM(E20:E20)</f>
        <v>2300</v>
      </c>
      <c r="F21" s="14">
        <f t="shared" si="3"/>
        <v>-1</v>
      </c>
      <c r="G21" s="14">
        <f t="shared" si="3"/>
        <v>-1</v>
      </c>
    </row>
    <row r="22" spans="1:7" s="2" customFormat="1" ht="19.5" customHeight="1">
      <c r="A22" s="7" t="s">
        <v>15</v>
      </c>
      <c r="B22" s="6">
        <v>61</v>
      </c>
      <c r="C22" s="6">
        <v>600</v>
      </c>
      <c r="D22" s="6">
        <v>0</v>
      </c>
      <c r="E22" s="6">
        <v>0</v>
      </c>
      <c r="F22" s="6">
        <v>0</v>
      </c>
      <c r="G22" s="6">
        <v>0</v>
      </c>
    </row>
    <row r="23" spans="1:7" s="2" customFormat="1" ht="24" customHeight="1">
      <c r="A23" s="8" t="s">
        <v>17</v>
      </c>
      <c r="B23" s="6">
        <f>SUM(B22:B22)</f>
        <v>61</v>
      </c>
      <c r="C23" s="6">
        <f>SUM(C22:C22)</f>
        <v>600</v>
      </c>
      <c r="D23" s="6">
        <f>SUM(D22:D22)</f>
        <v>0</v>
      </c>
      <c r="E23" s="6">
        <f>SUM(E22:E22)</f>
        <v>0</v>
      </c>
      <c r="F23" s="6">
        <v>0</v>
      </c>
      <c r="G23" s="6">
        <v>0</v>
      </c>
    </row>
    <row r="24" spans="1:7" s="2" customFormat="1" ht="24" customHeight="1">
      <c r="A24" s="8" t="s">
        <v>71</v>
      </c>
      <c r="B24" s="6">
        <v>8914</v>
      </c>
      <c r="C24" s="6">
        <v>63100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19.5" customHeight="1">
      <c r="A25" s="7" t="s">
        <v>16</v>
      </c>
      <c r="B25" s="6">
        <v>149</v>
      </c>
      <c r="C25" s="6">
        <v>2900</v>
      </c>
      <c r="D25" s="6">
        <v>1347</v>
      </c>
      <c r="E25" s="6">
        <v>12100</v>
      </c>
      <c r="F25" s="12">
        <f aca="true" t="shared" si="4" ref="F25:G27">SUM(B25/D25-1)</f>
        <v>-0.8893838158871566</v>
      </c>
      <c r="G25" s="14">
        <f t="shared" si="4"/>
        <v>-0.7603305785123967</v>
      </c>
    </row>
    <row r="26" spans="1:7" s="2" customFormat="1" ht="24" customHeight="1">
      <c r="A26" s="7" t="s">
        <v>18</v>
      </c>
      <c r="B26" s="6">
        <f>SUM(B24:B25)</f>
        <v>9063</v>
      </c>
      <c r="C26" s="6">
        <f>SUM(C24:C25)</f>
        <v>66000</v>
      </c>
      <c r="D26" s="6">
        <f>SUM(D24:D25)</f>
        <v>1347</v>
      </c>
      <c r="E26" s="6">
        <f>SUM(E24:E25)</f>
        <v>12100</v>
      </c>
      <c r="F26" s="12">
        <f t="shared" si="4"/>
        <v>5.728285077951003</v>
      </c>
      <c r="G26" s="14">
        <f t="shared" si="4"/>
        <v>4.454545454545454</v>
      </c>
    </row>
    <row r="27" spans="1:7" s="2" customFormat="1" ht="19.5" customHeight="1">
      <c r="A27" s="7" t="s">
        <v>33</v>
      </c>
      <c r="B27" s="6">
        <v>1996</v>
      </c>
      <c r="C27" s="6">
        <v>5700</v>
      </c>
      <c r="D27" s="6">
        <v>3000</v>
      </c>
      <c r="E27" s="6">
        <v>13500</v>
      </c>
      <c r="F27" s="14">
        <f t="shared" si="4"/>
        <v>-0.33466666666666667</v>
      </c>
      <c r="G27" s="14">
        <f t="shared" si="4"/>
        <v>-0.5777777777777777</v>
      </c>
    </row>
    <row r="28" spans="1:7" s="2" customFormat="1" ht="19.5" customHeight="1">
      <c r="A28" s="7" t="s">
        <v>72</v>
      </c>
      <c r="B28" s="6">
        <v>544</v>
      </c>
      <c r="C28" s="6">
        <v>1700</v>
      </c>
      <c r="D28" s="6">
        <v>0</v>
      </c>
      <c r="E28" s="6">
        <v>0</v>
      </c>
      <c r="F28" s="6">
        <v>0</v>
      </c>
      <c r="G28" s="6">
        <v>0</v>
      </c>
    </row>
    <row r="29" spans="1:7" s="2" customFormat="1" ht="24" customHeight="1">
      <c r="A29" s="7" t="s">
        <v>35</v>
      </c>
      <c r="B29" s="9">
        <f>SUM(B27:B28)</f>
        <v>2540</v>
      </c>
      <c r="C29" s="9">
        <f>SUM(C27:C28)</f>
        <v>7400</v>
      </c>
      <c r="D29" s="9">
        <f>SUM(D27:D28)</f>
        <v>3000</v>
      </c>
      <c r="E29" s="9">
        <f>SUM(E27:E28)</f>
        <v>13500</v>
      </c>
      <c r="F29" s="14">
        <f>SUM(B29/D29-1)</f>
        <v>-0.15333333333333332</v>
      </c>
      <c r="G29" s="14">
        <f>SUM(C29/E29-1)</f>
        <v>-0.45185185185185184</v>
      </c>
    </row>
    <row r="30" spans="1:7" s="2" customFormat="1" ht="21" customHeight="1">
      <c r="A30" s="7" t="s">
        <v>46</v>
      </c>
      <c r="B30" s="9">
        <v>360</v>
      </c>
      <c r="C30" s="9">
        <v>500</v>
      </c>
      <c r="D30" s="9">
        <v>0</v>
      </c>
      <c r="E30" s="9">
        <v>0</v>
      </c>
      <c r="F30" s="6">
        <v>0</v>
      </c>
      <c r="G30" s="6">
        <v>0</v>
      </c>
    </row>
    <row r="31" spans="1:7" s="2" customFormat="1" ht="31.5" customHeight="1">
      <c r="A31" s="7" t="s">
        <v>74</v>
      </c>
      <c r="B31" s="9">
        <f>SUM(B17,B19,B21,B23,B26,B29,B30)</f>
        <v>7755749</v>
      </c>
      <c r="C31" s="9">
        <f>SUM(C17,C19,C21,C23,C26,C29,C30)</f>
        <v>20682900</v>
      </c>
      <c r="D31" s="9">
        <f>SUM(D17,D19,D21,D23,D26,D29,D30)</f>
        <v>10602424</v>
      </c>
      <c r="E31" s="9">
        <f>SUM(E17,E19,E21,E23,E26,E29,E30)</f>
        <v>29991400</v>
      </c>
      <c r="F31" s="12">
        <f>SUM(B31/D31-1)</f>
        <v>-0.26849284654150785</v>
      </c>
      <c r="G31" s="12">
        <f>SUM(C31/E31-1)</f>
        <v>-0.3103723067279287</v>
      </c>
    </row>
    <row r="32" spans="2:7" s="2" customFormat="1" ht="16.5">
      <c r="B32" s="3"/>
      <c r="C32" s="3"/>
      <c r="D32" s="3"/>
      <c r="E32" s="3"/>
      <c r="F32" s="10"/>
      <c r="G32" s="10"/>
    </row>
    <row r="33" spans="2:7" s="2" customFormat="1" ht="16.5">
      <c r="B33" s="3"/>
      <c r="C33" s="3"/>
      <c r="D33" s="3"/>
      <c r="E33" s="3"/>
      <c r="F33" s="10"/>
      <c r="G33" s="10"/>
    </row>
    <row r="34" spans="2:7" s="2" customFormat="1" ht="16.5">
      <c r="B34" s="3"/>
      <c r="C34" s="3"/>
      <c r="D34" s="3"/>
      <c r="E34" s="3"/>
      <c r="F34" s="10"/>
      <c r="G34" s="10"/>
    </row>
    <row r="35" spans="2:7" s="2" customFormat="1" ht="16.5">
      <c r="B35" s="3"/>
      <c r="C35" s="3"/>
      <c r="D35" s="3"/>
      <c r="E35" s="3"/>
      <c r="F35" s="10"/>
      <c r="G35" s="10"/>
    </row>
    <row r="36" spans="2:7" s="2" customFormat="1" ht="16.5">
      <c r="B36" s="3"/>
      <c r="C36" s="3"/>
      <c r="D36" s="3"/>
      <c r="E36" s="3"/>
      <c r="F36" s="10"/>
      <c r="G36" s="10"/>
    </row>
    <row r="37" spans="2:7" s="2" customFormat="1" ht="16.5">
      <c r="B37" s="3"/>
      <c r="C37" s="3"/>
      <c r="D37" s="3"/>
      <c r="E37" s="3"/>
      <c r="F37" s="10"/>
      <c r="G37" s="10"/>
    </row>
    <row r="38" spans="2:7" s="2" customFormat="1" ht="16.5">
      <c r="B38" s="3"/>
      <c r="C38" s="3"/>
      <c r="D38" s="3"/>
      <c r="E38" s="3"/>
      <c r="F38" s="10"/>
      <c r="G38" s="10"/>
    </row>
    <row r="39" spans="2:7" s="2" customFormat="1" ht="16.5">
      <c r="B39" s="3"/>
      <c r="C39" s="3"/>
      <c r="D39" s="3"/>
      <c r="E39" s="3"/>
      <c r="F39" s="10"/>
      <c r="G39" s="10"/>
    </row>
    <row r="40" spans="2:7" s="2" customFormat="1" ht="16.5">
      <c r="B40" s="3"/>
      <c r="C40" s="3"/>
      <c r="D40" s="3"/>
      <c r="E40" s="3"/>
      <c r="F40" s="10"/>
      <c r="G40" s="10"/>
    </row>
    <row r="41" spans="2:7" s="2" customFormat="1" ht="16.5">
      <c r="B41" s="3"/>
      <c r="C41" s="3"/>
      <c r="D41" s="3"/>
      <c r="E41" s="3"/>
      <c r="F41" s="10"/>
      <c r="G41" s="10"/>
    </row>
    <row r="42" spans="2:7" s="2" customFormat="1" ht="16.5">
      <c r="B42" s="3"/>
      <c r="C42" s="3"/>
      <c r="D42" s="3"/>
      <c r="E42" s="3"/>
      <c r="F42" s="10"/>
      <c r="G42" s="10"/>
    </row>
    <row r="43" spans="2:7" s="2" customFormat="1" ht="16.5">
      <c r="B43" s="3"/>
      <c r="C43" s="3"/>
      <c r="D43" s="3"/>
      <c r="E43" s="3"/>
      <c r="F43" s="10"/>
      <c r="G43" s="10"/>
    </row>
    <row r="44" spans="2:7" s="2" customFormat="1" ht="16.5">
      <c r="B44" s="3"/>
      <c r="C44" s="3"/>
      <c r="D44" s="3"/>
      <c r="E44" s="3"/>
      <c r="F44" s="10"/>
      <c r="G44" s="10"/>
    </row>
    <row r="45" spans="2:7" s="2" customFormat="1" ht="16.5">
      <c r="B45" s="3"/>
      <c r="C45" s="3"/>
      <c r="D45" s="3"/>
      <c r="E45" s="3"/>
      <c r="F45" s="10"/>
      <c r="G45" s="10"/>
    </row>
    <row r="46" spans="2:7" s="2" customFormat="1" ht="16.5">
      <c r="B46" s="3"/>
      <c r="C46" s="3"/>
      <c r="D46" s="3"/>
      <c r="E46" s="3"/>
      <c r="F46" s="10"/>
      <c r="G46" s="10"/>
    </row>
    <row r="47" spans="2:7" s="2" customFormat="1" ht="16.5">
      <c r="B47" s="3"/>
      <c r="C47" s="3"/>
      <c r="D47" s="3"/>
      <c r="E47" s="3"/>
      <c r="F47" s="10"/>
      <c r="G47" s="10"/>
    </row>
    <row r="48" spans="2:7" s="2" customFormat="1" ht="16.5">
      <c r="B48" s="3"/>
      <c r="C48" s="3"/>
      <c r="D48" s="3"/>
      <c r="E48" s="3"/>
      <c r="F48" s="10"/>
      <c r="G48" s="10"/>
    </row>
    <row r="49" spans="2:7" s="2" customFormat="1" ht="16.5">
      <c r="B49" s="3"/>
      <c r="C49" s="3"/>
      <c r="D49" s="3"/>
      <c r="E49" s="3"/>
      <c r="F49" s="10"/>
      <c r="G49" s="10"/>
    </row>
    <row r="50" spans="2:7" s="2" customFormat="1" ht="16.5">
      <c r="B50" s="3"/>
      <c r="C50" s="3"/>
      <c r="D50" s="3"/>
      <c r="E50" s="3"/>
      <c r="F50" s="10"/>
      <c r="G50" s="10"/>
    </row>
    <row r="51" spans="2:7" s="2" customFormat="1" ht="16.5">
      <c r="B51" s="3"/>
      <c r="C51" s="3"/>
      <c r="D51" s="3"/>
      <c r="E51" s="3"/>
      <c r="F51" s="10"/>
      <c r="G51" s="10"/>
    </row>
    <row r="52" spans="2:7" s="2" customFormat="1" ht="16.5">
      <c r="B52" s="3"/>
      <c r="C52" s="3"/>
      <c r="D52" s="3"/>
      <c r="E52" s="3"/>
      <c r="F52" s="10"/>
      <c r="G52" s="10"/>
    </row>
    <row r="53" spans="2:7" s="2" customFormat="1" ht="16.5">
      <c r="B53" s="3"/>
      <c r="C53" s="3"/>
      <c r="D53" s="3"/>
      <c r="E53" s="3"/>
      <c r="F53" s="10"/>
      <c r="G53" s="10"/>
    </row>
    <row r="54" spans="2:7" s="2" customFormat="1" ht="16.5">
      <c r="B54" s="3"/>
      <c r="C54" s="3"/>
      <c r="D54" s="3"/>
      <c r="E54" s="3"/>
      <c r="F54" s="10"/>
      <c r="G54" s="10"/>
    </row>
    <row r="55" spans="2:7" s="2" customFormat="1" ht="16.5">
      <c r="B55" s="3"/>
      <c r="C55" s="3"/>
      <c r="D55" s="3"/>
      <c r="E55" s="3"/>
      <c r="F55" s="10"/>
      <c r="G55" s="10"/>
    </row>
    <row r="56" spans="2:7" s="2" customFormat="1" ht="16.5">
      <c r="B56" s="3"/>
      <c r="C56" s="3"/>
      <c r="D56" s="3"/>
      <c r="E56" s="3"/>
      <c r="F56" s="10"/>
      <c r="G56" s="10"/>
    </row>
    <row r="57" spans="2:7" s="2" customFormat="1" ht="16.5">
      <c r="B57" s="3"/>
      <c r="C57" s="3"/>
      <c r="D57" s="3"/>
      <c r="E57" s="3"/>
      <c r="F57" s="10"/>
      <c r="G57" s="10"/>
    </row>
    <row r="58" spans="2:7" s="2" customFormat="1" ht="16.5">
      <c r="B58" s="3"/>
      <c r="C58" s="3"/>
      <c r="D58" s="3"/>
      <c r="E58" s="3"/>
      <c r="F58" s="10"/>
      <c r="G58" s="10"/>
    </row>
    <row r="59" spans="2:7" s="2" customFormat="1" ht="16.5">
      <c r="B59" s="3"/>
      <c r="C59" s="3"/>
      <c r="D59" s="3"/>
      <c r="E59" s="3"/>
      <c r="F59" s="10"/>
      <c r="G59" s="10"/>
    </row>
    <row r="60" spans="2:7" s="2" customFormat="1" ht="16.5">
      <c r="B60" s="3"/>
      <c r="C60" s="3"/>
      <c r="D60" s="3"/>
      <c r="E60" s="3"/>
      <c r="F60" s="10"/>
      <c r="G60" s="10"/>
    </row>
    <row r="61" spans="2:7" s="2" customFormat="1" ht="16.5">
      <c r="B61" s="3"/>
      <c r="C61" s="3"/>
      <c r="D61" s="3"/>
      <c r="E61" s="3"/>
      <c r="F61" s="10"/>
      <c r="G61" s="10"/>
    </row>
    <row r="62" spans="2:7" s="2" customFormat="1" ht="16.5">
      <c r="B62" s="3"/>
      <c r="C62" s="3"/>
      <c r="D62" s="3"/>
      <c r="E62" s="3"/>
      <c r="F62" s="10"/>
      <c r="G62" s="10"/>
    </row>
    <row r="63" spans="2:7" s="2" customFormat="1" ht="16.5">
      <c r="B63" s="3"/>
      <c r="C63" s="3"/>
      <c r="D63" s="3"/>
      <c r="E63" s="3"/>
      <c r="F63" s="10"/>
      <c r="G63" s="10"/>
    </row>
    <row r="64" spans="2:7" s="2" customFormat="1" ht="16.5">
      <c r="B64" s="3"/>
      <c r="C64" s="3"/>
      <c r="D64" s="3"/>
      <c r="E64" s="3"/>
      <c r="F64" s="10"/>
      <c r="G64" s="10"/>
    </row>
    <row r="65" spans="2:7" s="2" customFormat="1" ht="16.5">
      <c r="B65" s="3"/>
      <c r="C65" s="3"/>
      <c r="D65" s="3"/>
      <c r="E65" s="3"/>
      <c r="F65" s="10"/>
      <c r="G65" s="10"/>
    </row>
    <row r="66" spans="2:7" s="2" customFormat="1" ht="16.5">
      <c r="B66" s="3"/>
      <c r="C66" s="3"/>
      <c r="D66" s="3"/>
      <c r="E66" s="3"/>
      <c r="F66" s="10"/>
      <c r="G66" s="10"/>
    </row>
    <row r="67" spans="2:7" s="2" customFormat="1" ht="16.5">
      <c r="B67" s="3"/>
      <c r="C67" s="3"/>
      <c r="D67" s="3"/>
      <c r="E67" s="3"/>
      <c r="F67" s="10"/>
      <c r="G67" s="10"/>
    </row>
    <row r="68" spans="2:7" s="2" customFormat="1" ht="16.5">
      <c r="B68" s="3"/>
      <c r="C68" s="3"/>
      <c r="D68" s="3"/>
      <c r="E68" s="3"/>
      <c r="F68" s="10"/>
      <c r="G68" s="10"/>
    </row>
    <row r="69" spans="2:7" s="2" customFormat="1" ht="16.5">
      <c r="B69" s="3"/>
      <c r="C69" s="3"/>
      <c r="D69" s="3"/>
      <c r="E69" s="3"/>
      <c r="F69" s="10"/>
      <c r="G69" s="10"/>
    </row>
    <row r="70" spans="2:7" s="2" customFormat="1" ht="16.5">
      <c r="B70" s="3"/>
      <c r="C70" s="3"/>
      <c r="D70" s="3"/>
      <c r="E70" s="3"/>
      <c r="F70" s="10"/>
      <c r="G70" s="10"/>
    </row>
    <row r="71" spans="2:7" s="2" customFormat="1" ht="16.5">
      <c r="B71" s="3"/>
      <c r="C71" s="3"/>
      <c r="D71" s="3"/>
      <c r="E71" s="3"/>
      <c r="F71" s="10"/>
      <c r="G71" s="10"/>
    </row>
    <row r="72" spans="2:7" s="2" customFormat="1" ht="16.5">
      <c r="B72" s="3"/>
      <c r="C72" s="3"/>
      <c r="D72" s="3"/>
      <c r="E72" s="3"/>
      <c r="F72" s="10"/>
      <c r="G72" s="10"/>
    </row>
    <row r="73" spans="2:7" s="2" customFormat="1" ht="16.5">
      <c r="B73" s="3"/>
      <c r="C73" s="3"/>
      <c r="D73" s="3"/>
      <c r="E73" s="3"/>
      <c r="F73" s="10"/>
      <c r="G73" s="10"/>
    </row>
    <row r="74" spans="2:7" s="2" customFormat="1" ht="16.5">
      <c r="B74" s="3"/>
      <c r="C74" s="3"/>
      <c r="D74" s="3"/>
      <c r="E74" s="3"/>
      <c r="F74" s="10"/>
      <c r="G74" s="10"/>
    </row>
    <row r="75" spans="2:7" s="2" customFormat="1" ht="16.5">
      <c r="B75" s="3"/>
      <c r="C75" s="3"/>
      <c r="D75" s="3"/>
      <c r="E75" s="3"/>
      <c r="F75" s="10"/>
      <c r="G75" s="10"/>
    </row>
    <row r="76" spans="2:7" s="2" customFormat="1" ht="16.5">
      <c r="B76" s="3"/>
      <c r="C76" s="3"/>
      <c r="D76" s="3"/>
      <c r="E76" s="3"/>
      <c r="F76" s="10"/>
      <c r="G76" s="10"/>
    </row>
    <row r="77" spans="2:7" s="2" customFormat="1" ht="16.5">
      <c r="B77" s="3"/>
      <c r="C77" s="3"/>
      <c r="D77" s="3"/>
      <c r="E77" s="3"/>
      <c r="F77" s="10"/>
      <c r="G77" s="10"/>
    </row>
    <row r="78" spans="2:7" s="2" customFormat="1" ht="16.5">
      <c r="B78" s="3"/>
      <c r="C78" s="3"/>
      <c r="D78" s="3"/>
      <c r="E78" s="3"/>
      <c r="F78" s="10"/>
      <c r="G78" s="10"/>
    </row>
    <row r="79" spans="2:7" s="2" customFormat="1" ht="16.5">
      <c r="B79" s="3"/>
      <c r="C79" s="3"/>
      <c r="D79" s="3"/>
      <c r="E79" s="3"/>
      <c r="F79" s="10"/>
      <c r="G79" s="10"/>
    </row>
    <row r="80" spans="2:7" s="2" customFormat="1" ht="16.5">
      <c r="B80" s="3"/>
      <c r="C80" s="3"/>
      <c r="D80" s="3"/>
      <c r="E80" s="3"/>
      <c r="F80" s="10"/>
      <c r="G80" s="10"/>
    </row>
    <row r="81" spans="2:7" s="2" customFormat="1" ht="16.5">
      <c r="B81" s="3"/>
      <c r="C81" s="3"/>
      <c r="D81" s="3"/>
      <c r="E81" s="3"/>
      <c r="F81" s="10"/>
      <c r="G81" s="10"/>
    </row>
    <row r="82" spans="2:7" s="2" customFormat="1" ht="16.5">
      <c r="B82" s="3"/>
      <c r="C82" s="3"/>
      <c r="D82" s="3"/>
      <c r="E82" s="3"/>
      <c r="F82" s="10"/>
      <c r="G82" s="10"/>
    </row>
    <row r="83" spans="2:7" s="2" customFormat="1" ht="16.5">
      <c r="B83" s="3"/>
      <c r="C83" s="3"/>
      <c r="D83" s="3"/>
      <c r="E83" s="3"/>
      <c r="F83" s="10"/>
      <c r="G83" s="10"/>
    </row>
    <row r="84" spans="2:7" s="2" customFormat="1" ht="16.5">
      <c r="B84" s="3"/>
      <c r="C84" s="3"/>
      <c r="D84" s="3"/>
      <c r="E84" s="3"/>
      <c r="F84" s="10"/>
      <c r="G84" s="10"/>
    </row>
    <row r="85" spans="2:7" s="2" customFormat="1" ht="16.5">
      <c r="B85" s="3"/>
      <c r="C85" s="3"/>
      <c r="D85" s="3"/>
      <c r="E85" s="3"/>
      <c r="F85" s="10"/>
      <c r="G85" s="10"/>
    </row>
    <row r="86" spans="2:7" s="2" customFormat="1" ht="16.5">
      <c r="B86" s="3"/>
      <c r="C86" s="3"/>
      <c r="D86" s="3"/>
      <c r="E86" s="3"/>
      <c r="F86" s="10"/>
      <c r="G86" s="10"/>
    </row>
    <row r="87" spans="2:7" s="2" customFormat="1" ht="16.5">
      <c r="B87" s="3"/>
      <c r="C87" s="3"/>
      <c r="D87" s="3"/>
      <c r="E87" s="3"/>
      <c r="F87" s="10"/>
      <c r="G87" s="10"/>
    </row>
    <row r="88" spans="2:7" s="2" customFormat="1" ht="16.5">
      <c r="B88" s="3"/>
      <c r="C88" s="3"/>
      <c r="D88" s="3"/>
      <c r="E88" s="3"/>
      <c r="F88" s="10"/>
      <c r="G88" s="10"/>
    </row>
    <row r="89" spans="2:7" s="2" customFormat="1" ht="16.5">
      <c r="B89" s="3"/>
      <c r="C89" s="3"/>
      <c r="D89" s="3"/>
      <c r="E89" s="3"/>
      <c r="F89" s="10"/>
      <c r="G89" s="10"/>
    </row>
    <row r="90" spans="2:7" s="2" customFormat="1" ht="16.5">
      <c r="B90" s="3"/>
      <c r="C90" s="3"/>
      <c r="D90" s="3"/>
      <c r="E90" s="3"/>
      <c r="F90" s="10"/>
      <c r="G90" s="10"/>
    </row>
    <row r="91" spans="2:7" s="2" customFormat="1" ht="16.5">
      <c r="B91" s="3"/>
      <c r="C91" s="3"/>
      <c r="D91" s="3"/>
      <c r="E91" s="3"/>
      <c r="F91" s="10"/>
      <c r="G91" s="10"/>
    </row>
    <row r="92" spans="2:7" s="2" customFormat="1" ht="16.5">
      <c r="B92" s="3"/>
      <c r="C92" s="3"/>
      <c r="D92" s="3"/>
      <c r="E92" s="3"/>
      <c r="F92" s="10"/>
      <c r="G92" s="10"/>
    </row>
    <row r="93" spans="2:7" s="2" customFormat="1" ht="16.5">
      <c r="B93" s="3"/>
      <c r="C93" s="3"/>
      <c r="D93" s="3"/>
      <c r="E93" s="3"/>
      <c r="F93" s="10"/>
      <c r="G93" s="10"/>
    </row>
    <row r="94" spans="2:7" s="2" customFormat="1" ht="16.5">
      <c r="B94" s="3"/>
      <c r="C94" s="3"/>
      <c r="D94" s="3"/>
      <c r="E94" s="3"/>
      <c r="F94" s="10"/>
      <c r="G94" s="10"/>
    </row>
    <row r="95" spans="2:7" s="2" customFormat="1" ht="16.5">
      <c r="B95" s="3"/>
      <c r="C95" s="3"/>
      <c r="D95" s="3"/>
      <c r="E95" s="3"/>
      <c r="F95" s="10"/>
      <c r="G95" s="10"/>
    </row>
    <row r="96" spans="2:7" s="2" customFormat="1" ht="16.5">
      <c r="B96" s="3"/>
      <c r="C96" s="3"/>
      <c r="D96" s="3"/>
      <c r="E96" s="3"/>
      <c r="F96" s="10"/>
      <c r="G96" s="10"/>
    </row>
    <row r="97" spans="2:7" s="2" customFormat="1" ht="16.5">
      <c r="B97" s="3"/>
      <c r="C97" s="3"/>
      <c r="D97" s="3"/>
      <c r="E97" s="3"/>
      <c r="F97" s="10"/>
      <c r="G97" s="10"/>
    </row>
    <row r="98" spans="2:7" s="2" customFormat="1" ht="16.5">
      <c r="B98" s="3"/>
      <c r="C98" s="3"/>
      <c r="D98" s="3"/>
      <c r="E98" s="3"/>
      <c r="F98" s="10"/>
      <c r="G98" s="10"/>
    </row>
    <row r="99" spans="2:7" s="2" customFormat="1" ht="16.5">
      <c r="B99" s="3"/>
      <c r="C99" s="3"/>
      <c r="D99" s="3"/>
      <c r="E99" s="3"/>
      <c r="F99" s="10"/>
      <c r="G99" s="10"/>
    </row>
    <row r="100" spans="2:7" s="2" customFormat="1" ht="16.5">
      <c r="B100" s="3"/>
      <c r="C100" s="3"/>
      <c r="D100" s="3"/>
      <c r="E100" s="3"/>
      <c r="F100" s="10"/>
      <c r="G100" s="10"/>
    </row>
    <row r="101" spans="2:7" s="2" customFormat="1" ht="16.5">
      <c r="B101" s="3"/>
      <c r="C101" s="3"/>
      <c r="D101" s="3"/>
      <c r="E101" s="3"/>
      <c r="F101" s="10"/>
      <c r="G101" s="10"/>
    </row>
    <row r="102" spans="2:7" s="2" customFormat="1" ht="16.5">
      <c r="B102" s="3"/>
      <c r="C102" s="3"/>
      <c r="D102" s="3"/>
      <c r="E102" s="3"/>
      <c r="F102" s="10"/>
      <c r="G102" s="10"/>
    </row>
    <row r="103" spans="2:7" s="2" customFormat="1" ht="16.5">
      <c r="B103" s="3"/>
      <c r="C103" s="3"/>
      <c r="D103" s="3"/>
      <c r="E103" s="3"/>
      <c r="F103" s="10"/>
      <c r="G103" s="10"/>
    </row>
    <row r="104" spans="2:7" s="2" customFormat="1" ht="16.5">
      <c r="B104" s="3"/>
      <c r="C104" s="3"/>
      <c r="D104" s="3"/>
      <c r="E104" s="3"/>
      <c r="F104" s="10"/>
      <c r="G104" s="10"/>
    </row>
    <row r="105" spans="2:7" s="2" customFormat="1" ht="16.5">
      <c r="B105" s="3"/>
      <c r="C105" s="3"/>
      <c r="D105" s="3"/>
      <c r="E105" s="3"/>
      <c r="F105" s="10"/>
      <c r="G105" s="10"/>
    </row>
    <row r="106" spans="2:7" s="2" customFormat="1" ht="16.5">
      <c r="B106" s="3"/>
      <c r="C106" s="3"/>
      <c r="D106" s="3"/>
      <c r="E106" s="3"/>
      <c r="F106" s="10"/>
      <c r="G106" s="10"/>
    </row>
    <row r="107" spans="2:7" s="2" customFormat="1" ht="16.5">
      <c r="B107" s="3"/>
      <c r="C107" s="3"/>
      <c r="D107" s="3"/>
      <c r="E107" s="3"/>
      <c r="F107" s="10"/>
      <c r="G107" s="10"/>
    </row>
    <row r="108" spans="2:7" s="2" customFormat="1" ht="16.5">
      <c r="B108" s="3"/>
      <c r="C108" s="3"/>
      <c r="D108" s="3"/>
      <c r="E108" s="3"/>
      <c r="F108" s="10"/>
      <c r="G108" s="10"/>
    </row>
    <row r="109" spans="2:7" s="2" customFormat="1" ht="16.5">
      <c r="B109" s="3"/>
      <c r="C109" s="3"/>
      <c r="D109" s="3"/>
      <c r="E109" s="3"/>
      <c r="F109" s="10"/>
      <c r="G109" s="10"/>
    </row>
    <row r="110" spans="2:7" s="2" customFormat="1" ht="16.5">
      <c r="B110" s="3"/>
      <c r="C110" s="3"/>
      <c r="D110" s="3"/>
      <c r="E110" s="3"/>
      <c r="F110" s="10"/>
      <c r="G110" s="10"/>
    </row>
    <row r="111" spans="2:7" s="2" customFormat="1" ht="16.5">
      <c r="B111" s="3"/>
      <c r="C111" s="3"/>
      <c r="D111" s="3"/>
      <c r="E111" s="3"/>
      <c r="F111" s="10"/>
      <c r="G111" s="10"/>
    </row>
    <row r="112" spans="2:7" s="2" customFormat="1" ht="16.5">
      <c r="B112" s="3"/>
      <c r="C112" s="3"/>
      <c r="D112" s="3"/>
      <c r="E112" s="3"/>
      <c r="F112" s="10"/>
      <c r="G112" s="10"/>
    </row>
    <row r="113" spans="2:7" s="2" customFormat="1" ht="16.5">
      <c r="B113" s="3"/>
      <c r="C113" s="3"/>
      <c r="D113" s="3"/>
      <c r="E113" s="3"/>
      <c r="F113" s="10"/>
      <c r="G113" s="10"/>
    </row>
    <row r="114" spans="2:7" s="2" customFormat="1" ht="16.5">
      <c r="B114" s="3"/>
      <c r="C114" s="3"/>
      <c r="D114" s="3"/>
      <c r="E114" s="3"/>
      <c r="F114" s="10"/>
      <c r="G114" s="10"/>
    </row>
    <row r="115" spans="2:7" s="2" customFormat="1" ht="16.5">
      <c r="B115" s="3"/>
      <c r="C115" s="3"/>
      <c r="D115" s="3"/>
      <c r="E115" s="3"/>
      <c r="F115" s="10"/>
      <c r="G115" s="10"/>
    </row>
    <row r="116" spans="2:7" s="2" customFormat="1" ht="16.5">
      <c r="B116" s="3"/>
      <c r="C116" s="3"/>
      <c r="D116" s="3"/>
      <c r="E116" s="3"/>
      <c r="F116" s="10"/>
      <c r="G116" s="10"/>
    </row>
    <row r="117" spans="2:7" s="2" customFormat="1" ht="16.5">
      <c r="B117" s="3"/>
      <c r="C117" s="3"/>
      <c r="D117" s="3"/>
      <c r="E117" s="3"/>
      <c r="F117" s="10"/>
      <c r="G117" s="10"/>
    </row>
    <row r="118" spans="2:7" s="2" customFormat="1" ht="16.5">
      <c r="B118" s="3"/>
      <c r="C118" s="3"/>
      <c r="D118" s="3"/>
      <c r="E118" s="3"/>
      <c r="F118" s="10"/>
      <c r="G118" s="10"/>
    </row>
    <row r="119" spans="2:7" s="2" customFormat="1" ht="16.5">
      <c r="B119" s="3"/>
      <c r="C119" s="3"/>
      <c r="D119" s="3"/>
      <c r="E119" s="3"/>
      <c r="F119" s="10"/>
      <c r="G119" s="10"/>
    </row>
    <row r="120" spans="2:7" s="2" customFormat="1" ht="16.5">
      <c r="B120" s="3"/>
      <c r="C120" s="3"/>
      <c r="D120" s="3"/>
      <c r="E120" s="3"/>
      <c r="F120" s="10"/>
      <c r="G120" s="10"/>
    </row>
    <row r="121" spans="2:7" s="2" customFormat="1" ht="16.5">
      <c r="B121" s="3"/>
      <c r="C121" s="3"/>
      <c r="D121" s="3"/>
      <c r="E121" s="3"/>
      <c r="F121" s="10"/>
      <c r="G121" s="10"/>
    </row>
    <row r="122" spans="2:7" s="2" customFormat="1" ht="16.5">
      <c r="B122" s="3"/>
      <c r="C122" s="3"/>
      <c r="D122" s="3"/>
      <c r="E122" s="3"/>
      <c r="F122" s="10"/>
      <c r="G122" s="10"/>
    </row>
    <row r="123" spans="2:7" s="2" customFormat="1" ht="16.5">
      <c r="B123" s="3"/>
      <c r="C123" s="3"/>
      <c r="D123" s="3"/>
      <c r="E123" s="3"/>
      <c r="F123" s="10"/>
      <c r="G123" s="10"/>
    </row>
    <row r="124" spans="2:7" s="2" customFormat="1" ht="16.5">
      <c r="B124" s="3"/>
      <c r="C124" s="3"/>
      <c r="D124" s="3"/>
      <c r="E124" s="3"/>
      <c r="F124" s="10"/>
      <c r="G124" s="10"/>
    </row>
    <row r="125" spans="2:7" s="2" customFormat="1" ht="16.5">
      <c r="B125" s="3"/>
      <c r="C125" s="3"/>
      <c r="D125" s="3"/>
      <c r="E125" s="3"/>
      <c r="F125" s="10"/>
      <c r="G125" s="10"/>
    </row>
    <row r="126" spans="2:7" s="2" customFormat="1" ht="16.5">
      <c r="B126" s="3"/>
      <c r="C126" s="3"/>
      <c r="D126" s="3"/>
      <c r="E126" s="3"/>
      <c r="F126" s="10"/>
      <c r="G126" s="10"/>
    </row>
    <row r="127" spans="2:7" s="2" customFormat="1" ht="16.5">
      <c r="B127" s="3"/>
      <c r="C127" s="3"/>
      <c r="D127" s="3"/>
      <c r="E127" s="3"/>
      <c r="F127" s="10"/>
      <c r="G127" s="10"/>
    </row>
    <row r="128" spans="2:7" s="2" customFormat="1" ht="16.5">
      <c r="B128" s="3"/>
      <c r="C128" s="3"/>
      <c r="D128" s="3"/>
      <c r="E128" s="3"/>
      <c r="F128" s="10"/>
      <c r="G128" s="10"/>
    </row>
    <row r="129" spans="2:7" s="2" customFormat="1" ht="16.5">
      <c r="B129" s="3"/>
      <c r="C129" s="3"/>
      <c r="D129" s="3"/>
      <c r="E129" s="3"/>
      <c r="F129" s="10"/>
      <c r="G129" s="10"/>
    </row>
    <row r="130" spans="2:7" s="2" customFormat="1" ht="16.5">
      <c r="B130" s="3"/>
      <c r="C130" s="3"/>
      <c r="D130" s="3"/>
      <c r="E130" s="3"/>
      <c r="F130" s="10"/>
      <c r="G130" s="10"/>
    </row>
    <row r="131" spans="2:7" s="2" customFormat="1" ht="16.5">
      <c r="B131" s="3"/>
      <c r="C131" s="3"/>
      <c r="D131" s="3"/>
      <c r="E131" s="3"/>
      <c r="F131" s="10"/>
      <c r="G131" s="10"/>
    </row>
    <row r="132" spans="2:7" s="2" customFormat="1" ht="16.5">
      <c r="B132" s="3"/>
      <c r="C132" s="3"/>
      <c r="D132" s="3"/>
      <c r="E132" s="3"/>
      <c r="F132" s="10"/>
      <c r="G132" s="10"/>
    </row>
    <row r="133" spans="2:7" s="2" customFormat="1" ht="16.5">
      <c r="B133" s="3"/>
      <c r="C133" s="3"/>
      <c r="D133" s="3"/>
      <c r="E133" s="3"/>
      <c r="F133" s="10"/>
      <c r="G133" s="10"/>
    </row>
    <row r="134" spans="2:7" s="2" customFormat="1" ht="16.5">
      <c r="B134" s="3"/>
      <c r="C134" s="3"/>
      <c r="D134" s="3"/>
      <c r="E134" s="3"/>
      <c r="F134" s="10"/>
      <c r="G134" s="10"/>
    </row>
    <row r="135" spans="2:7" s="2" customFormat="1" ht="16.5">
      <c r="B135" s="3"/>
      <c r="C135" s="3"/>
      <c r="D135" s="3"/>
      <c r="E135" s="3"/>
      <c r="F135" s="10"/>
      <c r="G135" s="10"/>
    </row>
    <row r="136" spans="2:7" s="2" customFormat="1" ht="16.5">
      <c r="B136" s="3"/>
      <c r="C136" s="3"/>
      <c r="D136" s="3"/>
      <c r="E136" s="3"/>
      <c r="F136" s="10"/>
      <c r="G136" s="10"/>
    </row>
    <row r="137" spans="2:7" s="2" customFormat="1" ht="16.5">
      <c r="B137" s="3"/>
      <c r="C137" s="3"/>
      <c r="D137" s="3"/>
      <c r="E137" s="3"/>
      <c r="F137" s="10"/>
      <c r="G137" s="10"/>
    </row>
    <row r="138" spans="2:7" s="2" customFormat="1" ht="16.5">
      <c r="B138" s="3"/>
      <c r="C138" s="3"/>
      <c r="D138" s="3"/>
      <c r="E138" s="3"/>
      <c r="F138" s="10"/>
      <c r="G138" s="10"/>
    </row>
    <row r="139" spans="2:7" s="2" customFormat="1" ht="16.5">
      <c r="B139" s="3"/>
      <c r="C139" s="3"/>
      <c r="D139" s="3"/>
      <c r="E139" s="3"/>
      <c r="F139" s="10"/>
      <c r="G139" s="10"/>
    </row>
    <row r="140" spans="2:7" s="2" customFormat="1" ht="16.5">
      <c r="B140" s="3"/>
      <c r="C140" s="3"/>
      <c r="D140" s="3"/>
      <c r="E140" s="3"/>
      <c r="F140" s="10"/>
      <c r="G140" s="10"/>
    </row>
    <row r="141" spans="2:7" s="2" customFormat="1" ht="16.5">
      <c r="B141" s="3"/>
      <c r="C141" s="3"/>
      <c r="D141" s="3"/>
      <c r="E141" s="3"/>
      <c r="F141" s="10"/>
      <c r="G141" s="10"/>
    </row>
    <row r="142" spans="2:7" s="2" customFormat="1" ht="16.5">
      <c r="B142" s="3"/>
      <c r="C142" s="3"/>
      <c r="D142" s="3"/>
      <c r="E142" s="3"/>
      <c r="F142" s="10"/>
      <c r="G142" s="10"/>
    </row>
    <row r="143" spans="2:7" s="2" customFormat="1" ht="16.5">
      <c r="B143" s="3"/>
      <c r="C143" s="3"/>
      <c r="D143" s="3"/>
      <c r="E143" s="3"/>
      <c r="F143" s="10"/>
      <c r="G143" s="10"/>
    </row>
    <row r="144" spans="2:7" s="2" customFormat="1" ht="16.5">
      <c r="B144" s="3"/>
      <c r="C144" s="3"/>
      <c r="D144" s="3"/>
      <c r="E144" s="3"/>
      <c r="F144" s="10"/>
      <c r="G144" s="10"/>
    </row>
    <row r="145" spans="2:7" s="2" customFormat="1" ht="16.5">
      <c r="B145" s="3"/>
      <c r="C145" s="3"/>
      <c r="D145" s="3"/>
      <c r="E145" s="3"/>
      <c r="F145" s="10"/>
      <c r="G145" s="10"/>
    </row>
    <row r="146" spans="2:7" s="2" customFormat="1" ht="16.5">
      <c r="B146" s="3"/>
      <c r="C146" s="3"/>
      <c r="D146" s="3"/>
      <c r="E146" s="3"/>
      <c r="F146" s="10"/>
      <c r="G146" s="10"/>
    </row>
    <row r="147" spans="2:7" s="2" customFormat="1" ht="16.5">
      <c r="B147" s="3"/>
      <c r="C147" s="3"/>
      <c r="D147" s="3"/>
      <c r="E147" s="3"/>
      <c r="F147" s="10"/>
      <c r="G147" s="10"/>
    </row>
    <row r="148" spans="2:7" s="2" customFormat="1" ht="16.5">
      <c r="B148" s="3"/>
      <c r="C148" s="3"/>
      <c r="D148" s="3"/>
      <c r="E148" s="3"/>
      <c r="F148" s="10"/>
      <c r="G148" s="10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73"/>
  <sheetViews>
    <sheetView workbookViewId="0" topLeftCell="A1">
      <selection activeCell="J28" sqref="J28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00390625" style="1" customWidth="1"/>
    <col min="7" max="7" width="8.875" style="1" customWidth="1"/>
  </cols>
  <sheetData>
    <row r="1" spans="1:7" s="2" customFormat="1" ht="30" customHeight="1">
      <c r="A1" s="24" t="s">
        <v>99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5" t="s">
        <v>22</v>
      </c>
      <c r="B3" s="31" t="s">
        <v>103</v>
      </c>
      <c r="C3" s="28"/>
      <c r="D3" s="31" t="s">
        <v>65</v>
      </c>
      <c r="E3" s="28"/>
      <c r="F3" s="31" t="s">
        <v>19</v>
      </c>
      <c r="G3" s="28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8" t="s">
        <v>61</v>
      </c>
      <c r="B5" s="6">
        <v>30</v>
      </c>
      <c r="C5" s="6">
        <v>500</v>
      </c>
      <c r="D5" s="6">
        <v>1390</v>
      </c>
      <c r="E5" s="6">
        <v>10500</v>
      </c>
      <c r="F5" s="12">
        <f>SUM(B5/D5-1)</f>
        <v>-0.9784172661870504</v>
      </c>
      <c r="G5" s="12">
        <f>SUM(C5/E5-1)</f>
        <v>-0.9523809523809523</v>
      </c>
    </row>
    <row r="6" spans="1:7" s="2" customFormat="1" ht="19.5" customHeight="1">
      <c r="A6" s="7" t="s">
        <v>0</v>
      </c>
      <c r="B6" s="6">
        <v>1889523</v>
      </c>
      <c r="C6" s="6">
        <v>7064800</v>
      </c>
      <c r="D6" s="6">
        <v>1214224</v>
      </c>
      <c r="E6" s="6">
        <v>4622100</v>
      </c>
      <c r="F6" s="12">
        <f>SUM(B6/D6-1)</f>
        <v>0.5561568540895254</v>
      </c>
      <c r="G6" s="12">
        <f aca="true" t="shared" si="0" ref="G6:G20">SUM(C6/E6-1)</f>
        <v>0.5284827243028061</v>
      </c>
    </row>
    <row r="7" spans="1:7" s="2" customFormat="1" ht="19.5" customHeight="1">
      <c r="A7" s="7" t="s">
        <v>1</v>
      </c>
      <c r="B7" s="6">
        <v>11194034</v>
      </c>
      <c r="C7" s="6">
        <v>33778200</v>
      </c>
      <c r="D7" s="6">
        <v>13836969</v>
      </c>
      <c r="E7" s="6">
        <v>44115600</v>
      </c>
      <c r="F7" s="12">
        <f>SUM(B7/D7-1)</f>
        <v>-0.19100534228269206</v>
      </c>
      <c r="G7" s="12">
        <f t="shared" si="0"/>
        <v>-0.2343252726926529</v>
      </c>
    </row>
    <row r="8" spans="1:7" s="2" customFormat="1" ht="19.5" customHeight="1">
      <c r="A8" s="7" t="s">
        <v>34</v>
      </c>
      <c r="B8" s="6">
        <v>0</v>
      </c>
      <c r="C8" s="6">
        <v>0</v>
      </c>
      <c r="D8" s="6">
        <v>3913</v>
      </c>
      <c r="E8" s="6">
        <v>21400</v>
      </c>
      <c r="F8" s="12">
        <f>SUM(B8/D8-1)</f>
        <v>-1</v>
      </c>
      <c r="G8" s="12">
        <f>SUM(C8/E8-1)</f>
        <v>-1</v>
      </c>
    </row>
    <row r="9" spans="1:7" s="2" customFormat="1" ht="19.5" customHeight="1">
      <c r="A9" s="7" t="s">
        <v>2</v>
      </c>
      <c r="B9" s="6">
        <v>530742</v>
      </c>
      <c r="C9" s="6">
        <v>1720300</v>
      </c>
      <c r="D9" s="6">
        <v>435200</v>
      </c>
      <c r="E9" s="6">
        <v>1704700</v>
      </c>
      <c r="F9" s="12">
        <f aca="true" t="shared" si="1" ref="F9:F20">SUM(B9/D9-1)</f>
        <v>0.21953584558823525</v>
      </c>
      <c r="G9" s="12">
        <f t="shared" si="0"/>
        <v>0.00915117029389334</v>
      </c>
    </row>
    <row r="10" spans="1:7" s="2" customFormat="1" ht="19.5" customHeight="1">
      <c r="A10" s="7" t="s">
        <v>3</v>
      </c>
      <c r="B10" s="6">
        <v>753568</v>
      </c>
      <c r="C10" s="6">
        <v>2728400</v>
      </c>
      <c r="D10" s="6">
        <v>1125565</v>
      </c>
      <c r="E10" s="6">
        <v>4683900</v>
      </c>
      <c r="F10" s="12">
        <f t="shared" si="1"/>
        <v>-0.3304980165516874</v>
      </c>
      <c r="G10" s="12">
        <f t="shared" si="0"/>
        <v>-0.41749396870129596</v>
      </c>
    </row>
    <row r="11" spans="1:7" s="2" customFormat="1" ht="19.5" customHeight="1">
      <c r="A11" s="7" t="s">
        <v>4</v>
      </c>
      <c r="B11" s="6">
        <v>2485025</v>
      </c>
      <c r="C11" s="6">
        <v>8261900</v>
      </c>
      <c r="D11" s="6">
        <v>2649840</v>
      </c>
      <c r="E11" s="6">
        <v>10029400</v>
      </c>
      <c r="F11" s="12">
        <f t="shared" si="1"/>
        <v>-0.062198094979319496</v>
      </c>
      <c r="G11" s="12">
        <f t="shared" si="0"/>
        <v>-0.17623187827786313</v>
      </c>
    </row>
    <row r="12" spans="1:7" s="2" customFormat="1" ht="19.5" customHeight="1">
      <c r="A12" s="7" t="s">
        <v>31</v>
      </c>
      <c r="B12" s="6">
        <v>0</v>
      </c>
      <c r="C12" s="6">
        <v>0</v>
      </c>
      <c r="D12" s="6">
        <v>84</v>
      </c>
      <c r="E12" s="6">
        <v>2400</v>
      </c>
      <c r="F12" s="12">
        <f>SUM(B12/D12-1)</f>
        <v>-1</v>
      </c>
      <c r="G12" s="12">
        <f>SUM(C12/E12-1)</f>
        <v>-1</v>
      </c>
    </row>
    <row r="13" spans="1:7" s="2" customFormat="1" ht="19.5" customHeight="1">
      <c r="A13" s="7" t="s">
        <v>5</v>
      </c>
      <c r="B13" s="6">
        <v>452332</v>
      </c>
      <c r="C13" s="6">
        <v>1049800</v>
      </c>
      <c r="D13" s="6">
        <v>391041</v>
      </c>
      <c r="E13" s="6">
        <v>895300</v>
      </c>
      <c r="F13" s="12">
        <f t="shared" si="1"/>
        <v>0.15673804025664828</v>
      </c>
      <c r="G13" s="12">
        <f t="shared" si="0"/>
        <v>0.17256785435049693</v>
      </c>
    </row>
    <row r="14" spans="1:7" s="2" customFormat="1" ht="19.5" customHeight="1">
      <c r="A14" s="7" t="s">
        <v>6</v>
      </c>
      <c r="B14" s="6">
        <v>293613</v>
      </c>
      <c r="C14" s="6">
        <v>1024000</v>
      </c>
      <c r="D14" s="6">
        <v>179297</v>
      </c>
      <c r="E14" s="6">
        <v>903300</v>
      </c>
      <c r="F14" s="12">
        <f t="shared" si="1"/>
        <v>0.6375789890516852</v>
      </c>
      <c r="G14" s="12">
        <f t="shared" si="0"/>
        <v>0.13362116683272451</v>
      </c>
    </row>
    <row r="15" spans="1:7" s="2" customFormat="1" ht="19.5" customHeight="1">
      <c r="A15" s="7" t="s">
        <v>7</v>
      </c>
      <c r="B15" s="6">
        <v>6439761</v>
      </c>
      <c r="C15" s="6">
        <v>18718600</v>
      </c>
      <c r="D15" s="6">
        <v>5460921</v>
      </c>
      <c r="E15" s="6">
        <v>17584200</v>
      </c>
      <c r="F15" s="12">
        <f t="shared" si="1"/>
        <v>0.17924449007777254</v>
      </c>
      <c r="G15" s="12">
        <f t="shared" si="0"/>
        <v>0.06451246004936251</v>
      </c>
    </row>
    <row r="16" spans="1:7" s="2" customFormat="1" ht="19.5" customHeight="1">
      <c r="A16" s="7" t="s">
        <v>27</v>
      </c>
      <c r="B16" s="6">
        <v>121976</v>
      </c>
      <c r="C16" s="6">
        <v>506300</v>
      </c>
      <c r="D16" s="6">
        <v>81811</v>
      </c>
      <c r="E16" s="6">
        <v>364600</v>
      </c>
      <c r="F16" s="12">
        <f t="shared" si="1"/>
        <v>0.4909486499370501</v>
      </c>
      <c r="G16" s="12">
        <f t="shared" si="0"/>
        <v>0.3886450905101482</v>
      </c>
    </row>
    <row r="17" spans="1:7" s="2" customFormat="1" ht="19.5" customHeight="1">
      <c r="A17" s="7" t="s">
        <v>8</v>
      </c>
      <c r="B17" s="6">
        <v>77726178</v>
      </c>
      <c r="C17" s="6">
        <v>191492900</v>
      </c>
      <c r="D17" s="6">
        <v>84732011</v>
      </c>
      <c r="E17" s="6">
        <v>227583500</v>
      </c>
      <c r="F17" s="12">
        <f t="shared" si="1"/>
        <v>-0.08268224626463783</v>
      </c>
      <c r="G17" s="12">
        <f t="shared" si="0"/>
        <v>-0.15858179525317084</v>
      </c>
    </row>
    <row r="18" spans="1:7" s="2" customFormat="1" ht="19.5" customHeight="1">
      <c r="A18" s="7" t="s">
        <v>21</v>
      </c>
      <c r="B18" s="6">
        <v>84837</v>
      </c>
      <c r="C18" s="6">
        <v>572100</v>
      </c>
      <c r="D18" s="6">
        <v>42261</v>
      </c>
      <c r="E18" s="6">
        <v>194000</v>
      </c>
      <c r="F18" s="12">
        <f t="shared" si="1"/>
        <v>1.0074536806985162</v>
      </c>
      <c r="G18" s="12">
        <f t="shared" si="0"/>
        <v>1.9489690721649486</v>
      </c>
    </row>
    <row r="19" spans="1:7" s="2" customFormat="1" ht="19.5" customHeight="1">
      <c r="A19" s="7" t="s">
        <v>9</v>
      </c>
      <c r="B19" s="6">
        <v>1806152</v>
      </c>
      <c r="C19" s="6">
        <v>5349100</v>
      </c>
      <c r="D19" s="6">
        <v>2177881</v>
      </c>
      <c r="E19" s="6">
        <v>9535500</v>
      </c>
      <c r="F19" s="12">
        <f t="shared" si="1"/>
        <v>-0.17068379769142572</v>
      </c>
      <c r="G19" s="12">
        <f t="shared" si="0"/>
        <v>-0.43903308688584763</v>
      </c>
    </row>
    <row r="20" spans="1:7" s="2" customFormat="1" ht="24" customHeight="1">
      <c r="A20" s="7" t="s">
        <v>11</v>
      </c>
      <c r="B20" s="6">
        <f>SUM(B5:B19)</f>
        <v>103777771</v>
      </c>
      <c r="C20" s="6">
        <f>SUM(C5:C19)</f>
        <v>272266900</v>
      </c>
      <c r="D20" s="6">
        <f>SUM(D5:D19)</f>
        <v>112332408</v>
      </c>
      <c r="E20" s="6">
        <f>SUM(E5:E19)</f>
        <v>322250400</v>
      </c>
      <c r="F20" s="12">
        <f t="shared" si="1"/>
        <v>-0.07615466589125375</v>
      </c>
      <c r="G20" s="12">
        <f t="shared" si="0"/>
        <v>-0.15510764300059832</v>
      </c>
    </row>
    <row r="21" spans="1:7" s="2" customFormat="1" ht="24" customHeight="1">
      <c r="A21" s="7" t="s">
        <v>93</v>
      </c>
      <c r="B21" s="6">
        <v>864</v>
      </c>
      <c r="C21" s="6">
        <v>5500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19.5" customHeight="1">
      <c r="A22" s="7" t="s">
        <v>45</v>
      </c>
      <c r="B22" s="6">
        <v>610</v>
      </c>
      <c r="C22" s="6">
        <v>12100</v>
      </c>
      <c r="D22" s="6">
        <v>1048</v>
      </c>
      <c r="E22" s="6">
        <v>20200</v>
      </c>
      <c r="F22" s="12">
        <f>SUM(B22/D22-1)</f>
        <v>-0.41793893129770987</v>
      </c>
      <c r="G22" s="12">
        <f>SUM(C22/E22-1)</f>
        <v>-0.400990099009901</v>
      </c>
    </row>
    <row r="23" spans="1:7" s="2" customFormat="1" ht="19.5" customHeight="1">
      <c r="A23" s="7" t="s">
        <v>10</v>
      </c>
      <c r="B23" s="6">
        <v>0</v>
      </c>
      <c r="C23" s="6">
        <v>0</v>
      </c>
      <c r="D23" s="6">
        <v>116253</v>
      </c>
      <c r="E23" s="6">
        <v>416300</v>
      </c>
      <c r="F23" s="12">
        <f>SUM(B23/D23-1)</f>
        <v>-1</v>
      </c>
      <c r="G23" s="12">
        <f>SUM(C23/E23-1)</f>
        <v>-1</v>
      </c>
    </row>
    <row r="24" spans="1:7" s="2" customFormat="1" ht="24" customHeight="1">
      <c r="A24" s="7" t="s">
        <v>12</v>
      </c>
      <c r="B24" s="6">
        <f>SUM(B21:B23)</f>
        <v>1474</v>
      </c>
      <c r="C24" s="6">
        <f>SUM(C21:C23)</f>
        <v>17600</v>
      </c>
      <c r="D24" s="6">
        <f>SUM(D22:D23)</f>
        <v>117301</v>
      </c>
      <c r="E24" s="6">
        <f>SUM(E22:E23)</f>
        <v>436500</v>
      </c>
      <c r="F24" s="12">
        <f aca="true" t="shared" si="2" ref="F24:G29">SUM(B24/D24-1)</f>
        <v>-0.9874340372204841</v>
      </c>
      <c r="G24" s="12">
        <f t="shared" si="2"/>
        <v>-0.9596792668957618</v>
      </c>
    </row>
    <row r="25" spans="1:7" s="2" customFormat="1" ht="20.25" customHeight="1">
      <c r="A25" s="7" t="s">
        <v>77</v>
      </c>
      <c r="B25" s="6">
        <v>16</v>
      </c>
      <c r="C25" s="6">
        <v>1300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24" customHeight="1">
      <c r="A26" s="7" t="s">
        <v>62</v>
      </c>
      <c r="B26" s="6">
        <v>0</v>
      </c>
      <c r="C26" s="6">
        <v>0</v>
      </c>
      <c r="D26" s="6">
        <v>270</v>
      </c>
      <c r="E26" s="6">
        <v>6100</v>
      </c>
      <c r="F26" s="12">
        <f>SUM(B26/D26-1)</f>
        <v>-1</v>
      </c>
      <c r="G26" s="12">
        <f>SUM(C26/E26-1)</f>
        <v>-1</v>
      </c>
    </row>
    <row r="27" spans="1:7" s="2" customFormat="1" ht="19.5" customHeight="1">
      <c r="A27" s="7" t="s">
        <v>43</v>
      </c>
      <c r="B27" s="6">
        <v>235</v>
      </c>
      <c r="C27" s="6">
        <v>3700</v>
      </c>
      <c r="D27" s="6">
        <v>600</v>
      </c>
      <c r="E27" s="6">
        <v>1800</v>
      </c>
      <c r="F27" s="12">
        <f>SUM(B27/D27-1)</f>
        <v>-0.6083333333333334</v>
      </c>
      <c r="G27" s="12">
        <f>SUM(C27/E27-1)</f>
        <v>1.0555555555555554</v>
      </c>
    </row>
    <row r="28" spans="1:7" s="2" customFormat="1" ht="18" customHeight="1">
      <c r="A28" s="7" t="s">
        <v>36</v>
      </c>
      <c r="B28" s="6">
        <v>0</v>
      </c>
      <c r="C28" s="6">
        <v>0</v>
      </c>
      <c r="D28" s="6">
        <v>233</v>
      </c>
      <c r="E28" s="6">
        <v>5100</v>
      </c>
      <c r="F28" s="12">
        <f t="shared" si="2"/>
        <v>-1</v>
      </c>
      <c r="G28" s="12">
        <f t="shared" si="2"/>
        <v>-1</v>
      </c>
    </row>
    <row r="29" spans="1:7" s="2" customFormat="1" ht="19.5" customHeight="1">
      <c r="A29" s="7" t="s">
        <v>51</v>
      </c>
      <c r="B29" s="6">
        <v>44988</v>
      </c>
      <c r="C29" s="6">
        <v>169100</v>
      </c>
      <c r="D29" s="6">
        <v>97595</v>
      </c>
      <c r="E29" s="6">
        <v>355600</v>
      </c>
      <c r="F29" s="12">
        <f t="shared" si="2"/>
        <v>-0.539033761975511</v>
      </c>
      <c r="G29" s="12">
        <f t="shared" si="2"/>
        <v>-0.5244656917885264</v>
      </c>
    </row>
    <row r="30" spans="1:7" ht="16.5">
      <c r="A30" s="8" t="s">
        <v>52</v>
      </c>
      <c r="B30" s="16">
        <v>3</v>
      </c>
      <c r="C30" s="16">
        <v>100</v>
      </c>
      <c r="D30" s="16">
        <v>345</v>
      </c>
      <c r="E30" s="16">
        <v>9000</v>
      </c>
      <c r="F30" s="12">
        <f aca="true" t="shared" si="3" ref="F30:F39">SUM(B30/D30-1)</f>
        <v>-0.991304347826087</v>
      </c>
      <c r="G30" s="12">
        <f aca="true" t="shared" si="4" ref="G30:G39">SUM(C30/E30-1)</f>
        <v>-0.9888888888888889</v>
      </c>
    </row>
    <row r="31" spans="1:7" s="2" customFormat="1" ht="24" customHeight="1">
      <c r="A31" s="7" t="s">
        <v>13</v>
      </c>
      <c r="B31" s="6">
        <f>SUM(B25:B30)</f>
        <v>45242</v>
      </c>
      <c r="C31" s="6">
        <f>SUM(C25:C30)</f>
        <v>174200</v>
      </c>
      <c r="D31" s="6">
        <f>SUM(D25:D30)</f>
        <v>99043</v>
      </c>
      <c r="E31" s="6">
        <f>SUM(E25:E30)</f>
        <v>377600</v>
      </c>
      <c r="F31" s="12">
        <f t="shared" si="3"/>
        <v>-0.5432085053966459</v>
      </c>
      <c r="G31" s="12">
        <f t="shared" si="4"/>
        <v>-0.5386652542372881</v>
      </c>
    </row>
    <row r="32" spans="1:7" s="2" customFormat="1" ht="19.5" customHeight="1">
      <c r="A32" s="7" t="s">
        <v>38</v>
      </c>
      <c r="B32" s="6">
        <v>0</v>
      </c>
      <c r="C32" s="6">
        <v>0</v>
      </c>
      <c r="D32" s="6">
        <v>15266</v>
      </c>
      <c r="E32" s="6">
        <v>61500</v>
      </c>
      <c r="F32" s="12">
        <f t="shared" si="3"/>
        <v>-1</v>
      </c>
      <c r="G32" s="12">
        <f t="shared" si="4"/>
        <v>-1</v>
      </c>
    </row>
    <row r="33" spans="1:7" s="2" customFormat="1" ht="19.5" customHeight="1">
      <c r="A33" s="7" t="s">
        <v>14</v>
      </c>
      <c r="B33" s="6">
        <v>3620</v>
      </c>
      <c r="C33" s="6">
        <v>103300</v>
      </c>
      <c r="D33" s="6">
        <v>242</v>
      </c>
      <c r="E33" s="6">
        <v>1900</v>
      </c>
      <c r="F33" s="12">
        <f t="shared" si="3"/>
        <v>13.958677685950413</v>
      </c>
      <c r="G33" s="12">
        <f t="shared" si="4"/>
        <v>53.36842105263158</v>
      </c>
    </row>
    <row r="34" spans="1:7" s="2" customFormat="1" ht="19.5" customHeight="1">
      <c r="A34" s="7" t="s">
        <v>90</v>
      </c>
      <c r="B34" s="6">
        <v>65666</v>
      </c>
      <c r="C34" s="6">
        <v>294000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100</v>
      </c>
      <c r="B35" s="6">
        <v>25810</v>
      </c>
      <c r="C35" s="6">
        <v>15300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19.5" customHeight="1">
      <c r="A36" s="7" t="s">
        <v>15</v>
      </c>
      <c r="B36" s="6">
        <v>205826</v>
      </c>
      <c r="C36" s="6">
        <v>620000</v>
      </c>
      <c r="D36" s="6">
        <v>54504</v>
      </c>
      <c r="E36" s="6">
        <v>268100</v>
      </c>
      <c r="F36" s="12">
        <f t="shared" si="3"/>
        <v>2.7763466901511817</v>
      </c>
      <c r="G36" s="12">
        <f t="shared" si="4"/>
        <v>1.3125699365908243</v>
      </c>
    </row>
    <row r="37" spans="1:7" s="2" customFormat="1" ht="19.5" customHeight="1">
      <c r="A37" s="7" t="s">
        <v>39</v>
      </c>
      <c r="B37" s="6">
        <v>19958</v>
      </c>
      <c r="C37" s="6">
        <v>65500</v>
      </c>
      <c r="D37" s="6">
        <v>247019</v>
      </c>
      <c r="E37" s="6">
        <v>762400</v>
      </c>
      <c r="F37" s="12">
        <f t="shared" si="3"/>
        <v>-0.9192045955979095</v>
      </c>
      <c r="G37" s="12">
        <f t="shared" si="4"/>
        <v>-0.914087093389297</v>
      </c>
    </row>
    <row r="38" spans="1:7" s="2" customFormat="1" ht="24" customHeight="1">
      <c r="A38" s="8" t="s">
        <v>17</v>
      </c>
      <c r="B38" s="6">
        <f>SUM(B32:B37)</f>
        <v>320880</v>
      </c>
      <c r="C38" s="6">
        <f>SUM(C32:C37)</f>
        <v>1098100</v>
      </c>
      <c r="D38" s="6">
        <f>SUM(D32:D37)</f>
        <v>317031</v>
      </c>
      <c r="E38" s="6">
        <f>SUM(E32:E37)</f>
        <v>1093900</v>
      </c>
      <c r="F38" s="12">
        <f t="shared" si="3"/>
        <v>0.012140768568373428</v>
      </c>
      <c r="G38" s="12">
        <f t="shared" si="4"/>
        <v>0.003839473443641994</v>
      </c>
    </row>
    <row r="39" spans="1:7" s="2" customFormat="1" ht="19.5" customHeight="1">
      <c r="A39" s="8" t="s">
        <v>28</v>
      </c>
      <c r="B39" s="6">
        <v>8936</v>
      </c>
      <c r="C39" s="6">
        <v>63600</v>
      </c>
      <c r="D39" s="6">
        <v>6115</v>
      </c>
      <c r="E39" s="6">
        <v>45700</v>
      </c>
      <c r="F39" s="12">
        <f t="shared" si="3"/>
        <v>0.4613246116107932</v>
      </c>
      <c r="G39" s="12">
        <f t="shared" si="4"/>
        <v>0.39168490153172875</v>
      </c>
    </row>
    <row r="40" spans="1:7" s="2" customFormat="1" ht="19.5" customHeight="1">
      <c r="A40" s="7" t="s">
        <v>16</v>
      </c>
      <c r="B40" s="6">
        <v>77782</v>
      </c>
      <c r="C40" s="6">
        <v>349800</v>
      </c>
      <c r="D40" s="6">
        <v>45359</v>
      </c>
      <c r="E40" s="6">
        <v>302100</v>
      </c>
      <c r="F40" s="12">
        <f aca="true" t="shared" si="5" ref="F40:G43">SUM(B40/D40-1)</f>
        <v>0.7148085275248572</v>
      </c>
      <c r="G40" s="12">
        <f t="shared" si="5"/>
        <v>0.1578947368421053</v>
      </c>
    </row>
    <row r="41" spans="1:7" s="2" customFormat="1" ht="24" customHeight="1">
      <c r="A41" s="7" t="s">
        <v>18</v>
      </c>
      <c r="B41" s="6">
        <f>SUM(B39:B40)</f>
        <v>86718</v>
      </c>
      <c r="C41" s="6">
        <f>SUM(C39:C40)</f>
        <v>413400</v>
      </c>
      <c r="D41" s="6">
        <f>SUM(D39:D40)</f>
        <v>51474</v>
      </c>
      <c r="E41" s="6">
        <f>SUM(E39:E40)</f>
        <v>347800</v>
      </c>
      <c r="F41" s="12">
        <f t="shared" si="5"/>
        <v>0.6846951859191048</v>
      </c>
      <c r="G41" s="12">
        <f t="shared" si="5"/>
        <v>0.1886141460609545</v>
      </c>
    </row>
    <row r="42" spans="1:7" s="2" customFormat="1" ht="24" customHeight="1">
      <c r="A42" s="7" t="s">
        <v>94</v>
      </c>
      <c r="B42" s="6">
        <v>9254</v>
      </c>
      <c r="C42" s="6">
        <v>28700</v>
      </c>
      <c r="D42" s="6">
        <v>0</v>
      </c>
      <c r="E42" s="6">
        <v>0</v>
      </c>
      <c r="F42" s="6">
        <v>0</v>
      </c>
      <c r="G42" s="6">
        <v>0</v>
      </c>
    </row>
    <row r="43" spans="1:7" s="2" customFormat="1" ht="24" customHeight="1">
      <c r="A43" s="7" t="s">
        <v>48</v>
      </c>
      <c r="B43" s="6">
        <v>10673</v>
      </c>
      <c r="C43" s="6">
        <v>40200</v>
      </c>
      <c r="D43" s="6">
        <v>8330</v>
      </c>
      <c r="E43" s="6">
        <v>33900</v>
      </c>
      <c r="F43" s="12">
        <f t="shared" si="5"/>
        <v>0.28127250900360146</v>
      </c>
      <c r="G43" s="12">
        <f t="shared" si="5"/>
        <v>0.18584070796460184</v>
      </c>
    </row>
    <row r="44" spans="1:7" s="2" customFormat="1" ht="24" customHeight="1">
      <c r="A44" s="7" t="s">
        <v>42</v>
      </c>
      <c r="B44" s="6">
        <v>215278</v>
      </c>
      <c r="C44" s="6">
        <v>756300</v>
      </c>
      <c r="D44" s="6">
        <v>119748</v>
      </c>
      <c r="E44" s="6">
        <v>486600</v>
      </c>
      <c r="F44" s="12">
        <f aca="true" t="shared" si="6" ref="F44:G46">SUM(B44/D44-1)</f>
        <v>0.7977586264488761</v>
      </c>
      <c r="G44" s="12">
        <f t="shared" si="6"/>
        <v>0.5542540073982738</v>
      </c>
    </row>
    <row r="45" spans="1:7" s="2" customFormat="1" ht="19.5" customHeight="1">
      <c r="A45" s="7" t="s">
        <v>29</v>
      </c>
      <c r="B45" s="6">
        <v>77111</v>
      </c>
      <c r="C45" s="6">
        <v>252600</v>
      </c>
      <c r="D45" s="6">
        <v>92553</v>
      </c>
      <c r="E45" s="6">
        <v>330500</v>
      </c>
      <c r="F45" s="12">
        <f t="shared" si="6"/>
        <v>-0.166844942897583</v>
      </c>
      <c r="G45" s="12">
        <f t="shared" si="6"/>
        <v>-0.23570347957639937</v>
      </c>
    </row>
    <row r="46" spans="1:7" s="2" customFormat="1" ht="24" customHeight="1">
      <c r="A46" s="7" t="s">
        <v>20</v>
      </c>
      <c r="B46" s="9">
        <f>SUM(B42:B45)</f>
        <v>312316</v>
      </c>
      <c r="C46" s="9">
        <f>SUM(C42:C45)</f>
        <v>1077800</v>
      </c>
      <c r="D46" s="9">
        <f>SUM(D43:D45)</f>
        <v>220631</v>
      </c>
      <c r="E46" s="9">
        <f>SUM(E43:E45)</f>
        <v>851000</v>
      </c>
      <c r="F46" s="12">
        <f t="shared" si="6"/>
        <v>0.4155581038022762</v>
      </c>
      <c r="G46" s="12">
        <f t="shared" si="6"/>
        <v>0.26650998824911865</v>
      </c>
    </row>
    <row r="47" spans="1:7" s="2" customFormat="1" ht="19.5" customHeight="1">
      <c r="A47" s="7" t="s">
        <v>101</v>
      </c>
      <c r="B47" s="6">
        <v>2393</v>
      </c>
      <c r="C47" s="6">
        <v>11100</v>
      </c>
      <c r="D47" s="6">
        <v>0</v>
      </c>
      <c r="E47" s="6">
        <v>0</v>
      </c>
      <c r="F47" s="6">
        <v>0</v>
      </c>
      <c r="G47" s="6">
        <v>0</v>
      </c>
    </row>
    <row r="48" spans="1:7" s="2" customFormat="1" ht="19.5" customHeight="1">
      <c r="A48" s="7" t="s">
        <v>83</v>
      </c>
      <c r="B48" s="6">
        <v>1008</v>
      </c>
      <c r="C48" s="6">
        <v>5000</v>
      </c>
      <c r="D48" s="6">
        <v>0</v>
      </c>
      <c r="E48" s="6">
        <v>0</v>
      </c>
      <c r="F48" s="6">
        <v>0</v>
      </c>
      <c r="G48" s="6">
        <v>0</v>
      </c>
    </row>
    <row r="49" spans="1:7" s="2" customFormat="1" ht="19.5" customHeight="1">
      <c r="A49" s="7" t="s">
        <v>67</v>
      </c>
      <c r="B49" s="6">
        <v>0</v>
      </c>
      <c r="C49" s="6">
        <v>0</v>
      </c>
      <c r="D49" s="6">
        <v>342</v>
      </c>
      <c r="E49" s="6">
        <v>2700</v>
      </c>
      <c r="F49" s="12">
        <f>SUM(B49/D49-1)</f>
        <v>-1</v>
      </c>
      <c r="G49" s="12">
        <f>SUM(C49/E49-1)</f>
        <v>-1</v>
      </c>
    </row>
    <row r="50" spans="1:7" s="2" customFormat="1" ht="24" customHeight="1">
      <c r="A50" s="7" t="s">
        <v>49</v>
      </c>
      <c r="B50" s="9">
        <f>SUM(B47:B49)</f>
        <v>3401</v>
      </c>
      <c r="C50" s="9">
        <f>SUM(C47:C49)</f>
        <v>16100</v>
      </c>
      <c r="D50" s="9">
        <f>SUM(D49:D49)</f>
        <v>342</v>
      </c>
      <c r="E50" s="9">
        <f>SUM(E49:E49)</f>
        <v>2700</v>
      </c>
      <c r="F50" s="12">
        <f aca="true" t="shared" si="7" ref="F50:G54">SUM(B50/D50-1)</f>
        <v>8.944444444444445</v>
      </c>
      <c r="G50" s="12">
        <f t="shared" si="7"/>
        <v>4.962962962962963</v>
      </c>
    </row>
    <row r="51" spans="1:7" s="2" customFormat="1" ht="19.5" customHeight="1">
      <c r="A51" s="7" t="s">
        <v>33</v>
      </c>
      <c r="B51" s="6">
        <v>5988</v>
      </c>
      <c r="C51" s="6">
        <v>19500</v>
      </c>
      <c r="D51" s="6">
        <v>14651</v>
      </c>
      <c r="E51" s="6">
        <v>102900</v>
      </c>
      <c r="F51" s="12">
        <f t="shared" si="7"/>
        <v>-0.591290696880759</v>
      </c>
      <c r="G51" s="12">
        <f t="shared" si="7"/>
        <v>-0.8104956268221575</v>
      </c>
    </row>
    <row r="52" spans="1:7" s="2" customFormat="1" ht="19.5" customHeight="1">
      <c r="A52" s="7" t="s">
        <v>102</v>
      </c>
      <c r="B52" s="6">
        <v>2720</v>
      </c>
      <c r="C52" s="6">
        <v>5100</v>
      </c>
      <c r="D52" s="6">
        <v>0</v>
      </c>
      <c r="E52" s="6">
        <v>0</v>
      </c>
      <c r="F52" s="6">
        <v>0</v>
      </c>
      <c r="G52" s="6">
        <v>0</v>
      </c>
    </row>
    <row r="53" spans="1:7" s="2" customFormat="1" ht="19.5" customHeight="1">
      <c r="A53" s="7" t="s">
        <v>50</v>
      </c>
      <c r="B53" s="6">
        <v>544</v>
      </c>
      <c r="C53" s="6">
        <v>1700</v>
      </c>
      <c r="D53" s="6">
        <v>998</v>
      </c>
      <c r="E53" s="6">
        <v>3500</v>
      </c>
      <c r="F53" s="12">
        <f t="shared" si="7"/>
        <v>-0.45490981963927857</v>
      </c>
      <c r="G53" s="12">
        <f t="shared" si="7"/>
        <v>-0.5142857142857142</v>
      </c>
    </row>
    <row r="54" spans="1:7" s="2" customFormat="1" ht="24" customHeight="1">
      <c r="A54" s="7" t="s">
        <v>35</v>
      </c>
      <c r="B54" s="9">
        <f>SUM(B51:B53)</f>
        <v>9252</v>
      </c>
      <c r="C54" s="9">
        <f>SUM(C51:C53)</f>
        <v>26300</v>
      </c>
      <c r="D54" s="9">
        <f>SUM(D51:D53)</f>
        <v>15649</v>
      </c>
      <c r="E54" s="9">
        <f>SUM(E51:E53)</f>
        <v>106400</v>
      </c>
      <c r="F54" s="12">
        <f t="shared" si="7"/>
        <v>-0.4087801137452872</v>
      </c>
      <c r="G54" s="12">
        <f t="shared" si="7"/>
        <v>-0.7528195488721805</v>
      </c>
    </row>
    <row r="55" spans="1:7" s="2" customFormat="1" ht="21" customHeight="1">
      <c r="A55" s="7" t="s">
        <v>46</v>
      </c>
      <c r="B55" s="9">
        <v>4310</v>
      </c>
      <c r="C55" s="9">
        <v>5800</v>
      </c>
      <c r="D55" s="9">
        <v>2746</v>
      </c>
      <c r="E55" s="9">
        <v>12400</v>
      </c>
      <c r="F55" s="12">
        <f>SUM(B55/D55-1)</f>
        <v>0.5695557174071377</v>
      </c>
      <c r="G55" s="12">
        <f>SUM(C55/E55-1)</f>
        <v>-0.532258064516129</v>
      </c>
    </row>
    <row r="56" spans="1:7" s="2" customFormat="1" ht="31.5" customHeight="1">
      <c r="A56" s="7" t="s">
        <v>30</v>
      </c>
      <c r="B56" s="9">
        <f>SUM(B54,B50,B46,B41,B38,B31,B24,B20,B55)</f>
        <v>104561364</v>
      </c>
      <c r="C56" s="9">
        <f>SUM(C54,C50,C46,C41,C38,C31,C24,C20,C55)</f>
        <v>275096200</v>
      </c>
      <c r="D56" s="9">
        <f>SUM(D54,D50,D46,D41,D38,D31,D24,D20,D55)</f>
        <v>113156625</v>
      </c>
      <c r="E56" s="9">
        <f>SUM(E54,E50,E46,E41,E38,E31,E24,E20,E55)</f>
        <v>325478700</v>
      </c>
      <c r="F56" s="12">
        <f>SUM(B56/D56-1)</f>
        <v>-0.07595897279545061</v>
      </c>
      <c r="G56" s="12">
        <f>SUM(C56/E56-1)</f>
        <v>-0.15479507568390805</v>
      </c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  <row r="170" spans="2:7" s="2" customFormat="1" ht="16.5">
      <c r="B170" s="3"/>
      <c r="C170" s="3"/>
      <c r="D170" s="3"/>
      <c r="E170" s="3"/>
      <c r="F170" s="3"/>
      <c r="G170" s="3"/>
    </row>
    <row r="171" spans="2:7" s="2" customFormat="1" ht="16.5">
      <c r="B171" s="3"/>
      <c r="C171" s="3"/>
      <c r="D171" s="3"/>
      <c r="E171" s="3"/>
      <c r="F171" s="3"/>
      <c r="G171" s="3"/>
    </row>
    <row r="172" spans="2:7" s="2" customFormat="1" ht="16.5">
      <c r="B172" s="3"/>
      <c r="C172" s="3"/>
      <c r="D172" s="3"/>
      <c r="E172" s="3"/>
      <c r="F172" s="3"/>
      <c r="G172" s="3"/>
    </row>
    <row r="173" spans="2:7" s="2" customFormat="1" ht="16.5">
      <c r="B173" s="3"/>
      <c r="C173" s="3"/>
      <c r="D173" s="3"/>
      <c r="E173" s="3"/>
      <c r="F173" s="3"/>
      <c r="G173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73"/>
  <sheetViews>
    <sheetView workbookViewId="0" topLeftCell="A43">
      <selection activeCell="A52" sqref="A52:IV52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" customWidth="1"/>
  </cols>
  <sheetData>
    <row r="1" spans="1:7" s="2" customFormat="1" ht="30" customHeight="1">
      <c r="A1" s="24" t="s">
        <v>104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5" t="s">
        <v>22</v>
      </c>
      <c r="B3" s="31" t="s">
        <v>105</v>
      </c>
      <c r="C3" s="28"/>
      <c r="D3" s="31" t="s">
        <v>68</v>
      </c>
      <c r="E3" s="28"/>
      <c r="F3" s="31" t="s">
        <v>19</v>
      </c>
      <c r="G3" s="28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8" t="s">
        <v>61</v>
      </c>
      <c r="B5" s="6">
        <v>30</v>
      </c>
      <c r="C5" s="6">
        <v>500</v>
      </c>
      <c r="D5" s="6">
        <v>1390</v>
      </c>
      <c r="E5" s="6">
        <v>10500</v>
      </c>
      <c r="F5" s="12">
        <f>SUM(B5/D5-1)</f>
        <v>-0.9784172661870504</v>
      </c>
      <c r="G5" s="12">
        <f>SUM(C5/E5-1)</f>
        <v>-0.9523809523809523</v>
      </c>
    </row>
    <row r="6" spans="1:7" s="2" customFormat="1" ht="19.5" customHeight="1">
      <c r="A6" s="7" t="s">
        <v>0</v>
      </c>
      <c r="B6" s="6">
        <v>2043334</v>
      </c>
      <c r="C6" s="6">
        <v>7582300</v>
      </c>
      <c r="D6" s="6">
        <v>1281683</v>
      </c>
      <c r="E6" s="6">
        <v>4890700</v>
      </c>
      <c r="F6" s="12">
        <f>SUM(B6/D6-1)</f>
        <v>0.5942584866928875</v>
      </c>
      <c r="G6" s="12">
        <f aca="true" t="shared" si="0" ref="G6:G21">SUM(C6/E6-1)</f>
        <v>0.550350665548899</v>
      </c>
    </row>
    <row r="7" spans="1:7" s="2" customFormat="1" ht="19.5" customHeight="1">
      <c r="A7" s="7" t="s">
        <v>1</v>
      </c>
      <c r="B7" s="6">
        <v>12159560</v>
      </c>
      <c r="C7" s="6">
        <v>36854600</v>
      </c>
      <c r="D7" s="6">
        <v>15454773</v>
      </c>
      <c r="E7" s="6">
        <v>49260100</v>
      </c>
      <c r="F7" s="12">
        <f>SUM(B7/D7-1)</f>
        <v>-0.21321652540609948</v>
      </c>
      <c r="G7" s="12">
        <f t="shared" si="0"/>
        <v>-0.2518366791784832</v>
      </c>
    </row>
    <row r="8" spans="1:7" s="2" customFormat="1" ht="19.5" customHeight="1">
      <c r="A8" s="7" t="s">
        <v>34</v>
      </c>
      <c r="B8" s="6">
        <v>0</v>
      </c>
      <c r="C8" s="6">
        <v>0</v>
      </c>
      <c r="D8" s="6">
        <v>3913</v>
      </c>
      <c r="E8" s="6">
        <v>21400</v>
      </c>
      <c r="F8" s="12">
        <f>SUM(B8/D8-1)</f>
        <v>-1</v>
      </c>
      <c r="G8" s="12">
        <f>SUM(C8/E8-1)</f>
        <v>-1</v>
      </c>
    </row>
    <row r="9" spans="1:7" s="2" customFormat="1" ht="19.5" customHeight="1">
      <c r="A9" s="7" t="s">
        <v>2</v>
      </c>
      <c r="B9" s="6">
        <v>608761</v>
      </c>
      <c r="C9" s="6">
        <v>1978500</v>
      </c>
      <c r="D9" s="6">
        <v>441940</v>
      </c>
      <c r="E9" s="6">
        <v>1797000</v>
      </c>
      <c r="F9" s="12">
        <f aca="true" t="shared" si="1" ref="F9:F21">SUM(B9/D9-1)</f>
        <v>0.3774743177806943</v>
      </c>
      <c r="G9" s="12">
        <f t="shared" si="0"/>
        <v>0.10100166944908184</v>
      </c>
    </row>
    <row r="10" spans="1:7" s="2" customFormat="1" ht="19.5" customHeight="1">
      <c r="A10" s="7" t="s">
        <v>3</v>
      </c>
      <c r="B10" s="6">
        <v>832891</v>
      </c>
      <c r="C10" s="6">
        <v>2949800</v>
      </c>
      <c r="D10" s="6">
        <v>1161809</v>
      </c>
      <c r="E10" s="6">
        <v>4848300</v>
      </c>
      <c r="F10" s="12">
        <f t="shared" si="1"/>
        <v>-0.283108497179829</v>
      </c>
      <c r="G10" s="12">
        <f t="shared" si="0"/>
        <v>-0.3915805540086216</v>
      </c>
    </row>
    <row r="11" spans="1:7" s="2" customFormat="1" ht="19.5" customHeight="1">
      <c r="A11" s="7" t="s">
        <v>4</v>
      </c>
      <c r="B11" s="6">
        <v>2784873</v>
      </c>
      <c r="C11" s="6">
        <v>9204100</v>
      </c>
      <c r="D11" s="6">
        <v>2996798</v>
      </c>
      <c r="E11" s="6">
        <v>11252300</v>
      </c>
      <c r="F11" s="12">
        <f t="shared" si="1"/>
        <v>-0.07071714543322571</v>
      </c>
      <c r="G11" s="12">
        <f t="shared" si="0"/>
        <v>-0.18202500822054157</v>
      </c>
    </row>
    <row r="12" spans="1:7" s="2" customFormat="1" ht="19.5" customHeight="1">
      <c r="A12" s="7" t="s">
        <v>31</v>
      </c>
      <c r="B12" s="6">
        <v>0</v>
      </c>
      <c r="C12" s="6">
        <v>0</v>
      </c>
      <c r="D12" s="6">
        <v>84</v>
      </c>
      <c r="E12" s="6">
        <v>2400</v>
      </c>
      <c r="F12" s="12">
        <f>SUM(B12/D12-1)</f>
        <v>-1</v>
      </c>
      <c r="G12" s="12">
        <f>SUM(C12/E12-1)</f>
        <v>-1</v>
      </c>
    </row>
    <row r="13" spans="1:7" s="2" customFormat="1" ht="19.5" customHeight="1">
      <c r="A13" s="7" t="s">
        <v>5</v>
      </c>
      <c r="B13" s="6">
        <v>469509</v>
      </c>
      <c r="C13" s="6">
        <v>1091600</v>
      </c>
      <c r="D13" s="6">
        <v>465160</v>
      </c>
      <c r="E13" s="6">
        <v>1061800</v>
      </c>
      <c r="F13" s="12">
        <f t="shared" si="1"/>
        <v>0.009349471149711963</v>
      </c>
      <c r="G13" s="12">
        <f t="shared" si="0"/>
        <v>0.028065549067620932</v>
      </c>
    </row>
    <row r="14" spans="1:7" s="2" customFormat="1" ht="19.5" customHeight="1">
      <c r="A14" s="7" t="s">
        <v>6</v>
      </c>
      <c r="B14" s="6">
        <v>348011</v>
      </c>
      <c r="C14" s="6">
        <v>1144600</v>
      </c>
      <c r="D14" s="6">
        <v>197804</v>
      </c>
      <c r="E14" s="6">
        <v>946900</v>
      </c>
      <c r="F14" s="12">
        <f t="shared" si="1"/>
        <v>0.7593729146023336</v>
      </c>
      <c r="G14" s="12">
        <f t="shared" si="0"/>
        <v>0.20878656669130846</v>
      </c>
    </row>
    <row r="15" spans="1:7" s="2" customFormat="1" ht="19.5" customHeight="1">
      <c r="A15" s="7" t="s">
        <v>7</v>
      </c>
      <c r="B15" s="6">
        <v>7194714</v>
      </c>
      <c r="C15" s="6">
        <v>20730100</v>
      </c>
      <c r="D15" s="6">
        <v>5764330</v>
      </c>
      <c r="E15" s="6">
        <v>18522000</v>
      </c>
      <c r="F15" s="12">
        <f t="shared" si="1"/>
        <v>0.24814401673741782</v>
      </c>
      <c r="G15" s="12">
        <f t="shared" si="0"/>
        <v>0.11921498758233451</v>
      </c>
    </row>
    <row r="16" spans="1:7" s="2" customFormat="1" ht="19.5" customHeight="1">
      <c r="A16" s="7" t="s">
        <v>27</v>
      </c>
      <c r="B16" s="6">
        <v>121976</v>
      </c>
      <c r="C16" s="6">
        <v>506300</v>
      </c>
      <c r="D16" s="6">
        <v>89522</v>
      </c>
      <c r="E16" s="6">
        <v>428500</v>
      </c>
      <c r="F16" s="12">
        <f t="shared" si="1"/>
        <v>0.36252541274770445</v>
      </c>
      <c r="G16" s="12">
        <f t="shared" si="0"/>
        <v>0.18156359393232213</v>
      </c>
    </row>
    <row r="17" spans="1:7" s="2" customFormat="1" ht="19.5" customHeight="1">
      <c r="A17" s="7" t="s">
        <v>8</v>
      </c>
      <c r="B17" s="6">
        <v>87082602</v>
      </c>
      <c r="C17" s="6">
        <v>212799700</v>
      </c>
      <c r="D17" s="6">
        <v>93797651</v>
      </c>
      <c r="E17" s="6">
        <v>251312200</v>
      </c>
      <c r="F17" s="12">
        <f t="shared" si="1"/>
        <v>-0.07159080135173113</v>
      </c>
      <c r="G17" s="12">
        <f t="shared" si="0"/>
        <v>-0.1532456442623955</v>
      </c>
    </row>
    <row r="18" spans="1:7" s="2" customFormat="1" ht="19.5" customHeight="1">
      <c r="A18" s="7" t="s">
        <v>21</v>
      </c>
      <c r="B18" s="6">
        <v>90869</v>
      </c>
      <c r="C18" s="6">
        <v>656300</v>
      </c>
      <c r="D18" s="6">
        <v>42261</v>
      </c>
      <c r="E18" s="6">
        <v>194000</v>
      </c>
      <c r="F18" s="12">
        <f t="shared" si="1"/>
        <v>1.1501857504555026</v>
      </c>
      <c r="G18" s="12">
        <f t="shared" si="0"/>
        <v>2.3829896907216495</v>
      </c>
    </row>
    <row r="19" spans="1:7" s="2" customFormat="1" ht="19.5" customHeight="1">
      <c r="A19" s="7" t="s">
        <v>106</v>
      </c>
      <c r="B19" s="6">
        <v>545</v>
      </c>
      <c r="C19" s="6">
        <v>14000</v>
      </c>
      <c r="D19" s="6">
        <v>0</v>
      </c>
      <c r="E19" s="6">
        <v>0</v>
      </c>
      <c r="F19" s="6">
        <v>0</v>
      </c>
      <c r="G19" s="6">
        <v>0</v>
      </c>
    </row>
    <row r="20" spans="1:7" s="2" customFormat="1" ht="19.5" customHeight="1">
      <c r="A20" s="7" t="s">
        <v>9</v>
      </c>
      <c r="B20" s="6">
        <v>1812779</v>
      </c>
      <c r="C20" s="6">
        <v>8411000</v>
      </c>
      <c r="D20" s="6">
        <v>2290636</v>
      </c>
      <c r="E20" s="6">
        <v>9945400</v>
      </c>
      <c r="F20" s="12">
        <f t="shared" si="1"/>
        <v>-0.20861324103873335</v>
      </c>
      <c r="G20" s="12">
        <f t="shared" si="0"/>
        <v>-0.15428238180465337</v>
      </c>
    </row>
    <row r="21" spans="1:7" s="2" customFormat="1" ht="24" customHeight="1">
      <c r="A21" s="7" t="s">
        <v>11</v>
      </c>
      <c r="B21" s="6">
        <f>SUM(B5:B20)</f>
        <v>115550454</v>
      </c>
      <c r="C21" s="6">
        <f>SUM(C5:C20)</f>
        <v>303923400</v>
      </c>
      <c r="D21" s="6">
        <f>SUM(D5:D20)</f>
        <v>123989754</v>
      </c>
      <c r="E21" s="6">
        <f>SUM(E5:E20)</f>
        <v>354493500</v>
      </c>
      <c r="F21" s="12">
        <f t="shared" si="1"/>
        <v>-0.0680644950711008</v>
      </c>
      <c r="G21" s="12">
        <f t="shared" si="0"/>
        <v>-0.14265451975847232</v>
      </c>
    </row>
    <row r="22" spans="1:7" s="2" customFormat="1" ht="24" customHeight="1">
      <c r="A22" s="7" t="s">
        <v>93</v>
      </c>
      <c r="B22" s="6">
        <v>864</v>
      </c>
      <c r="C22" s="6">
        <v>5500</v>
      </c>
      <c r="D22" s="6">
        <v>0</v>
      </c>
      <c r="E22" s="6">
        <v>0</v>
      </c>
      <c r="F22" s="6">
        <v>0</v>
      </c>
      <c r="G22" s="6">
        <v>0</v>
      </c>
    </row>
    <row r="23" spans="1:7" s="2" customFormat="1" ht="19.5" customHeight="1">
      <c r="A23" s="7" t="s">
        <v>45</v>
      </c>
      <c r="B23" s="6">
        <v>610</v>
      </c>
      <c r="C23" s="6">
        <v>12100</v>
      </c>
      <c r="D23" s="6">
        <v>1202</v>
      </c>
      <c r="E23" s="6">
        <v>23100</v>
      </c>
      <c r="F23" s="12">
        <f>SUM(B23/D23-1)</f>
        <v>-0.4925124792013311</v>
      </c>
      <c r="G23" s="12">
        <f>SUM(C23/E23-1)</f>
        <v>-0.47619047619047616</v>
      </c>
    </row>
    <row r="24" spans="1:7" s="2" customFormat="1" ht="19.5" customHeight="1">
      <c r="A24" s="7" t="s">
        <v>10</v>
      </c>
      <c r="B24" s="6">
        <v>0</v>
      </c>
      <c r="C24" s="6">
        <v>0</v>
      </c>
      <c r="D24" s="6">
        <v>116253</v>
      </c>
      <c r="E24" s="6">
        <v>416300</v>
      </c>
      <c r="F24" s="12">
        <f aca="true" t="shared" si="2" ref="F24:G28">SUM(B24/D24-1)</f>
        <v>-1</v>
      </c>
      <c r="G24" s="12">
        <f t="shared" si="2"/>
        <v>-1</v>
      </c>
    </row>
    <row r="25" spans="1:7" s="2" customFormat="1" ht="24" customHeight="1">
      <c r="A25" s="7" t="s">
        <v>12</v>
      </c>
      <c r="B25" s="6">
        <f>SUM(B22:B24)</f>
        <v>1474</v>
      </c>
      <c r="C25" s="6">
        <f>SUM(C22:C24)</f>
        <v>17600</v>
      </c>
      <c r="D25" s="6">
        <f>SUM(D22:D24)</f>
        <v>117455</v>
      </c>
      <c r="E25" s="6">
        <f>SUM(E22:E24)</f>
        <v>439400</v>
      </c>
      <c r="F25" s="12">
        <f t="shared" si="2"/>
        <v>-0.9874505129624112</v>
      </c>
      <c r="G25" s="12">
        <f t="shared" si="2"/>
        <v>-0.9599453800637232</v>
      </c>
    </row>
    <row r="26" spans="1:7" s="2" customFormat="1" ht="20.25" customHeight="1">
      <c r="A26" s="7" t="s">
        <v>77</v>
      </c>
      <c r="B26" s="6">
        <v>16</v>
      </c>
      <c r="C26" s="6">
        <v>1300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ht="24" customHeight="1">
      <c r="A27" s="7" t="s">
        <v>62</v>
      </c>
      <c r="B27" s="6">
        <v>0</v>
      </c>
      <c r="C27" s="6">
        <v>0</v>
      </c>
      <c r="D27" s="6">
        <v>270</v>
      </c>
      <c r="E27" s="6">
        <v>6100</v>
      </c>
      <c r="F27" s="12">
        <f t="shared" si="2"/>
        <v>-1</v>
      </c>
      <c r="G27" s="12">
        <f t="shared" si="2"/>
        <v>-1</v>
      </c>
    </row>
    <row r="28" spans="1:7" s="2" customFormat="1" ht="19.5" customHeight="1">
      <c r="A28" s="7" t="s">
        <v>43</v>
      </c>
      <c r="B28" s="6">
        <v>235</v>
      </c>
      <c r="C28" s="6">
        <v>3700</v>
      </c>
      <c r="D28" s="6">
        <v>600</v>
      </c>
      <c r="E28" s="6">
        <v>1800</v>
      </c>
      <c r="F28" s="12">
        <f t="shared" si="2"/>
        <v>-0.6083333333333334</v>
      </c>
      <c r="G28" s="12">
        <f t="shared" si="2"/>
        <v>1.0555555555555554</v>
      </c>
    </row>
    <row r="29" spans="1:7" s="2" customFormat="1" ht="18" customHeight="1">
      <c r="A29" s="7" t="s">
        <v>36</v>
      </c>
      <c r="B29" s="6">
        <v>0</v>
      </c>
      <c r="C29" s="6">
        <v>0</v>
      </c>
      <c r="D29" s="6">
        <v>233</v>
      </c>
      <c r="E29" s="6">
        <v>5100</v>
      </c>
      <c r="F29" s="12">
        <f aca="true" t="shared" si="3" ref="F29:G31">SUM(B29/D29-1)</f>
        <v>-1</v>
      </c>
      <c r="G29" s="12">
        <f t="shared" si="3"/>
        <v>-1</v>
      </c>
    </row>
    <row r="30" spans="1:7" ht="16.5">
      <c r="A30" s="15" t="s">
        <v>47</v>
      </c>
      <c r="B30" s="6">
        <v>44988</v>
      </c>
      <c r="C30" s="6">
        <v>169100</v>
      </c>
      <c r="D30" s="6">
        <v>105578</v>
      </c>
      <c r="E30" s="6">
        <v>386500</v>
      </c>
      <c r="F30" s="12">
        <f t="shared" si="3"/>
        <v>-0.5738884994980015</v>
      </c>
      <c r="G30" s="12">
        <f t="shared" si="3"/>
        <v>-0.56248382923674</v>
      </c>
    </row>
    <row r="31" spans="1:7" ht="16.5">
      <c r="A31" s="8" t="s">
        <v>52</v>
      </c>
      <c r="B31" s="16">
        <v>3</v>
      </c>
      <c r="C31" s="16">
        <v>100</v>
      </c>
      <c r="D31" s="16">
        <v>345</v>
      </c>
      <c r="E31" s="16">
        <v>9000</v>
      </c>
      <c r="F31" s="12">
        <f t="shared" si="3"/>
        <v>-0.991304347826087</v>
      </c>
      <c r="G31" s="12">
        <f t="shared" si="3"/>
        <v>-0.9888888888888889</v>
      </c>
    </row>
    <row r="32" spans="1:7" s="2" customFormat="1" ht="24" customHeight="1">
      <c r="A32" s="7" t="s">
        <v>13</v>
      </c>
      <c r="B32" s="6">
        <f>SUM(B26:B31)</f>
        <v>45242</v>
      </c>
      <c r="C32" s="6">
        <f>SUM(C26:C31)</f>
        <v>174200</v>
      </c>
      <c r="D32" s="6">
        <f>SUM(D26:D31)</f>
        <v>107026</v>
      </c>
      <c r="E32" s="6">
        <f>SUM(E26:E31)</f>
        <v>408500</v>
      </c>
      <c r="F32" s="12">
        <f aca="true" t="shared" si="4" ref="F32:G34">SUM(B32/D32-1)</f>
        <v>-0.5772802870330573</v>
      </c>
      <c r="G32" s="12">
        <f t="shared" si="4"/>
        <v>-0.5735618115055079</v>
      </c>
    </row>
    <row r="33" spans="1:7" s="2" customFormat="1" ht="19.5" customHeight="1">
      <c r="A33" s="7" t="s">
        <v>38</v>
      </c>
      <c r="B33" s="6">
        <v>0</v>
      </c>
      <c r="C33" s="6">
        <v>0</v>
      </c>
      <c r="D33" s="6">
        <v>15266</v>
      </c>
      <c r="E33" s="6">
        <v>61500</v>
      </c>
      <c r="F33" s="12">
        <f t="shared" si="4"/>
        <v>-1</v>
      </c>
      <c r="G33" s="12">
        <f t="shared" si="4"/>
        <v>-1</v>
      </c>
    </row>
    <row r="34" spans="1:7" s="2" customFormat="1" ht="19.5" customHeight="1">
      <c r="A34" s="7" t="s">
        <v>14</v>
      </c>
      <c r="B34" s="6">
        <v>6658</v>
      </c>
      <c r="C34" s="6">
        <v>143700</v>
      </c>
      <c r="D34" s="6">
        <v>242</v>
      </c>
      <c r="E34" s="6">
        <v>1900</v>
      </c>
      <c r="F34" s="12">
        <f t="shared" si="4"/>
        <v>26.512396694214875</v>
      </c>
      <c r="G34" s="12">
        <f t="shared" si="4"/>
        <v>74.63157894736842</v>
      </c>
    </row>
    <row r="35" spans="1:7" s="2" customFormat="1" ht="19.5" customHeight="1">
      <c r="A35" s="7" t="s">
        <v>90</v>
      </c>
      <c r="B35" s="6">
        <v>65666</v>
      </c>
      <c r="C35" s="6">
        <v>294000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19.5" customHeight="1">
      <c r="A36" s="7" t="s">
        <v>15</v>
      </c>
      <c r="B36" s="6">
        <v>255783</v>
      </c>
      <c r="C36" s="6">
        <v>776100</v>
      </c>
      <c r="D36" s="6">
        <v>121665</v>
      </c>
      <c r="E36" s="6">
        <v>492500</v>
      </c>
      <c r="F36" s="12">
        <f aca="true" t="shared" si="5" ref="F36:F43">SUM(B36/D36-1)</f>
        <v>1.1023548267784489</v>
      </c>
      <c r="G36" s="12">
        <f aca="true" t="shared" si="6" ref="G36:G43">SUM(C36/E36-1)</f>
        <v>0.5758375634517767</v>
      </c>
    </row>
    <row r="37" spans="1:7" s="2" customFormat="1" ht="19.5" customHeight="1">
      <c r="A37" s="7" t="s">
        <v>39</v>
      </c>
      <c r="B37" s="6">
        <v>19958</v>
      </c>
      <c r="C37" s="6">
        <v>65500</v>
      </c>
      <c r="D37" s="6">
        <v>266977</v>
      </c>
      <c r="E37" s="6">
        <v>815000</v>
      </c>
      <c r="F37" s="12">
        <f t="shared" si="5"/>
        <v>-0.9252444967169456</v>
      </c>
      <c r="G37" s="12">
        <f t="shared" si="6"/>
        <v>-0.9196319018404908</v>
      </c>
    </row>
    <row r="38" spans="1:7" s="2" customFormat="1" ht="24" customHeight="1">
      <c r="A38" s="8" t="s">
        <v>17</v>
      </c>
      <c r="B38" s="6">
        <f>SUM(B33:B37)</f>
        <v>348065</v>
      </c>
      <c r="C38" s="6">
        <f>SUM(C33:C37)</f>
        <v>1279300</v>
      </c>
      <c r="D38" s="6">
        <f>SUM(D33:D37)</f>
        <v>404150</v>
      </c>
      <c r="E38" s="6">
        <f>SUM(E33:E37)</f>
        <v>1370900</v>
      </c>
      <c r="F38" s="12">
        <f t="shared" si="5"/>
        <v>-0.13877273289620196</v>
      </c>
      <c r="G38" s="12">
        <f t="shared" si="6"/>
        <v>-0.06681741921365525</v>
      </c>
    </row>
    <row r="39" spans="1:7" s="2" customFormat="1" ht="19.5" customHeight="1">
      <c r="A39" s="8" t="s">
        <v>28</v>
      </c>
      <c r="B39" s="6">
        <v>8936</v>
      </c>
      <c r="C39" s="6">
        <v>63600</v>
      </c>
      <c r="D39" s="6">
        <v>6115</v>
      </c>
      <c r="E39" s="6">
        <v>45700</v>
      </c>
      <c r="F39" s="12">
        <f t="shared" si="5"/>
        <v>0.4613246116107932</v>
      </c>
      <c r="G39" s="12">
        <f t="shared" si="6"/>
        <v>0.39168490153172875</v>
      </c>
    </row>
    <row r="40" spans="1:7" s="2" customFormat="1" ht="19.5" customHeight="1">
      <c r="A40" s="7" t="s">
        <v>16</v>
      </c>
      <c r="B40" s="6">
        <v>86812</v>
      </c>
      <c r="C40" s="6">
        <v>384500</v>
      </c>
      <c r="D40" s="6">
        <v>45457</v>
      </c>
      <c r="E40" s="6">
        <v>304100</v>
      </c>
      <c r="F40" s="12">
        <f t="shared" si="5"/>
        <v>0.9097608729128628</v>
      </c>
      <c r="G40" s="12">
        <f t="shared" si="6"/>
        <v>0.26438671489641563</v>
      </c>
    </row>
    <row r="41" spans="1:7" s="2" customFormat="1" ht="24" customHeight="1">
      <c r="A41" s="7" t="s">
        <v>18</v>
      </c>
      <c r="B41" s="6">
        <f>SUM(B39:B40)</f>
        <v>95748</v>
      </c>
      <c r="C41" s="6">
        <f>SUM(C39:C40)</f>
        <v>448100</v>
      </c>
      <c r="D41" s="6">
        <f>SUM(D39:D40)</f>
        <v>51572</v>
      </c>
      <c r="E41" s="6">
        <f>SUM(E39:E40)</f>
        <v>349800</v>
      </c>
      <c r="F41" s="12">
        <f t="shared" si="5"/>
        <v>0.8565888466609788</v>
      </c>
      <c r="G41" s="12">
        <f t="shared" si="6"/>
        <v>0.2810177244139509</v>
      </c>
    </row>
    <row r="42" spans="1:7" s="2" customFormat="1" ht="24" customHeight="1">
      <c r="A42" s="7" t="s">
        <v>94</v>
      </c>
      <c r="B42" s="6">
        <v>17578</v>
      </c>
      <c r="C42" s="6">
        <v>53800</v>
      </c>
      <c r="D42" s="6">
        <v>0</v>
      </c>
      <c r="E42" s="6">
        <v>0</v>
      </c>
      <c r="F42" s="6">
        <v>0</v>
      </c>
      <c r="G42" s="6">
        <v>0</v>
      </c>
    </row>
    <row r="43" spans="1:7" s="2" customFormat="1" ht="24" customHeight="1">
      <c r="A43" s="7" t="s">
        <v>48</v>
      </c>
      <c r="B43" s="6">
        <v>10673</v>
      </c>
      <c r="C43" s="6">
        <v>40200</v>
      </c>
      <c r="D43" s="6">
        <v>8330</v>
      </c>
      <c r="E43" s="6">
        <v>33900</v>
      </c>
      <c r="F43" s="12">
        <f t="shared" si="5"/>
        <v>0.28127250900360146</v>
      </c>
      <c r="G43" s="12">
        <f t="shared" si="6"/>
        <v>0.18584070796460184</v>
      </c>
    </row>
    <row r="44" spans="1:7" s="2" customFormat="1" ht="19.5" customHeight="1">
      <c r="A44" s="7" t="s">
        <v>44</v>
      </c>
      <c r="B44" s="6">
        <v>215278</v>
      </c>
      <c r="C44" s="6">
        <v>756300</v>
      </c>
      <c r="D44" s="6">
        <v>139706</v>
      </c>
      <c r="E44" s="6">
        <v>564400</v>
      </c>
      <c r="F44" s="12">
        <f aca="true" t="shared" si="7" ref="F44:G46">SUM(B44/D44-1)</f>
        <v>0.540935965527608</v>
      </c>
      <c r="G44" s="12">
        <f t="shared" si="7"/>
        <v>0.3400070871722183</v>
      </c>
    </row>
    <row r="45" spans="1:7" s="2" customFormat="1" ht="19.5" customHeight="1">
      <c r="A45" s="7" t="s">
        <v>29</v>
      </c>
      <c r="B45" s="6">
        <v>77111</v>
      </c>
      <c r="C45" s="6">
        <v>252600</v>
      </c>
      <c r="D45" s="6">
        <v>99402</v>
      </c>
      <c r="E45" s="6">
        <v>359300</v>
      </c>
      <c r="F45" s="12">
        <f t="shared" si="7"/>
        <v>-0.2242510211062152</v>
      </c>
      <c r="G45" s="12">
        <f t="shared" si="7"/>
        <v>-0.296966323406624</v>
      </c>
    </row>
    <row r="46" spans="1:7" s="2" customFormat="1" ht="24" customHeight="1">
      <c r="A46" s="7" t="s">
        <v>20</v>
      </c>
      <c r="B46" s="9">
        <f>SUM(B42:B45)</f>
        <v>320640</v>
      </c>
      <c r="C46" s="9">
        <f>SUM(C42:C45)</f>
        <v>1102900</v>
      </c>
      <c r="D46" s="9">
        <f>SUM(D42:D45)</f>
        <v>247438</v>
      </c>
      <c r="E46" s="9">
        <f>SUM(E42:E45)</f>
        <v>957600</v>
      </c>
      <c r="F46" s="12">
        <f t="shared" si="7"/>
        <v>0.29583976592116</v>
      </c>
      <c r="G46" s="12">
        <f t="shared" si="7"/>
        <v>0.15173350041771094</v>
      </c>
    </row>
    <row r="47" spans="1:7" s="2" customFormat="1" ht="19.5" customHeight="1">
      <c r="A47" s="7" t="s">
        <v>101</v>
      </c>
      <c r="B47" s="6">
        <v>2393</v>
      </c>
      <c r="C47" s="6">
        <v>11100</v>
      </c>
      <c r="D47" s="6">
        <v>0</v>
      </c>
      <c r="E47" s="6">
        <v>0</v>
      </c>
      <c r="F47" s="6">
        <v>0</v>
      </c>
      <c r="G47" s="6">
        <v>0</v>
      </c>
    </row>
    <row r="48" spans="1:7" s="2" customFormat="1" ht="19.5" customHeight="1">
      <c r="A48" s="7" t="s">
        <v>83</v>
      </c>
      <c r="B48" s="6">
        <v>1008</v>
      </c>
      <c r="C48" s="6">
        <v>5000</v>
      </c>
      <c r="D48" s="6">
        <v>0</v>
      </c>
      <c r="E48" s="6">
        <v>0</v>
      </c>
      <c r="F48" s="6">
        <v>0</v>
      </c>
      <c r="G48" s="6">
        <v>0</v>
      </c>
    </row>
    <row r="49" spans="1:7" s="2" customFormat="1" ht="19.5" customHeight="1">
      <c r="A49" s="7" t="s">
        <v>67</v>
      </c>
      <c r="B49" s="6">
        <v>0</v>
      </c>
      <c r="C49" s="6">
        <v>0</v>
      </c>
      <c r="D49" s="6">
        <v>342</v>
      </c>
      <c r="E49" s="6">
        <v>2700</v>
      </c>
      <c r="F49" s="12">
        <f>SUM(B49/D49-1)</f>
        <v>-1</v>
      </c>
      <c r="G49" s="12">
        <f>SUM(C49/E49-1)</f>
        <v>-1</v>
      </c>
    </row>
    <row r="50" spans="1:7" s="2" customFormat="1" ht="24" customHeight="1">
      <c r="A50" s="7" t="s">
        <v>32</v>
      </c>
      <c r="B50" s="9">
        <f>SUM(B47:B49)</f>
        <v>3401</v>
      </c>
      <c r="C50" s="9">
        <f>SUM(C47:C49)</f>
        <v>16100</v>
      </c>
      <c r="D50" s="9">
        <f>SUM(D47:D49)</f>
        <v>342</v>
      </c>
      <c r="E50" s="9">
        <f>SUM(E47:E49)</f>
        <v>2700</v>
      </c>
      <c r="F50" s="12">
        <f>SUM(B50/D50-1)</f>
        <v>8.944444444444445</v>
      </c>
      <c r="G50" s="12">
        <f>SUM(C50/E50-1)</f>
        <v>4.962962962962963</v>
      </c>
    </row>
    <row r="51" spans="1:7" s="2" customFormat="1" ht="19.5" customHeight="1">
      <c r="A51" s="7" t="s">
        <v>33</v>
      </c>
      <c r="B51" s="6">
        <v>5988</v>
      </c>
      <c r="C51" s="6">
        <v>19500</v>
      </c>
      <c r="D51" s="6">
        <v>14651</v>
      </c>
      <c r="E51" s="6">
        <v>102900</v>
      </c>
      <c r="F51" s="12">
        <f aca="true" t="shared" si="8" ref="F51:G56">SUM(B51/D51-1)</f>
        <v>-0.591290696880759</v>
      </c>
      <c r="G51" s="12">
        <f t="shared" si="8"/>
        <v>-0.8104956268221575</v>
      </c>
    </row>
    <row r="52" spans="1:7" s="2" customFormat="1" ht="19.5" customHeight="1">
      <c r="A52" s="7" t="s">
        <v>102</v>
      </c>
      <c r="B52" s="6">
        <v>2720</v>
      </c>
      <c r="C52" s="6">
        <v>5100</v>
      </c>
      <c r="D52" s="6">
        <v>0</v>
      </c>
      <c r="E52" s="6">
        <v>0</v>
      </c>
      <c r="F52" s="6">
        <v>0</v>
      </c>
      <c r="G52" s="6">
        <v>0</v>
      </c>
    </row>
    <row r="53" spans="1:7" s="2" customFormat="1" ht="19.5" customHeight="1">
      <c r="A53" s="7" t="s">
        <v>50</v>
      </c>
      <c r="B53" s="6">
        <v>544</v>
      </c>
      <c r="C53" s="6">
        <v>1700</v>
      </c>
      <c r="D53" s="6">
        <v>998</v>
      </c>
      <c r="E53" s="6">
        <v>3500</v>
      </c>
      <c r="F53" s="12">
        <f t="shared" si="8"/>
        <v>-0.45490981963927857</v>
      </c>
      <c r="G53" s="12">
        <f t="shared" si="8"/>
        <v>-0.5142857142857142</v>
      </c>
    </row>
    <row r="54" spans="1:7" s="2" customFormat="1" ht="24" customHeight="1">
      <c r="A54" s="7" t="s">
        <v>35</v>
      </c>
      <c r="B54" s="9">
        <f>SUM(B51:B53)</f>
        <v>9252</v>
      </c>
      <c r="C54" s="9">
        <f>SUM(C51:C53)</f>
        <v>26300</v>
      </c>
      <c r="D54" s="9">
        <f>SUM(D51:D53)</f>
        <v>15649</v>
      </c>
      <c r="E54" s="9">
        <f>SUM(E51:E53)</f>
        <v>106400</v>
      </c>
      <c r="F54" s="12">
        <f t="shared" si="8"/>
        <v>-0.4087801137452872</v>
      </c>
      <c r="G54" s="12">
        <f t="shared" si="8"/>
        <v>-0.7528195488721805</v>
      </c>
    </row>
    <row r="55" spans="1:7" s="2" customFormat="1" ht="21" customHeight="1">
      <c r="A55" s="7" t="s">
        <v>46</v>
      </c>
      <c r="B55" s="9">
        <v>5560</v>
      </c>
      <c r="C55" s="9">
        <v>7100</v>
      </c>
      <c r="D55" s="9">
        <v>2746</v>
      </c>
      <c r="E55" s="9">
        <v>12400</v>
      </c>
      <c r="F55" s="12">
        <f>SUM(B55/D55-1)</f>
        <v>1.0247632920611798</v>
      </c>
      <c r="G55" s="12">
        <f>SUM(C55/E55-1)</f>
        <v>-0.42741935483870963</v>
      </c>
    </row>
    <row r="56" spans="1:7" s="2" customFormat="1" ht="31.5" customHeight="1">
      <c r="A56" s="7" t="s">
        <v>30</v>
      </c>
      <c r="B56" s="9">
        <f>SUM(B54,B41,B38,B32,B25,B21,B50,B46,B55)</f>
        <v>116379836</v>
      </c>
      <c r="C56" s="9">
        <f>SUM(C54,C41,C38,C32,C25,C21,C50,C46,C55)</f>
        <v>306995000</v>
      </c>
      <c r="D56" s="9">
        <f>SUM(D54,D41,D38,D32,D25,D21,D50,D46,D55)</f>
        <v>124936132</v>
      </c>
      <c r="E56" s="9">
        <f>SUM(E54,E41,E38,E32,E25,E21,E50,E46,E55)</f>
        <v>358141200</v>
      </c>
      <c r="F56" s="12">
        <f t="shared" si="8"/>
        <v>-0.06848536018387374</v>
      </c>
      <c r="G56" s="12">
        <f t="shared" si="8"/>
        <v>-0.142810154207335</v>
      </c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  <row r="170" spans="2:7" s="2" customFormat="1" ht="16.5">
      <c r="B170" s="3"/>
      <c r="C170" s="3"/>
      <c r="D170" s="3"/>
      <c r="E170" s="3"/>
      <c r="F170" s="3"/>
      <c r="G170" s="3"/>
    </row>
    <row r="171" spans="2:7" s="2" customFormat="1" ht="16.5">
      <c r="B171" s="3"/>
      <c r="C171" s="3"/>
      <c r="D171" s="3"/>
      <c r="E171" s="3"/>
      <c r="F171" s="3"/>
      <c r="G171" s="3"/>
    </row>
    <row r="172" spans="2:7" s="2" customFormat="1" ht="16.5">
      <c r="B172" s="3"/>
      <c r="C172" s="3"/>
      <c r="D172" s="3"/>
      <c r="E172" s="3"/>
      <c r="F172" s="3"/>
      <c r="G172" s="3"/>
    </row>
    <row r="173" spans="2:7" s="2" customFormat="1" ht="16.5">
      <c r="B173" s="3"/>
      <c r="C173" s="3"/>
      <c r="D173" s="3"/>
      <c r="E173" s="3"/>
      <c r="F173" s="3"/>
      <c r="G173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3"/>
  <sheetViews>
    <sheetView tabSelected="1" workbookViewId="0" topLeftCell="A1">
      <selection activeCell="E27" sqref="E27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" customWidth="1"/>
  </cols>
  <sheetData>
    <row r="1" spans="1:7" s="2" customFormat="1" ht="30" customHeight="1">
      <c r="A1" s="24" t="s">
        <v>108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5" t="s">
        <v>22</v>
      </c>
      <c r="B3" s="31" t="s">
        <v>107</v>
      </c>
      <c r="C3" s="28"/>
      <c r="D3" s="31" t="s">
        <v>69</v>
      </c>
      <c r="E3" s="28"/>
      <c r="F3" s="31" t="s">
        <v>19</v>
      </c>
      <c r="G3" s="28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8" t="s">
        <v>61</v>
      </c>
      <c r="B5" s="6">
        <v>30</v>
      </c>
      <c r="C5" s="6">
        <v>500</v>
      </c>
      <c r="D5" s="6">
        <v>1390</v>
      </c>
      <c r="E5" s="6">
        <v>10500</v>
      </c>
      <c r="F5" s="12">
        <f>SUM(B5/D5-1)</f>
        <v>-0.9784172661870504</v>
      </c>
      <c r="G5" s="12">
        <f>SUM(C5/E5-1)</f>
        <v>-0.9523809523809523</v>
      </c>
    </row>
    <row r="6" spans="1:7" s="2" customFormat="1" ht="19.5" customHeight="1">
      <c r="A6" s="7" t="s">
        <v>0</v>
      </c>
      <c r="B6" s="6">
        <v>2158096</v>
      </c>
      <c r="C6" s="6">
        <v>7944200</v>
      </c>
      <c r="D6" s="6">
        <v>1428395</v>
      </c>
      <c r="E6" s="6">
        <v>5448700</v>
      </c>
      <c r="F6" s="12">
        <f aca="true" t="shared" si="0" ref="F6:F14">SUM(B6/D6-1)</f>
        <v>0.5108537904431196</v>
      </c>
      <c r="G6" s="12">
        <f aca="true" t="shared" si="1" ref="G6:G21">SUM(C6/E6-1)</f>
        <v>0.45799915576192496</v>
      </c>
    </row>
    <row r="7" spans="1:7" s="2" customFormat="1" ht="19.5" customHeight="1">
      <c r="A7" s="7" t="s">
        <v>1</v>
      </c>
      <c r="B7" s="6">
        <v>12936737</v>
      </c>
      <c r="C7" s="6">
        <v>39175300</v>
      </c>
      <c r="D7" s="6">
        <v>17315975</v>
      </c>
      <c r="E7" s="6">
        <v>54833500</v>
      </c>
      <c r="F7" s="12">
        <f t="shared" si="0"/>
        <v>-0.25290161252831567</v>
      </c>
      <c r="G7" s="12">
        <f t="shared" si="1"/>
        <v>-0.2855590104589347</v>
      </c>
    </row>
    <row r="8" spans="1:7" s="2" customFormat="1" ht="19.5" customHeight="1">
      <c r="A8" s="7" t="s">
        <v>34</v>
      </c>
      <c r="B8" s="6">
        <v>0</v>
      </c>
      <c r="C8" s="6">
        <v>0</v>
      </c>
      <c r="D8" s="6">
        <v>3913</v>
      </c>
      <c r="E8" s="6">
        <v>21400</v>
      </c>
      <c r="F8" s="12">
        <f>SUM(B8/D8-1)</f>
        <v>-1</v>
      </c>
      <c r="G8" s="12">
        <f>SUM(C8/E8-1)</f>
        <v>-1</v>
      </c>
    </row>
    <row r="9" spans="1:7" s="2" customFormat="1" ht="19.5" customHeight="1">
      <c r="A9" s="7" t="s">
        <v>2</v>
      </c>
      <c r="B9" s="6">
        <v>609993</v>
      </c>
      <c r="C9" s="6">
        <v>1987700</v>
      </c>
      <c r="D9" s="6">
        <v>442558</v>
      </c>
      <c r="E9" s="6">
        <v>1808000</v>
      </c>
      <c r="F9" s="12">
        <f t="shared" si="0"/>
        <v>0.37833459117223045</v>
      </c>
      <c r="G9" s="12">
        <f t="shared" si="1"/>
        <v>0.09939159292035393</v>
      </c>
    </row>
    <row r="10" spans="1:7" s="2" customFormat="1" ht="19.5" customHeight="1">
      <c r="A10" s="7" t="s">
        <v>3</v>
      </c>
      <c r="B10" s="6">
        <v>846408</v>
      </c>
      <c r="C10" s="6">
        <v>2998800</v>
      </c>
      <c r="D10" s="6">
        <v>1235224</v>
      </c>
      <c r="E10" s="6">
        <v>5075500</v>
      </c>
      <c r="F10" s="12">
        <f t="shared" si="0"/>
        <v>-0.31477367667726663</v>
      </c>
      <c r="G10" s="12">
        <f t="shared" si="1"/>
        <v>-0.4091616589498571</v>
      </c>
    </row>
    <row r="11" spans="1:7" s="2" customFormat="1" ht="19.5" customHeight="1">
      <c r="A11" s="7" t="s">
        <v>4</v>
      </c>
      <c r="B11" s="6">
        <v>2978150</v>
      </c>
      <c r="C11" s="6">
        <v>9812600</v>
      </c>
      <c r="D11" s="6">
        <v>3117640</v>
      </c>
      <c r="E11" s="6">
        <v>11686500</v>
      </c>
      <c r="F11" s="12">
        <f t="shared" si="0"/>
        <v>-0.044742176774739906</v>
      </c>
      <c r="G11" s="12">
        <f t="shared" si="1"/>
        <v>-0.16034740940401315</v>
      </c>
    </row>
    <row r="12" spans="1:7" s="2" customFormat="1" ht="19.5" customHeight="1">
      <c r="A12" s="7" t="s">
        <v>31</v>
      </c>
      <c r="B12" s="6">
        <v>0</v>
      </c>
      <c r="C12" s="6">
        <v>0</v>
      </c>
      <c r="D12" s="6">
        <v>84</v>
      </c>
      <c r="E12" s="6">
        <v>2400</v>
      </c>
      <c r="F12" s="12">
        <f>SUM(B12/D12-1)</f>
        <v>-1</v>
      </c>
      <c r="G12" s="12">
        <f>SUM(C12/E12-1)</f>
        <v>-1</v>
      </c>
    </row>
    <row r="13" spans="1:7" s="2" customFormat="1" ht="19.5" customHeight="1">
      <c r="A13" s="7" t="s">
        <v>5</v>
      </c>
      <c r="B13" s="6">
        <v>505388</v>
      </c>
      <c r="C13" s="6">
        <v>1151300</v>
      </c>
      <c r="D13" s="6">
        <v>510610</v>
      </c>
      <c r="E13" s="6">
        <v>1151000</v>
      </c>
      <c r="F13" s="12">
        <f t="shared" si="0"/>
        <v>-0.010226983411997459</v>
      </c>
      <c r="G13" s="12">
        <f t="shared" si="1"/>
        <v>0.00026064291920069316</v>
      </c>
    </row>
    <row r="14" spans="1:7" s="2" customFormat="1" ht="19.5" customHeight="1">
      <c r="A14" s="7" t="s">
        <v>6</v>
      </c>
      <c r="B14" s="6">
        <v>380489</v>
      </c>
      <c r="C14" s="6">
        <v>1234400</v>
      </c>
      <c r="D14" s="6">
        <v>239536</v>
      </c>
      <c r="E14" s="6">
        <v>1051300</v>
      </c>
      <c r="F14" s="12">
        <f t="shared" si="0"/>
        <v>0.5884418208536504</v>
      </c>
      <c r="G14" s="12">
        <f t="shared" si="1"/>
        <v>0.17416531912869782</v>
      </c>
    </row>
    <row r="15" spans="1:7" s="2" customFormat="1" ht="19.5" customHeight="1">
      <c r="A15" s="7" t="s">
        <v>7</v>
      </c>
      <c r="B15" s="6">
        <v>7790605</v>
      </c>
      <c r="C15" s="6">
        <v>22264600</v>
      </c>
      <c r="D15" s="6">
        <v>5904037</v>
      </c>
      <c r="E15" s="6">
        <v>18961200</v>
      </c>
      <c r="F15" s="12">
        <f aca="true" t="shared" si="2" ref="F15:F23">SUM(B15/D15-1)</f>
        <v>0.3195386478777149</v>
      </c>
      <c r="G15" s="12">
        <f t="shared" si="1"/>
        <v>0.17421893129126853</v>
      </c>
    </row>
    <row r="16" spans="1:7" s="2" customFormat="1" ht="19.5" customHeight="1">
      <c r="A16" s="7" t="s">
        <v>27</v>
      </c>
      <c r="B16" s="6">
        <v>121976</v>
      </c>
      <c r="C16" s="6">
        <v>506300</v>
      </c>
      <c r="D16" s="6">
        <v>89522</v>
      </c>
      <c r="E16" s="6">
        <v>428500</v>
      </c>
      <c r="F16" s="12">
        <f t="shared" si="2"/>
        <v>0.36252541274770445</v>
      </c>
      <c r="G16" s="12">
        <f t="shared" si="1"/>
        <v>0.18156359393232213</v>
      </c>
    </row>
    <row r="17" spans="1:7" s="2" customFormat="1" ht="19.5" customHeight="1">
      <c r="A17" s="7" t="s">
        <v>8</v>
      </c>
      <c r="B17" s="6">
        <v>96234105</v>
      </c>
      <c r="C17" s="6">
        <v>233584000</v>
      </c>
      <c r="D17" s="6">
        <v>102090193</v>
      </c>
      <c r="E17" s="6">
        <v>272640100</v>
      </c>
      <c r="F17" s="12">
        <f t="shared" si="2"/>
        <v>-0.057361905467256835</v>
      </c>
      <c r="G17" s="12">
        <f t="shared" si="1"/>
        <v>-0.1432514879505986</v>
      </c>
    </row>
    <row r="18" spans="1:7" s="2" customFormat="1" ht="19.5" customHeight="1">
      <c r="A18" s="7" t="s">
        <v>21</v>
      </c>
      <c r="B18" s="6">
        <v>120810</v>
      </c>
      <c r="C18" s="6">
        <v>795200</v>
      </c>
      <c r="D18" s="6">
        <v>85571</v>
      </c>
      <c r="E18" s="6">
        <v>429200</v>
      </c>
      <c r="F18" s="12">
        <f t="shared" si="2"/>
        <v>0.41181007584345153</v>
      </c>
      <c r="G18" s="12">
        <f t="shared" si="1"/>
        <v>0.852749301025163</v>
      </c>
    </row>
    <row r="19" spans="1:7" s="2" customFormat="1" ht="19.5" customHeight="1">
      <c r="A19" s="7" t="s">
        <v>106</v>
      </c>
      <c r="B19" s="6">
        <v>851</v>
      </c>
      <c r="C19" s="6">
        <v>22200</v>
      </c>
      <c r="D19" s="6">
        <v>0</v>
      </c>
      <c r="E19" s="6">
        <v>0</v>
      </c>
      <c r="F19" s="6">
        <v>0</v>
      </c>
      <c r="G19" s="6">
        <v>0</v>
      </c>
    </row>
    <row r="20" spans="1:7" s="2" customFormat="1" ht="19.5" customHeight="1">
      <c r="A20" s="7" t="s">
        <v>9</v>
      </c>
      <c r="B20" s="6">
        <v>1986378</v>
      </c>
      <c r="C20" s="6">
        <v>8942400</v>
      </c>
      <c r="D20" s="6">
        <v>2499484</v>
      </c>
      <c r="E20" s="6">
        <v>10884500</v>
      </c>
      <c r="F20" s="12">
        <f t="shared" si="2"/>
        <v>-0.20528477077668827</v>
      </c>
      <c r="G20" s="12">
        <f t="shared" si="1"/>
        <v>-0.1784280398732142</v>
      </c>
    </row>
    <row r="21" spans="1:7" s="2" customFormat="1" ht="24" customHeight="1">
      <c r="A21" s="7" t="s">
        <v>11</v>
      </c>
      <c r="B21" s="6">
        <f>SUM(B5:B20)</f>
        <v>126670016</v>
      </c>
      <c r="C21" s="6">
        <f>SUM(C5:C20)</f>
        <v>330419500</v>
      </c>
      <c r="D21" s="6">
        <f>SUM(D5:D20)</f>
        <v>134964132</v>
      </c>
      <c r="E21" s="6">
        <f>SUM(E5:E20)</f>
        <v>384432300</v>
      </c>
      <c r="F21" s="12">
        <f t="shared" si="2"/>
        <v>-0.06145422400078859</v>
      </c>
      <c r="G21" s="12">
        <f t="shared" si="1"/>
        <v>-0.14050016088658523</v>
      </c>
    </row>
    <row r="22" spans="1:7" s="2" customFormat="1" ht="24" customHeight="1">
      <c r="A22" s="7" t="s">
        <v>93</v>
      </c>
      <c r="B22" s="6">
        <v>864</v>
      </c>
      <c r="C22" s="6">
        <v>5500</v>
      </c>
      <c r="D22" s="6">
        <v>0</v>
      </c>
      <c r="E22" s="6">
        <v>0</v>
      </c>
      <c r="F22" s="6">
        <v>0</v>
      </c>
      <c r="G22" s="6">
        <v>0</v>
      </c>
    </row>
    <row r="23" spans="1:7" s="2" customFormat="1" ht="19.5" customHeight="1">
      <c r="A23" s="7" t="s">
        <v>45</v>
      </c>
      <c r="B23" s="6">
        <v>610</v>
      </c>
      <c r="C23" s="6">
        <v>12100</v>
      </c>
      <c r="D23" s="6">
        <v>1202</v>
      </c>
      <c r="E23" s="6">
        <v>23100</v>
      </c>
      <c r="F23" s="12">
        <f t="shared" si="2"/>
        <v>-0.4925124792013311</v>
      </c>
      <c r="G23" s="12">
        <f>SUM(C23/E23-1)</f>
        <v>-0.47619047619047616</v>
      </c>
    </row>
    <row r="24" spans="1:7" s="2" customFormat="1" ht="19.5" customHeight="1">
      <c r="A24" s="7" t="s">
        <v>10</v>
      </c>
      <c r="B24" s="6">
        <v>0</v>
      </c>
      <c r="C24" s="6">
        <v>0</v>
      </c>
      <c r="D24" s="6">
        <v>116253</v>
      </c>
      <c r="E24" s="6">
        <v>416300</v>
      </c>
      <c r="F24" s="12">
        <f aca="true" t="shared" si="3" ref="F24:G31">SUM(B24/D24-1)</f>
        <v>-1</v>
      </c>
      <c r="G24" s="12">
        <f t="shared" si="3"/>
        <v>-1</v>
      </c>
    </row>
    <row r="25" spans="1:7" s="2" customFormat="1" ht="24" customHeight="1">
      <c r="A25" s="7" t="s">
        <v>12</v>
      </c>
      <c r="B25" s="6">
        <f>SUM(B22:B24)</f>
        <v>1474</v>
      </c>
      <c r="C25" s="6">
        <f>SUM(C22:C24)</f>
        <v>17600</v>
      </c>
      <c r="D25" s="6">
        <f>SUM(D23:D24)</f>
        <v>117455</v>
      </c>
      <c r="E25" s="6">
        <f>SUM(E23:E24)</f>
        <v>439400</v>
      </c>
      <c r="F25" s="12">
        <f t="shared" si="3"/>
        <v>-0.9874505129624112</v>
      </c>
      <c r="G25" s="12">
        <f t="shared" si="3"/>
        <v>-0.9599453800637232</v>
      </c>
    </row>
    <row r="26" spans="1:7" s="2" customFormat="1" ht="20.25" customHeight="1">
      <c r="A26" s="7" t="s">
        <v>77</v>
      </c>
      <c r="B26" s="6">
        <v>16</v>
      </c>
      <c r="C26" s="6">
        <v>1300</v>
      </c>
      <c r="D26" s="6">
        <v>0</v>
      </c>
      <c r="E26" s="6">
        <v>0</v>
      </c>
      <c r="F26" s="6">
        <v>0</v>
      </c>
      <c r="G26" s="6">
        <v>0</v>
      </c>
    </row>
    <row r="27" spans="1:7" s="2" customFormat="1" ht="24" customHeight="1">
      <c r="A27" s="7" t="s">
        <v>62</v>
      </c>
      <c r="B27" s="6">
        <v>0</v>
      </c>
      <c r="C27" s="6">
        <v>0</v>
      </c>
      <c r="D27" s="6">
        <v>270</v>
      </c>
      <c r="E27" s="6">
        <v>6100</v>
      </c>
      <c r="F27" s="12">
        <f t="shared" si="3"/>
        <v>-1</v>
      </c>
      <c r="G27" s="12">
        <f t="shared" si="3"/>
        <v>-1</v>
      </c>
    </row>
    <row r="28" spans="1:7" s="2" customFormat="1" ht="19.5" customHeight="1">
      <c r="A28" s="7" t="s">
        <v>43</v>
      </c>
      <c r="B28" s="6">
        <v>235</v>
      </c>
      <c r="C28" s="6">
        <v>3700</v>
      </c>
      <c r="D28" s="6">
        <v>600</v>
      </c>
      <c r="E28" s="6">
        <v>1800</v>
      </c>
      <c r="F28" s="12">
        <f t="shared" si="3"/>
        <v>-0.6083333333333334</v>
      </c>
      <c r="G28" s="12">
        <f t="shared" si="3"/>
        <v>1.0555555555555554</v>
      </c>
    </row>
    <row r="29" spans="1:7" s="2" customFormat="1" ht="18" customHeight="1">
      <c r="A29" s="7" t="s">
        <v>36</v>
      </c>
      <c r="B29" s="6">
        <v>0</v>
      </c>
      <c r="C29" s="6">
        <v>0</v>
      </c>
      <c r="D29" s="6">
        <v>233</v>
      </c>
      <c r="E29" s="6">
        <v>5100</v>
      </c>
      <c r="F29" s="12">
        <f t="shared" si="3"/>
        <v>-1</v>
      </c>
      <c r="G29" s="12">
        <f t="shared" si="3"/>
        <v>-1</v>
      </c>
    </row>
    <row r="30" spans="1:7" ht="16.5">
      <c r="A30" s="15" t="s">
        <v>47</v>
      </c>
      <c r="B30" s="6">
        <v>44988</v>
      </c>
      <c r="C30" s="6">
        <v>169100</v>
      </c>
      <c r="D30" s="6">
        <v>123047</v>
      </c>
      <c r="E30" s="6">
        <v>454900</v>
      </c>
      <c r="F30" s="12">
        <f t="shared" si="3"/>
        <v>-0.6343836095150633</v>
      </c>
      <c r="G30" s="12">
        <f t="shared" si="3"/>
        <v>-0.6282699494394373</v>
      </c>
    </row>
    <row r="31" spans="1:7" ht="16.5">
      <c r="A31" s="8" t="s">
        <v>52</v>
      </c>
      <c r="B31" s="19">
        <v>3</v>
      </c>
      <c r="C31" s="19">
        <v>100</v>
      </c>
      <c r="D31" s="19">
        <v>345</v>
      </c>
      <c r="E31" s="19">
        <v>9000</v>
      </c>
      <c r="F31" s="12">
        <f t="shared" si="3"/>
        <v>-0.991304347826087</v>
      </c>
      <c r="G31" s="12">
        <f t="shared" si="3"/>
        <v>-0.9888888888888889</v>
      </c>
    </row>
    <row r="32" spans="1:7" s="2" customFormat="1" ht="24" customHeight="1">
      <c r="A32" s="7" t="s">
        <v>13</v>
      </c>
      <c r="B32" s="6">
        <f>SUM(B26:B31)</f>
        <v>45242</v>
      </c>
      <c r="C32" s="6">
        <f>SUM(C26:C31)</f>
        <v>174200</v>
      </c>
      <c r="D32" s="6">
        <f>SUM(D26:D31)</f>
        <v>124495</v>
      </c>
      <c r="E32" s="6">
        <f>SUM(E26:E31)</f>
        <v>476900</v>
      </c>
      <c r="F32" s="12">
        <f>SUM(B32/D32-1)</f>
        <v>-0.63659584722278</v>
      </c>
      <c r="G32" s="12">
        <f>SUM(C32/E32-1)</f>
        <v>-0.6347242608513315</v>
      </c>
    </row>
    <row r="33" spans="1:7" s="2" customFormat="1" ht="19.5" customHeight="1">
      <c r="A33" s="7" t="s">
        <v>38</v>
      </c>
      <c r="B33" s="6">
        <v>0</v>
      </c>
      <c r="C33" s="6">
        <v>0</v>
      </c>
      <c r="D33" s="6">
        <v>15266</v>
      </c>
      <c r="E33" s="6">
        <v>61500</v>
      </c>
      <c r="F33" s="12">
        <f aca="true" t="shared" si="4" ref="F33:F43">SUM(B33/D33-1)</f>
        <v>-1</v>
      </c>
      <c r="G33" s="12">
        <f aca="true" t="shared" si="5" ref="G33:G43">SUM(C33/E33-1)</f>
        <v>-1</v>
      </c>
    </row>
    <row r="34" spans="1:7" s="2" customFormat="1" ht="19.5" customHeight="1">
      <c r="A34" s="7" t="s">
        <v>14</v>
      </c>
      <c r="B34" s="6">
        <v>8276</v>
      </c>
      <c r="C34" s="6">
        <v>164200</v>
      </c>
      <c r="D34" s="6">
        <v>242</v>
      </c>
      <c r="E34" s="6">
        <v>1900</v>
      </c>
      <c r="F34" s="12">
        <f t="shared" si="4"/>
        <v>33.19834710743802</v>
      </c>
      <c r="G34" s="12">
        <f t="shared" si="5"/>
        <v>85.42105263157895</v>
      </c>
    </row>
    <row r="35" spans="1:7" s="2" customFormat="1" ht="19.5" customHeight="1">
      <c r="A35" s="7" t="s">
        <v>90</v>
      </c>
      <c r="B35" s="6">
        <v>65666</v>
      </c>
      <c r="C35" s="6">
        <v>294000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19.5" customHeight="1">
      <c r="A36" s="7" t="s">
        <v>15</v>
      </c>
      <c r="B36" s="6">
        <v>255783</v>
      </c>
      <c r="C36" s="6">
        <v>776100</v>
      </c>
      <c r="D36" s="6">
        <v>161950</v>
      </c>
      <c r="E36" s="6">
        <v>591200</v>
      </c>
      <c r="F36" s="12">
        <f t="shared" si="4"/>
        <v>0.5793948749614077</v>
      </c>
      <c r="G36" s="12">
        <f t="shared" si="5"/>
        <v>0.3127537212449256</v>
      </c>
    </row>
    <row r="37" spans="1:7" s="2" customFormat="1" ht="19.5" customHeight="1">
      <c r="A37" s="7" t="s">
        <v>37</v>
      </c>
      <c r="B37" s="6">
        <v>19958</v>
      </c>
      <c r="C37" s="6">
        <v>65500</v>
      </c>
      <c r="D37" s="6">
        <v>266977</v>
      </c>
      <c r="E37" s="6">
        <v>815000</v>
      </c>
      <c r="F37" s="12">
        <f t="shared" si="4"/>
        <v>-0.9252444967169456</v>
      </c>
      <c r="G37" s="12">
        <f t="shared" si="5"/>
        <v>-0.9196319018404908</v>
      </c>
    </row>
    <row r="38" spans="1:7" s="2" customFormat="1" ht="24" customHeight="1">
      <c r="A38" s="8" t="s">
        <v>17</v>
      </c>
      <c r="B38" s="6">
        <f>SUM(B33:B37)</f>
        <v>349683</v>
      </c>
      <c r="C38" s="6">
        <f>SUM(C33:C37)</f>
        <v>1299800</v>
      </c>
      <c r="D38" s="6">
        <f>SUM(D33:D37)</f>
        <v>444435</v>
      </c>
      <c r="E38" s="6">
        <f>SUM(E33:E37)</f>
        <v>1469600</v>
      </c>
      <c r="F38" s="12">
        <f t="shared" si="4"/>
        <v>-0.2131965304262715</v>
      </c>
      <c r="G38" s="12">
        <f t="shared" si="5"/>
        <v>-0.11554164398475775</v>
      </c>
    </row>
    <row r="39" spans="1:7" s="2" customFormat="1" ht="19.5" customHeight="1">
      <c r="A39" s="8" t="s">
        <v>28</v>
      </c>
      <c r="B39" s="6">
        <v>8936</v>
      </c>
      <c r="C39" s="6">
        <v>63600</v>
      </c>
      <c r="D39" s="6">
        <v>6115</v>
      </c>
      <c r="E39" s="6">
        <v>45700</v>
      </c>
      <c r="F39" s="12">
        <f t="shared" si="4"/>
        <v>0.4613246116107932</v>
      </c>
      <c r="G39" s="12">
        <f t="shared" si="5"/>
        <v>0.39168490153172875</v>
      </c>
    </row>
    <row r="40" spans="1:7" s="2" customFormat="1" ht="19.5" customHeight="1">
      <c r="A40" s="7" t="s">
        <v>16</v>
      </c>
      <c r="B40" s="6">
        <v>88721</v>
      </c>
      <c r="C40" s="6">
        <v>398600</v>
      </c>
      <c r="D40" s="6">
        <v>64886</v>
      </c>
      <c r="E40" s="6">
        <v>381900</v>
      </c>
      <c r="F40" s="12">
        <f t="shared" si="4"/>
        <v>0.3673365595043614</v>
      </c>
      <c r="G40" s="12">
        <f t="shared" si="5"/>
        <v>0.04372872479706724</v>
      </c>
    </row>
    <row r="41" spans="1:7" s="2" customFormat="1" ht="24" customHeight="1">
      <c r="A41" s="7" t="s">
        <v>18</v>
      </c>
      <c r="B41" s="6">
        <f>SUM(B39:B40)</f>
        <v>97657</v>
      </c>
      <c r="C41" s="6">
        <f>SUM(C39:C40)</f>
        <v>462200</v>
      </c>
      <c r="D41" s="6">
        <f>SUM(D39:D40)</f>
        <v>71001</v>
      </c>
      <c r="E41" s="6">
        <f>SUM(E39:E40)</f>
        <v>427600</v>
      </c>
      <c r="F41" s="12">
        <f t="shared" si="4"/>
        <v>0.3754313319530711</v>
      </c>
      <c r="G41" s="12">
        <f t="shared" si="5"/>
        <v>0.08091674462114118</v>
      </c>
    </row>
    <row r="42" spans="1:7" s="2" customFormat="1" ht="24" customHeight="1">
      <c r="A42" s="7" t="s">
        <v>94</v>
      </c>
      <c r="B42" s="6">
        <v>17578</v>
      </c>
      <c r="C42" s="6">
        <v>53800</v>
      </c>
      <c r="D42" s="6">
        <v>0</v>
      </c>
      <c r="E42" s="6">
        <v>0</v>
      </c>
      <c r="F42" s="6">
        <v>0</v>
      </c>
      <c r="G42" s="6">
        <v>0</v>
      </c>
    </row>
    <row r="43" spans="1:7" s="2" customFormat="1" ht="24" customHeight="1">
      <c r="A43" s="7" t="s">
        <v>48</v>
      </c>
      <c r="B43" s="6">
        <v>10673</v>
      </c>
      <c r="C43" s="6">
        <v>40200</v>
      </c>
      <c r="D43" s="6">
        <v>8330</v>
      </c>
      <c r="E43" s="6">
        <v>33900</v>
      </c>
      <c r="F43" s="12">
        <f t="shared" si="4"/>
        <v>0.28127250900360146</v>
      </c>
      <c r="G43" s="12">
        <f t="shared" si="5"/>
        <v>0.18584070796460184</v>
      </c>
    </row>
    <row r="44" spans="1:7" s="2" customFormat="1" ht="19.5" customHeight="1">
      <c r="A44" s="7" t="s">
        <v>44</v>
      </c>
      <c r="B44" s="6">
        <v>285314</v>
      </c>
      <c r="C44" s="6">
        <v>973900</v>
      </c>
      <c r="D44" s="6">
        <v>139706</v>
      </c>
      <c r="E44" s="6">
        <v>564400</v>
      </c>
      <c r="F44" s="12">
        <f aca="true" t="shared" si="6" ref="F44:G46">SUM(B44/D44-1)</f>
        <v>1.042245859161382</v>
      </c>
      <c r="G44" s="12">
        <f t="shared" si="6"/>
        <v>0.725549255846917</v>
      </c>
    </row>
    <row r="45" spans="1:7" s="2" customFormat="1" ht="19.5" customHeight="1">
      <c r="A45" s="7" t="s">
        <v>29</v>
      </c>
      <c r="B45" s="6">
        <v>77111</v>
      </c>
      <c r="C45" s="6">
        <v>252600</v>
      </c>
      <c r="D45" s="6">
        <v>138411</v>
      </c>
      <c r="E45" s="6">
        <v>492200</v>
      </c>
      <c r="F45" s="12">
        <f t="shared" si="6"/>
        <v>-0.44288387483653757</v>
      </c>
      <c r="G45" s="12">
        <f t="shared" si="6"/>
        <v>-0.4867939861844779</v>
      </c>
    </row>
    <row r="46" spans="1:7" s="2" customFormat="1" ht="24" customHeight="1">
      <c r="A46" s="7" t="s">
        <v>20</v>
      </c>
      <c r="B46" s="6">
        <f>SUM(B42:B45)</f>
        <v>390676</v>
      </c>
      <c r="C46" s="6">
        <f>SUM(C42:C45)</f>
        <v>1320500</v>
      </c>
      <c r="D46" s="6">
        <f>SUM(D43:D45)</f>
        <v>286447</v>
      </c>
      <c r="E46" s="6">
        <f>SUM(E43:E45)</f>
        <v>1090500</v>
      </c>
      <c r="F46" s="12">
        <f t="shared" si="6"/>
        <v>0.36386835959182684</v>
      </c>
      <c r="G46" s="12">
        <f t="shared" si="6"/>
        <v>0.21091242549289313</v>
      </c>
    </row>
    <row r="47" spans="1:7" s="2" customFormat="1" ht="19.5" customHeight="1">
      <c r="A47" s="7" t="s">
        <v>101</v>
      </c>
      <c r="B47" s="6">
        <v>2393</v>
      </c>
      <c r="C47" s="6">
        <v>11100</v>
      </c>
      <c r="D47" s="6">
        <v>0</v>
      </c>
      <c r="E47" s="6">
        <v>0</v>
      </c>
      <c r="F47" s="6">
        <v>0</v>
      </c>
      <c r="G47" s="6">
        <v>0</v>
      </c>
    </row>
    <row r="48" spans="1:7" s="2" customFormat="1" ht="19.5" customHeight="1">
      <c r="A48" s="7" t="s">
        <v>83</v>
      </c>
      <c r="B48" s="6">
        <v>1008</v>
      </c>
      <c r="C48" s="6">
        <v>5000</v>
      </c>
      <c r="D48" s="6">
        <v>0</v>
      </c>
      <c r="E48" s="6">
        <v>0</v>
      </c>
      <c r="F48" s="6">
        <v>0</v>
      </c>
      <c r="G48" s="6">
        <v>0</v>
      </c>
    </row>
    <row r="49" spans="1:7" s="2" customFormat="1" ht="19.5" customHeight="1">
      <c r="A49" s="7" t="s">
        <v>67</v>
      </c>
      <c r="B49" s="6">
        <v>0</v>
      </c>
      <c r="C49" s="6">
        <v>0</v>
      </c>
      <c r="D49" s="6">
        <v>342</v>
      </c>
      <c r="E49" s="6">
        <v>2700</v>
      </c>
      <c r="F49" s="12">
        <f>SUM(B49/D49-1)</f>
        <v>-1</v>
      </c>
      <c r="G49" s="12">
        <f>SUM(C49/E49-1)</f>
        <v>-1</v>
      </c>
    </row>
    <row r="50" spans="1:7" s="2" customFormat="1" ht="24" customHeight="1">
      <c r="A50" s="7" t="s">
        <v>32</v>
      </c>
      <c r="B50" s="6">
        <f>SUM(B47:B49)</f>
        <v>3401</v>
      </c>
      <c r="C50" s="6">
        <f>SUM(C47:C49)</f>
        <v>16100</v>
      </c>
      <c r="D50" s="6">
        <f>SUM(D47:D49)</f>
        <v>342</v>
      </c>
      <c r="E50" s="6">
        <f>SUM(E47:E49)</f>
        <v>2700</v>
      </c>
      <c r="F50" s="12">
        <f>SUM(B50/D50-1)</f>
        <v>8.944444444444445</v>
      </c>
      <c r="G50" s="12">
        <f>SUM(C50/E50-1)</f>
        <v>4.962962962962963</v>
      </c>
    </row>
    <row r="51" spans="1:7" s="2" customFormat="1" ht="19.5" customHeight="1">
      <c r="A51" s="7" t="s">
        <v>33</v>
      </c>
      <c r="B51" s="6">
        <v>5988</v>
      </c>
      <c r="C51" s="6">
        <v>19500</v>
      </c>
      <c r="D51" s="6">
        <v>14651</v>
      </c>
      <c r="E51" s="6">
        <v>102900</v>
      </c>
      <c r="F51" s="12">
        <f aca="true" t="shared" si="7" ref="F51:G56">SUM(B51/D51-1)</f>
        <v>-0.591290696880759</v>
      </c>
      <c r="G51" s="12">
        <f t="shared" si="7"/>
        <v>-0.8104956268221575</v>
      </c>
    </row>
    <row r="52" spans="1:7" s="2" customFormat="1" ht="19.5" customHeight="1">
      <c r="A52" s="7" t="s">
        <v>102</v>
      </c>
      <c r="B52" s="6">
        <v>2720</v>
      </c>
      <c r="C52" s="6">
        <v>5100</v>
      </c>
      <c r="D52" s="6">
        <v>0</v>
      </c>
      <c r="E52" s="6">
        <v>0</v>
      </c>
      <c r="F52" s="6">
        <v>0</v>
      </c>
      <c r="G52" s="6">
        <v>0</v>
      </c>
    </row>
    <row r="53" spans="1:7" s="2" customFormat="1" ht="19.5" customHeight="1">
      <c r="A53" s="7" t="s">
        <v>50</v>
      </c>
      <c r="B53" s="6">
        <v>544</v>
      </c>
      <c r="C53" s="6">
        <v>1700</v>
      </c>
      <c r="D53" s="6">
        <v>998</v>
      </c>
      <c r="E53" s="6">
        <v>3500</v>
      </c>
      <c r="F53" s="12">
        <f>SUM(B53/D53-1)</f>
        <v>-0.45490981963927857</v>
      </c>
      <c r="G53" s="12">
        <f>SUM(C53/E53-1)</f>
        <v>-0.5142857142857142</v>
      </c>
    </row>
    <row r="54" spans="1:7" s="2" customFormat="1" ht="24" customHeight="1">
      <c r="A54" s="7" t="s">
        <v>35</v>
      </c>
      <c r="B54" s="6">
        <f>SUM(B51:B53)</f>
        <v>9252</v>
      </c>
      <c r="C54" s="6">
        <f>SUM(C51:C53)</f>
        <v>26300</v>
      </c>
      <c r="D54" s="6">
        <f>SUM(D51:D53)</f>
        <v>15649</v>
      </c>
      <c r="E54" s="6">
        <f>SUM(E51:E53)</f>
        <v>106400</v>
      </c>
      <c r="F54" s="12">
        <f t="shared" si="7"/>
        <v>-0.4087801137452872</v>
      </c>
      <c r="G54" s="12">
        <f t="shared" si="7"/>
        <v>-0.7528195488721805</v>
      </c>
    </row>
    <row r="55" spans="1:7" s="2" customFormat="1" ht="21" customHeight="1">
      <c r="A55" s="7" t="s">
        <v>46</v>
      </c>
      <c r="B55" s="6">
        <v>6733</v>
      </c>
      <c r="C55" s="6">
        <v>8200</v>
      </c>
      <c r="D55" s="6">
        <v>2746</v>
      </c>
      <c r="E55" s="6">
        <v>12400</v>
      </c>
      <c r="F55" s="12">
        <f t="shared" si="7"/>
        <v>1.4519300801165334</v>
      </c>
      <c r="G55" s="12">
        <f t="shared" si="7"/>
        <v>-0.33870967741935487</v>
      </c>
    </row>
    <row r="56" spans="1:7" s="2" customFormat="1" ht="31.5" customHeight="1">
      <c r="A56" s="7" t="s">
        <v>30</v>
      </c>
      <c r="B56" s="6">
        <f>SUM(B54,B41,B38,B32,B25,B21,B50,B46,B55)</f>
        <v>127574134</v>
      </c>
      <c r="C56" s="6">
        <f>SUM(C54,C41,C38,C32,C25,C21,C50,C46,C55)</f>
        <v>333744400</v>
      </c>
      <c r="D56" s="6">
        <f>SUM(D54,D41,D38,D32,D25,D21,D50,D46,D55)</f>
        <v>136026702</v>
      </c>
      <c r="E56" s="6">
        <f>SUM(E54,E41,E38,E32,E25,E21,E50,E46,E55)</f>
        <v>388457800</v>
      </c>
      <c r="F56" s="12">
        <f t="shared" si="7"/>
        <v>-0.06213903502563778</v>
      </c>
      <c r="G56" s="12">
        <f t="shared" si="7"/>
        <v>-0.14084773172272513</v>
      </c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  <row r="170" spans="2:7" s="2" customFormat="1" ht="16.5">
      <c r="B170" s="3"/>
      <c r="C170" s="3"/>
      <c r="D170" s="3"/>
      <c r="E170" s="3"/>
      <c r="F170" s="3"/>
      <c r="G170" s="3"/>
    </row>
    <row r="171" spans="2:7" s="2" customFormat="1" ht="16.5">
      <c r="B171" s="3"/>
      <c r="C171" s="3"/>
      <c r="D171" s="3"/>
      <c r="E171" s="3"/>
      <c r="F171" s="3"/>
      <c r="G171" s="3"/>
    </row>
    <row r="172" spans="2:7" s="2" customFormat="1" ht="16.5">
      <c r="B172" s="3"/>
      <c r="C172" s="3"/>
      <c r="D172" s="3"/>
      <c r="E172" s="3"/>
      <c r="F172" s="3"/>
      <c r="G172" s="3"/>
    </row>
    <row r="173" spans="2:7" s="2" customFormat="1" ht="16.5">
      <c r="B173" s="3"/>
      <c r="C173" s="3"/>
      <c r="D173" s="3"/>
      <c r="E173" s="3"/>
      <c r="F173" s="3"/>
      <c r="G173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workbookViewId="0" topLeftCell="A25">
      <selection activeCell="A38" sqref="A38:IV38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3" customWidth="1"/>
  </cols>
  <sheetData>
    <row r="1" spans="1:7" s="2" customFormat="1" ht="30" customHeight="1">
      <c r="A1" s="24" t="s">
        <v>75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10"/>
      <c r="G2" s="10"/>
    </row>
    <row r="3" spans="1:7" s="2" customFormat="1" ht="19.5" customHeight="1">
      <c r="A3" s="25" t="s">
        <v>22</v>
      </c>
      <c r="B3" s="27" t="s">
        <v>76</v>
      </c>
      <c r="C3" s="28"/>
      <c r="D3" s="27" t="s">
        <v>55</v>
      </c>
      <c r="E3" s="28"/>
      <c r="F3" s="29" t="s">
        <v>19</v>
      </c>
      <c r="G3" s="30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11" t="s">
        <v>25</v>
      </c>
      <c r="G4" s="11" t="s">
        <v>26</v>
      </c>
    </row>
    <row r="5" spans="1:7" s="2" customFormat="1" ht="19.5" customHeight="1">
      <c r="A5" s="7" t="s">
        <v>0</v>
      </c>
      <c r="B5" s="6">
        <v>256867</v>
      </c>
      <c r="C5" s="6">
        <v>983300</v>
      </c>
      <c r="D5" s="6">
        <v>208526</v>
      </c>
      <c r="E5" s="6">
        <v>794900</v>
      </c>
      <c r="F5" s="12">
        <f>SUM(B5/D5-1)</f>
        <v>0.23182241063464515</v>
      </c>
      <c r="G5" s="12">
        <f aca="true" t="shared" si="0" ref="G5:G16">SUM(C5/E5-1)</f>
        <v>0.2370109447729274</v>
      </c>
    </row>
    <row r="6" spans="1:7" s="2" customFormat="1" ht="19.5" customHeight="1">
      <c r="A6" s="7" t="s">
        <v>1</v>
      </c>
      <c r="B6" s="6">
        <v>1710484</v>
      </c>
      <c r="C6" s="6">
        <v>4817700</v>
      </c>
      <c r="D6" s="6">
        <v>3557802</v>
      </c>
      <c r="E6" s="6">
        <v>11061800</v>
      </c>
      <c r="F6" s="12">
        <f>SUM(B6/D6-1)</f>
        <v>-0.5192301314125969</v>
      </c>
      <c r="G6" s="12">
        <f t="shared" si="0"/>
        <v>-0.564474136216529</v>
      </c>
    </row>
    <row r="7" spans="1:7" s="2" customFormat="1" ht="19.5" customHeight="1">
      <c r="A7" s="7" t="s">
        <v>2</v>
      </c>
      <c r="B7" s="6">
        <v>609</v>
      </c>
      <c r="C7" s="6">
        <v>9300</v>
      </c>
      <c r="D7" s="6">
        <v>111634</v>
      </c>
      <c r="E7" s="6">
        <v>419000</v>
      </c>
      <c r="F7" s="12">
        <f aca="true" t="shared" si="1" ref="F7:F16">SUM(B7/D7-1)</f>
        <v>-0.9945446727699446</v>
      </c>
      <c r="G7" s="12">
        <f t="shared" si="0"/>
        <v>-0.9778042959427208</v>
      </c>
    </row>
    <row r="8" spans="1:7" s="2" customFormat="1" ht="19.5" customHeight="1">
      <c r="A8" s="7" t="s">
        <v>3</v>
      </c>
      <c r="B8" s="6">
        <v>181746</v>
      </c>
      <c r="C8" s="6">
        <v>740300</v>
      </c>
      <c r="D8" s="6">
        <v>242203</v>
      </c>
      <c r="E8" s="6">
        <v>913600</v>
      </c>
      <c r="F8" s="12">
        <f t="shared" si="1"/>
        <v>-0.2496129279984145</v>
      </c>
      <c r="G8" s="12">
        <f t="shared" si="0"/>
        <v>-0.1896891418563923</v>
      </c>
    </row>
    <row r="9" spans="1:7" s="2" customFormat="1" ht="19.5" customHeight="1">
      <c r="A9" s="7" t="s">
        <v>4</v>
      </c>
      <c r="B9" s="6">
        <v>463634</v>
      </c>
      <c r="C9" s="6">
        <v>1622100</v>
      </c>
      <c r="D9" s="6">
        <v>457485</v>
      </c>
      <c r="E9" s="6">
        <v>1738400</v>
      </c>
      <c r="F9" s="12">
        <f t="shared" si="1"/>
        <v>0.013440877842989307</v>
      </c>
      <c r="G9" s="12">
        <f t="shared" si="0"/>
        <v>-0.06690059825126549</v>
      </c>
    </row>
    <row r="10" spans="1:7" s="2" customFormat="1" ht="19.5" customHeight="1">
      <c r="A10" s="7" t="s">
        <v>5</v>
      </c>
      <c r="B10" s="6">
        <v>65136</v>
      </c>
      <c r="C10" s="6">
        <v>126600</v>
      </c>
      <c r="D10" s="6">
        <v>36288</v>
      </c>
      <c r="E10" s="6">
        <v>73600</v>
      </c>
      <c r="F10" s="12">
        <f t="shared" si="1"/>
        <v>0.7949735449735449</v>
      </c>
      <c r="G10" s="12">
        <f t="shared" si="0"/>
        <v>0.7201086956521738</v>
      </c>
    </row>
    <row r="11" spans="1:7" s="2" customFormat="1" ht="19.5" customHeight="1">
      <c r="A11" s="7" t="s">
        <v>6</v>
      </c>
      <c r="B11" s="6">
        <v>20993</v>
      </c>
      <c r="C11" s="6">
        <v>68100</v>
      </c>
      <c r="D11" s="6">
        <v>22022</v>
      </c>
      <c r="E11" s="6">
        <v>71500</v>
      </c>
      <c r="F11" s="12">
        <f t="shared" si="1"/>
        <v>-0.046726001271455764</v>
      </c>
      <c r="G11" s="12">
        <f t="shared" si="0"/>
        <v>-0.047552447552447585</v>
      </c>
    </row>
    <row r="12" spans="1:7" s="2" customFormat="1" ht="19.5" customHeight="1">
      <c r="A12" s="7" t="s">
        <v>7</v>
      </c>
      <c r="B12" s="6">
        <v>494545</v>
      </c>
      <c r="C12" s="6">
        <v>1488100</v>
      </c>
      <c r="D12" s="6">
        <v>870792</v>
      </c>
      <c r="E12" s="6">
        <v>2712600</v>
      </c>
      <c r="F12" s="12">
        <f t="shared" si="1"/>
        <v>-0.4320744793245689</v>
      </c>
      <c r="G12" s="12">
        <f t="shared" si="0"/>
        <v>-0.45141192951411935</v>
      </c>
    </row>
    <row r="13" spans="1:7" s="2" customFormat="1" ht="19.5" customHeight="1">
      <c r="A13" s="7" t="s">
        <v>27</v>
      </c>
      <c r="B13" s="6">
        <v>2268</v>
      </c>
      <c r="C13" s="6">
        <v>21300</v>
      </c>
      <c r="D13" s="6">
        <v>9736</v>
      </c>
      <c r="E13" s="6">
        <v>84700</v>
      </c>
      <c r="F13" s="14">
        <f t="shared" si="1"/>
        <v>-0.7670501232539031</v>
      </c>
      <c r="G13" s="12">
        <f t="shared" si="0"/>
        <v>-0.7485242030696576</v>
      </c>
    </row>
    <row r="14" spans="1:7" s="2" customFormat="1" ht="19.5" customHeight="1">
      <c r="A14" s="7" t="s">
        <v>8</v>
      </c>
      <c r="B14" s="6">
        <v>13212418</v>
      </c>
      <c r="C14" s="6">
        <v>33223900</v>
      </c>
      <c r="D14" s="6">
        <v>13975238</v>
      </c>
      <c r="E14" s="6">
        <v>36617400</v>
      </c>
      <c r="F14" s="12">
        <f t="shared" si="1"/>
        <v>-0.0545836858019878</v>
      </c>
      <c r="G14" s="12">
        <f t="shared" si="0"/>
        <v>-0.09267452085620498</v>
      </c>
    </row>
    <row r="15" spans="1:7" s="2" customFormat="1" ht="19.5" customHeight="1">
      <c r="A15" s="7" t="s">
        <v>21</v>
      </c>
      <c r="B15" s="6">
        <v>6298</v>
      </c>
      <c r="C15" s="6">
        <v>80200</v>
      </c>
      <c r="D15" s="6">
        <v>42261</v>
      </c>
      <c r="E15" s="6">
        <v>194000</v>
      </c>
      <c r="F15" s="12">
        <f>SUM(B15/D15-1)</f>
        <v>-0.8509737109864888</v>
      </c>
      <c r="G15" s="12">
        <f>SUM(C15/E15-1)</f>
        <v>-0.5865979381443299</v>
      </c>
    </row>
    <row r="16" spans="1:7" s="2" customFormat="1" ht="19.5" customHeight="1">
      <c r="A16" s="7" t="s">
        <v>9</v>
      </c>
      <c r="B16" s="6">
        <v>337749</v>
      </c>
      <c r="C16" s="6">
        <v>1409700</v>
      </c>
      <c r="D16" s="6">
        <v>179342</v>
      </c>
      <c r="E16" s="6">
        <v>850000</v>
      </c>
      <c r="F16" s="12">
        <f t="shared" si="1"/>
        <v>0.8832677231211874</v>
      </c>
      <c r="G16" s="12">
        <f t="shared" si="0"/>
        <v>0.6584705882352941</v>
      </c>
    </row>
    <row r="17" spans="1:7" s="2" customFormat="1" ht="24" customHeight="1">
      <c r="A17" s="7" t="s">
        <v>11</v>
      </c>
      <c r="B17" s="6">
        <f>SUM(B5:B16)</f>
        <v>16752747</v>
      </c>
      <c r="C17" s="6">
        <f>SUM(C5:C16)</f>
        <v>44590600</v>
      </c>
      <c r="D17" s="6">
        <f>SUM(D5:D16)</f>
        <v>19713329</v>
      </c>
      <c r="E17" s="6">
        <f>SUM(E5:E16)</f>
        <v>55531500</v>
      </c>
      <c r="F17" s="12">
        <f aca="true" t="shared" si="2" ref="F17:G19">SUM(B17/D17-1)</f>
        <v>-0.15018173744272212</v>
      </c>
      <c r="G17" s="12">
        <f t="shared" si="2"/>
        <v>-0.19702151031396598</v>
      </c>
    </row>
    <row r="18" spans="1:7" s="2" customFormat="1" ht="19.5" customHeight="1">
      <c r="A18" s="7" t="s">
        <v>10</v>
      </c>
      <c r="B18" s="6">
        <v>0</v>
      </c>
      <c r="C18" s="6">
        <v>0</v>
      </c>
      <c r="D18" s="6">
        <v>78131</v>
      </c>
      <c r="E18" s="6">
        <v>267100</v>
      </c>
      <c r="F18" s="12">
        <f t="shared" si="2"/>
        <v>-1</v>
      </c>
      <c r="G18" s="12">
        <f t="shared" si="2"/>
        <v>-1</v>
      </c>
    </row>
    <row r="19" spans="1:7" s="2" customFormat="1" ht="24" customHeight="1">
      <c r="A19" s="7" t="s">
        <v>12</v>
      </c>
      <c r="B19" s="6">
        <f>SUM(B18:B18)</f>
        <v>0</v>
      </c>
      <c r="C19" s="6">
        <f>SUM(C18:C18)</f>
        <v>0</v>
      </c>
      <c r="D19" s="6">
        <f>SUM(D18:D18)</f>
        <v>78131</v>
      </c>
      <c r="E19" s="6">
        <f>SUM(E18:E18)</f>
        <v>267100</v>
      </c>
      <c r="F19" s="14">
        <f t="shared" si="2"/>
        <v>-1</v>
      </c>
      <c r="G19" s="12">
        <f t="shared" si="2"/>
        <v>-1</v>
      </c>
    </row>
    <row r="20" spans="1:7" s="2" customFormat="1" ht="24" customHeight="1">
      <c r="A20" s="7" t="s">
        <v>77</v>
      </c>
      <c r="B20" s="6">
        <v>16</v>
      </c>
      <c r="C20" s="6">
        <v>1300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ht="24" customHeight="1">
      <c r="A21" s="7" t="s">
        <v>78</v>
      </c>
      <c r="B21" s="6">
        <v>235</v>
      </c>
      <c r="C21" s="6">
        <v>3700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24" customHeight="1">
      <c r="A22" s="7" t="s">
        <v>40</v>
      </c>
      <c r="B22" s="6">
        <v>0</v>
      </c>
      <c r="C22" s="6">
        <v>0</v>
      </c>
      <c r="D22" s="6">
        <v>47</v>
      </c>
      <c r="E22" s="6">
        <v>300</v>
      </c>
      <c r="F22" s="12">
        <f aca="true" t="shared" si="3" ref="F22:G24">SUM(B22/D22-1)</f>
        <v>-1</v>
      </c>
      <c r="G22" s="12">
        <f t="shared" si="3"/>
        <v>-1</v>
      </c>
    </row>
    <row r="23" spans="1:7" s="2" customFormat="1" ht="19.5" customHeight="1">
      <c r="A23" s="7" t="s">
        <v>54</v>
      </c>
      <c r="B23" s="6">
        <v>0</v>
      </c>
      <c r="C23" s="6">
        <v>0</v>
      </c>
      <c r="D23" s="6">
        <v>291</v>
      </c>
      <c r="E23" s="6">
        <v>2300</v>
      </c>
      <c r="F23" s="12">
        <f t="shared" si="3"/>
        <v>-1</v>
      </c>
      <c r="G23" s="12">
        <f t="shared" si="3"/>
        <v>-1</v>
      </c>
    </row>
    <row r="24" spans="1:7" s="2" customFormat="1" ht="24" customHeight="1">
      <c r="A24" s="7" t="s">
        <v>13</v>
      </c>
      <c r="B24" s="6">
        <f>SUM(B20:B23)</f>
        <v>251</v>
      </c>
      <c r="C24" s="6">
        <f>SUM(C20:C23)</f>
        <v>5000</v>
      </c>
      <c r="D24" s="6">
        <f>SUM(D20:D23)</f>
        <v>338</v>
      </c>
      <c r="E24" s="6">
        <f>SUM(E20:E23)</f>
        <v>2600</v>
      </c>
      <c r="F24" s="12">
        <f t="shared" si="3"/>
        <v>-0.257396449704142</v>
      </c>
      <c r="G24" s="12">
        <f t="shared" si="3"/>
        <v>0.9230769230769231</v>
      </c>
    </row>
    <row r="25" spans="1:7" s="2" customFormat="1" ht="19.5" customHeight="1">
      <c r="A25" s="20" t="s">
        <v>79</v>
      </c>
      <c r="B25" s="6">
        <v>200</v>
      </c>
      <c r="C25" s="6">
        <v>7500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19.5" customHeight="1">
      <c r="A26" s="21" t="s">
        <v>15</v>
      </c>
      <c r="B26" s="6">
        <v>61</v>
      </c>
      <c r="C26" s="6">
        <v>600</v>
      </c>
      <c r="D26" s="6">
        <v>884</v>
      </c>
      <c r="E26" s="6">
        <v>8100</v>
      </c>
      <c r="F26" s="12">
        <f aca="true" t="shared" si="4" ref="F26:G28">SUM(B26/D26-1)</f>
        <v>-0.9309954751131222</v>
      </c>
      <c r="G26" s="12">
        <f t="shared" si="4"/>
        <v>-0.9259259259259259</v>
      </c>
    </row>
    <row r="27" spans="1:7" s="2" customFormat="1" ht="19.5" customHeight="1">
      <c r="A27" s="21" t="s">
        <v>39</v>
      </c>
      <c r="B27" s="6">
        <v>19958</v>
      </c>
      <c r="C27" s="6">
        <v>65500</v>
      </c>
      <c r="D27" s="6">
        <v>0</v>
      </c>
      <c r="E27" s="6">
        <v>0</v>
      </c>
      <c r="F27" s="6">
        <v>0</v>
      </c>
      <c r="G27" s="6">
        <v>0</v>
      </c>
    </row>
    <row r="28" spans="1:7" s="2" customFormat="1" ht="24" customHeight="1">
      <c r="A28" s="22" t="s">
        <v>17</v>
      </c>
      <c r="B28" s="6">
        <f>SUM(B25:B27)</f>
        <v>20219</v>
      </c>
      <c r="C28" s="6">
        <f>SUM(C25:C27)</f>
        <v>73600</v>
      </c>
      <c r="D28" s="6">
        <f>SUM(D25:D27)</f>
        <v>884</v>
      </c>
      <c r="E28" s="6">
        <f>SUM(E25:E27)</f>
        <v>8100</v>
      </c>
      <c r="F28" s="12">
        <f t="shared" si="4"/>
        <v>21.872171945701357</v>
      </c>
      <c r="G28" s="12">
        <f t="shared" si="4"/>
        <v>8.08641975308642</v>
      </c>
    </row>
    <row r="29" spans="1:7" s="2" customFormat="1" ht="24" customHeight="1">
      <c r="A29" s="8" t="s">
        <v>71</v>
      </c>
      <c r="B29" s="6">
        <v>8914</v>
      </c>
      <c r="C29" s="6">
        <v>63100</v>
      </c>
      <c r="D29" s="6">
        <v>0</v>
      </c>
      <c r="E29" s="6">
        <v>0</v>
      </c>
      <c r="F29" s="6">
        <v>0</v>
      </c>
      <c r="G29" s="6">
        <v>0</v>
      </c>
    </row>
    <row r="30" spans="1:7" s="2" customFormat="1" ht="19.5" customHeight="1">
      <c r="A30" s="21" t="s">
        <v>16</v>
      </c>
      <c r="B30" s="6">
        <v>8490</v>
      </c>
      <c r="C30" s="6">
        <v>38300</v>
      </c>
      <c r="D30" s="6">
        <v>2304</v>
      </c>
      <c r="E30" s="6">
        <v>15400</v>
      </c>
      <c r="F30" s="12">
        <f>SUM(B30/D30-1)</f>
        <v>2.6848958333333335</v>
      </c>
      <c r="G30" s="12">
        <f>SUM(C30/E30-1)</f>
        <v>1.487012987012987</v>
      </c>
    </row>
    <row r="31" spans="1:7" s="2" customFormat="1" ht="24" customHeight="1">
      <c r="A31" s="21" t="s">
        <v>18</v>
      </c>
      <c r="B31" s="6">
        <f>SUM(B29:B30)</f>
        <v>17404</v>
      </c>
      <c r="C31" s="6">
        <f>SUM(C29:C30)</f>
        <v>101400</v>
      </c>
      <c r="D31" s="6">
        <f>SUM(D29:D30)</f>
        <v>2304</v>
      </c>
      <c r="E31" s="6">
        <f>SUM(E29:E30)</f>
        <v>15400</v>
      </c>
      <c r="F31" s="12">
        <f>SUM(B31/D31-1)</f>
        <v>6.553819444444445</v>
      </c>
      <c r="G31" s="12">
        <f>SUM(C31/E31-1)</f>
        <v>5.584415584415584</v>
      </c>
    </row>
    <row r="32" spans="1:7" s="2" customFormat="1" ht="24" customHeight="1">
      <c r="A32" s="21" t="s">
        <v>48</v>
      </c>
      <c r="B32" s="6">
        <v>540</v>
      </c>
      <c r="C32" s="6">
        <v>2800</v>
      </c>
      <c r="D32" s="6">
        <v>0</v>
      </c>
      <c r="E32" s="6">
        <v>0</v>
      </c>
      <c r="F32" s="6">
        <v>0</v>
      </c>
      <c r="G32" s="6">
        <v>0</v>
      </c>
    </row>
    <row r="33" spans="1:7" s="2" customFormat="1" ht="19.5" customHeight="1">
      <c r="A33" s="7" t="s">
        <v>80</v>
      </c>
      <c r="B33" s="6">
        <v>8165</v>
      </c>
      <c r="C33" s="6">
        <v>31000</v>
      </c>
      <c r="D33" s="6">
        <v>0</v>
      </c>
      <c r="E33" s="6">
        <v>0</v>
      </c>
      <c r="F33" s="6">
        <v>0</v>
      </c>
      <c r="G33" s="6">
        <v>0</v>
      </c>
    </row>
    <row r="34" spans="1:7" s="2" customFormat="1" ht="24" customHeight="1">
      <c r="A34" s="7" t="s">
        <v>20</v>
      </c>
      <c r="B34" s="9">
        <f>SUM(B32:B33)</f>
        <v>8705</v>
      </c>
      <c r="C34" s="9">
        <f>SUM(C32:C33)</f>
        <v>33800</v>
      </c>
      <c r="D34" s="9">
        <f>SUM(D32:D33)</f>
        <v>0</v>
      </c>
      <c r="E34" s="9">
        <f>SUM(E32:E33)</f>
        <v>0</v>
      </c>
      <c r="F34" s="6">
        <v>0</v>
      </c>
      <c r="G34" s="6">
        <v>0</v>
      </c>
    </row>
    <row r="35" spans="1:7" s="2" customFormat="1" ht="19.5" customHeight="1">
      <c r="A35" s="7" t="s">
        <v>33</v>
      </c>
      <c r="B35" s="6">
        <v>1996</v>
      </c>
      <c r="C35" s="6">
        <v>5700</v>
      </c>
      <c r="D35" s="6">
        <v>3998</v>
      </c>
      <c r="E35" s="6">
        <v>16400</v>
      </c>
      <c r="F35" s="12">
        <f aca="true" t="shared" si="5" ref="F35:G37">SUM(B35/D35-1)</f>
        <v>-0.5007503751875938</v>
      </c>
      <c r="G35" s="12">
        <f t="shared" si="5"/>
        <v>-0.6524390243902439</v>
      </c>
    </row>
    <row r="36" spans="1:7" s="2" customFormat="1" ht="19.5" customHeight="1">
      <c r="A36" s="7" t="s">
        <v>50</v>
      </c>
      <c r="B36" s="6">
        <v>544</v>
      </c>
      <c r="C36" s="6">
        <v>1700</v>
      </c>
      <c r="D36" s="6">
        <v>998</v>
      </c>
      <c r="E36" s="6">
        <v>3500</v>
      </c>
      <c r="F36" s="12">
        <f t="shared" si="5"/>
        <v>-0.45490981963927857</v>
      </c>
      <c r="G36" s="12">
        <f t="shared" si="5"/>
        <v>-0.5142857142857142</v>
      </c>
    </row>
    <row r="37" spans="1:7" s="2" customFormat="1" ht="24" customHeight="1">
      <c r="A37" s="7" t="s">
        <v>35</v>
      </c>
      <c r="B37" s="9">
        <f>SUM(B35:B36)</f>
        <v>2540</v>
      </c>
      <c r="C37" s="9">
        <f>SUM(C35:C36)</f>
        <v>7400</v>
      </c>
      <c r="D37" s="9">
        <f>SUM(D35:D36)</f>
        <v>4996</v>
      </c>
      <c r="E37" s="9">
        <f>SUM(E35:E36)</f>
        <v>19900</v>
      </c>
      <c r="F37" s="12">
        <f t="shared" si="5"/>
        <v>-0.4915932746196957</v>
      </c>
      <c r="G37" s="12">
        <f t="shared" si="5"/>
        <v>-0.6281407035175879</v>
      </c>
    </row>
    <row r="38" spans="1:7" s="2" customFormat="1" ht="21" customHeight="1">
      <c r="A38" s="7" t="s">
        <v>46</v>
      </c>
      <c r="B38" s="9">
        <v>520</v>
      </c>
      <c r="C38" s="9">
        <v>700</v>
      </c>
      <c r="D38" s="9">
        <v>0</v>
      </c>
      <c r="E38" s="9">
        <v>0</v>
      </c>
      <c r="F38" s="6">
        <v>0</v>
      </c>
      <c r="G38" s="6">
        <v>0</v>
      </c>
    </row>
    <row r="39" spans="1:7" s="2" customFormat="1" ht="31.5" customHeight="1">
      <c r="A39" s="7" t="s">
        <v>30</v>
      </c>
      <c r="B39" s="9">
        <f>SUM(B37,B34,B31,B28,B24,B19,B17,B38)</f>
        <v>16802386</v>
      </c>
      <c r="C39" s="9">
        <f>SUM(C37,C34,C31,C28,C24,C19,C17,C38)</f>
        <v>44812500</v>
      </c>
      <c r="D39" s="9">
        <f>SUM(D37,D34,D31,D28,D24,D19,D17,D38)</f>
        <v>19799982</v>
      </c>
      <c r="E39" s="9">
        <f>SUM(E37,E34,E31,E28,E24,E19,E17,E38)</f>
        <v>55844600</v>
      </c>
      <c r="F39" s="12">
        <f>SUM(B39/D39-1)</f>
        <v>-0.15139387500453283</v>
      </c>
      <c r="G39" s="12">
        <f>SUM(C39/E39-1)</f>
        <v>-0.19754998692801096</v>
      </c>
    </row>
    <row r="40" spans="2:7" s="2" customFormat="1" ht="16.5">
      <c r="B40" s="3"/>
      <c r="C40" s="3"/>
      <c r="D40" s="3"/>
      <c r="E40" s="3"/>
      <c r="F40" s="10"/>
      <c r="G40" s="10"/>
    </row>
    <row r="41" spans="2:7" s="2" customFormat="1" ht="16.5">
      <c r="B41" s="3"/>
      <c r="C41" s="3"/>
      <c r="D41" s="3"/>
      <c r="E41" s="3"/>
      <c r="F41" s="10"/>
      <c r="G41" s="10"/>
    </row>
    <row r="42" spans="2:7" s="2" customFormat="1" ht="16.5">
      <c r="B42" s="3"/>
      <c r="C42" s="3"/>
      <c r="D42" s="3"/>
      <c r="E42" s="3"/>
      <c r="F42" s="10"/>
      <c r="G42" s="10"/>
    </row>
    <row r="43" spans="2:7" s="2" customFormat="1" ht="16.5">
      <c r="B43" s="3"/>
      <c r="C43" s="3"/>
      <c r="D43" s="3"/>
      <c r="E43" s="3"/>
      <c r="F43" s="10"/>
      <c r="G43" s="10"/>
    </row>
    <row r="44" spans="2:7" s="2" customFormat="1" ht="16.5">
      <c r="B44" s="3"/>
      <c r="C44" s="3"/>
      <c r="D44" s="3"/>
      <c r="E44" s="3"/>
      <c r="F44" s="10"/>
      <c r="G44" s="10"/>
    </row>
    <row r="45" spans="2:7" s="2" customFormat="1" ht="16.5">
      <c r="B45" s="3"/>
      <c r="C45" s="3"/>
      <c r="D45" s="3"/>
      <c r="E45" s="3"/>
      <c r="F45" s="10"/>
      <c r="G45" s="10"/>
    </row>
    <row r="46" spans="2:7" s="2" customFormat="1" ht="16.5">
      <c r="B46" s="3"/>
      <c r="C46" s="3"/>
      <c r="D46" s="3"/>
      <c r="E46" s="3"/>
      <c r="F46" s="10"/>
      <c r="G46" s="10"/>
    </row>
    <row r="47" spans="2:7" s="2" customFormat="1" ht="16.5">
      <c r="B47" s="3"/>
      <c r="C47" s="3"/>
      <c r="D47" s="3"/>
      <c r="E47" s="3"/>
      <c r="F47" s="10"/>
      <c r="G47" s="10"/>
    </row>
    <row r="48" spans="2:7" s="2" customFormat="1" ht="16.5">
      <c r="B48" s="3"/>
      <c r="C48" s="3"/>
      <c r="D48" s="3"/>
      <c r="E48" s="3"/>
      <c r="F48" s="10"/>
      <c r="G48" s="10"/>
    </row>
    <row r="49" spans="2:7" s="2" customFormat="1" ht="16.5">
      <c r="B49" s="3"/>
      <c r="C49" s="3"/>
      <c r="D49" s="3"/>
      <c r="E49" s="3"/>
      <c r="F49" s="10"/>
      <c r="G49" s="10"/>
    </row>
    <row r="50" spans="2:7" s="2" customFormat="1" ht="16.5">
      <c r="B50" s="3"/>
      <c r="C50" s="3"/>
      <c r="D50" s="3"/>
      <c r="E50" s="3"/>
      <c r="F50" s="10"/>
      <c r="G50" s="10"/>
    </row>
    <row r="51" spans="2:7" s="2" customFormat="1" ht="16.5">
      <c r="B51" s="3"/>
      <c r="C51" s="3"/>
      <c r="D51" s="3"/>
      <c r="E51" s="3"/>
      <c r="F51" s="10"/>
      <c r="G51" s="10"/>
    </row>
    <row r="52" spans="2:7" s="2" customFormat="1" ht="16.5">
      <c r="B52" s="3"/>
      <c r="C52" s="3"/>
      <c r="D52" s="3"/>
      <c r="E52" s="3"/>
      <c r="F52" s="10"/>
      <c r="G52" s="10"/>
    </row>
    <row r="53" spans="2:7" s="2" customFormat="1" ht="16.5">
      <c r="B53" s="3"/>
      <c r="C53" s="3"/>
      <c r="D53" s="3"/>
      <c r="E53" s="3"/>
      <c r="F53" s="10"/>
      <c r="G53" s="10"/>
    </row>
    <row r="54" spans="2:7" s="2" customFormat="1" ht="16.5">
      <c r="B54" s="3"/>
      <c r="C54" s="3"/>
      <c r="D54" s="3"/>
      <c r="E54" s="3"/>
      <c r="F54" s="10"/>
      <c r="G54" s="10"/>
    </row>
    <row r="55" spans="2:7" s="2" customFormat="1" ht="16.5">
      <c r="B55" s="3"/>
      <c r="C55" s="3"/>
      <c r="D55" s="3"/>
      <c r="E55" s="3"/>
      <c r="F55" s="10"/>
      <c r="G55" s="10"/>
    </row>
    <row r="56" spans="2:7" s="2" customFormat="1" ht="16.5">
      <c r="B56" s="3"/>
      <c r="C56" s="3"/>
      <c r="D56" s="3"/>
      <c r="E56" s="3"/>
      <c r="F56" s="10"/>
      <c r="G56" s="10"/>
    </row>
    <row r="57" spans="2:7" s="2" customFormat="1" ht="16.5">
      <c r="B57" s="3"/>
      <c r="C57" s="3"/>
      <c r="D57" s="3"/>
      <c r="E57" s="3"/>
      <c r="F57" s="10"/>
      <c r="G57" s="10"/>
    </row>
    <row r="58" spans="2:7" s="2" customFormat="1" ht="16.5">
      <c r="B58" s="3"/>
      <c r="C58" s="3"/>
      <c r="D58" s="3"/>
      <c r="E58" s="3"/>
      <c r="F58" s="10"/>
      <c r="G58" s="10"/>
    </row>
    <row r="59" spans="2:7" s="2" customFormat="1" ht="16.5">
      <c r="B59" s="3"/>
      <c r="C59" s="3"/>
      <c r="D59" s="3"/>
      <c r="E59" s="3"/>
      <c r="F59" s="10"/>
      <c r="G59" s="10"/>
    </row>
    <row r="60" spans="2:7" s="2" customFormat="1" ht="16.5">
      <c r="B60" s="3"/>
      <c r="C60" s="3"/>
      <c r="D60" s="3"/>
      <c r="E60" s="3"/>
      <c r="F60" s="10"/>
      <c r="G60" s="10"/>
    </row>
    <row r="61" spans="2:7" s="2" customFormat="1" ht="16.5">
      <c r="B61" s="3"/>
      <c r="C61" s="3"/>
      <c r="D61" s="3"/>
      <c r="E61" s="3"/>
      <c r="F61" s="10"/>
      <c r="G61" s="10"/>
    </row>
    <row r="62" spans="2:7" s="2" customFormat="1" ht="16.5">
      <c r="B62" s="3"/>
      <c r="C62" s="3"/>
      <c r="D62" s="3"/>
      <c r="E62" s="3"/>
      <c r="F62" s="10"/>
      <c r="G62" s="10"/>
    </row>
    <row r="63" spans="2:7" s="2" customFormat="1" ht="16.5">
      <c r="B63" s="3"/>
      <c r="C63" s="3"/>
      <c r="D63" s="3"/>
      <c r="E63" s="3"/>
      <c r="F63" s="10"/>
      <c r="G63" s="10"/>
    </row>
    <row r="64" spans="2:7" s="2" customFormat="1" ht="16.5">
      <c r="B64" s="3"/>
      <c r="C64" s="3"/>
      <c r="D64" s="3"/>
      <c r="E64" s="3"/>
      <c r="F64" s="10"/>
      <c r="G64" s="10"/>
    </row>
    <row r="65" spans="2:7" s="2" customFormat="1" ht="16.5">
      <c r="B65" s="3"/>
      <c r="C65" s="3"/>
      <c r="D65" s="3"/>
      <c r="E65" s="3"/>
      <c r="F65" s="10"/>
      <c r="G65" s="10"/>
    </row>
    <row r="66" spans="2:7" s="2" customFormat="1" ht="16.5">
      <c r="B66" s="3"/>
      <c r="C66" s="3"/>
      <c r="D66" s="3"/>
      <c r="E66" s="3"/>
      <c r="F66" s="10"/>
      <c r="G66" s="10"/>
    </row>
    <row r="67" spans="2:7" s="2" customFormat="1" ht="16.5">
      <c r="B67" s="3"/>
      <c r="C67" s="3"/>
      <c r="D67" s="3"/>
      <c r="E67" s="3"/>
      <c r="F67" s="10"/>
      <c r="G67" s="10"/>
    </row>
    <row r="68" spans="2:7" s="2" customFormat="1" ht="16.5">
      <c r="B68" s="3"/>
      <c r="C68" s="3"/>
      <c r="D68" s="3"/>
      <c r="E68" s="3"/>
      <c r="F68" s="10"/>
      <c r="G68" s="10"/>
    </row>
    <row r="69" spans="2:7" s="2" customFormat="1" ht="16.5">
      <c r="B69" s="3"/>
      <c r="C69" s="3"/>
      <c r="D69" s="3"/>
      <c r="E69" s="3"/>
      <c r="F69" s="10"/>
      <c r="G69" s="10"/>
    </row>
    <row r="70" spans="2:7" s="2" customFormat="1" ht="16.5">
      <c r="B70" s="3"/>
      <c r="C70" s="3"/>
      <c r="D70" s="3"/>
      <c r="E70" s="3"/>
      <c r="F70" s="10"/>
      <c r="G70" s="10"/>
    </row>
    <row r="71" spans="2:7" s="2" customFormat="1" ht="16.5">
      <c r="B71" s="3"/>
      <c r="C71" s="3"/>
      <c r="D71" s="3"/>
      <c r="E71" s="3"/>
      <c r="F71" s="10"/>
      <c r="G71" s="10"/>
    </row>
    <row r="72" spans="2:7" s="2" customFormat="1" ht="16.5">
      <c r="B72" s="3"/>
      <c r="C72" s="3"/>
      <c r="D72" s="3"/>
      <c r="E72" s="3"/>
      <c r="F72" s="10"/>
      <c r="G72" s="10"/>
    </row>
    <row r="73" spans="2:7" s="2" customFormat="1" ht="16.5">
      <c r="B73" s="3"/>
      <c r="C73" s="3"/>
      <c r="D73" s="3"/>
      <c r="E73" s="3"/>
      <c r="F73" s="10"/>
      <c r="G73" s="10"/>
    </row>
    <row r="74" spans="2:7" s="2" customFormat="1" ht="16.5">
      <c r="B74" s="3"/>
      <c r="C74" s="3"/>
      <c r="D74" s="3"/>
      <c r="E74" s="3"/>
      <c r="F74" s="10"/>
      <c r="G74" s="10"/>
    </row>
    <row r="75" spans="2:7" s="2" customFormat="1" ht="16.5">
      <c r="B75" s="3"/>
      <c r="C75" s="3"/>
      <c r="D75" s="3"/>
      <c r="E75" s="3"/>
      <c r="F75" s="10"/>
      <c r="G75" s="10"/>
    </row>
    <row r="76" spans="2:7" s="2" customFormat="1" ht="16.5">
      <c r="B76" s="3"/>
      <c r="C76" s="3"/>
      <c r="D76" s="3"/>
      <c r="E76" s="3"/>
      <c r="F76" s="10"/>
      <c r="G76" s="10"/>
    </row>
    <row r="77" spans="2:7" s="2" customFormat="1" ht="16.5">
      <c r="B77" s="3"/>
      <c r="C77" s="3"/>
      <c r="D77" s="3"/>
      <c r="E77" s="3"/>
      <c r="F77" s="10"/>
      <c r="G77" s="10"/>
    </row>
    <row r="78" spans="2:7" s="2" customFormat="1" ht="16.5">
      <c r="B78" s="3"/>
      <c r="C78" s="3"/>
      <c r="D78" s="3"/>
      <c r="E78" s="3"/>
      <c r="F78" s="10"/>
      <c r="G78" s="10"/>
    </row>
    <row r="79" spans="2:7" s="2" customFormat="1" ht="16.5">
      <c r="B79" s="3"/>
      <c r="C79" s="3"/>
      <c r="D79" s="3"/>
      <c r="E79" s="3"/>
      <c r="F79" s="10"/>
      <c r="G79" s="10"/>
    </row>
    <row r="80" spans="2:7" s="2" customFormat="1" ht="16.5">
      <c r="B80" s="3"/>
      <c r="C80" s="3"/>
      <c r="D80" s="3"/>
      <c r="E80" s="3"/>
      <c r="F80" s="10"/>
      <c r="G80" s="10"/>
    </row>
    <row r="81" spans="2:7" s="2" customFormat="1" ht="16.5">
      <c r="B81" s="3"/>
      <c r="C81" s="3"/>
      <c r="D81" s="3"/>
      <c r="E81" s="3"/>
      <c r="F81" s="10"/>
      <c r="G81" s="10"/>
    </row>
    <row r="82" spans="2:7" s="2" customFormat="1" ht="16.5">
      <c r="B82" s="3"/>
      <c r="C82" s="3"/>
      <c r="D82" s="3"/>
      <c r="E82" s="3"/>
      <c r="F82" s="10"/>
      <c r="G82" s="10"/>
    </row>
    <row r="83" spans="2:7" s="2" customFormat="1" ht="16.5">
      <c r="B83" s="3"/>
      <c r="C83" s="3"/>
      <c r="D83" s="3"/>
      <c r="E83" s="3"/>
      <c r="F83" s="10"/>
      <c r="G83" s="10"/>
    </row>
    <row r="84" spans="2:7" s="2" customFormat="1" ht="16.5">
      <c r="B84" s="3"/>
      <c r="C84" s="3"/>
      <c r="D84" s="3"/>
      <c r="E84" s="3"/>
      <c r="F84" s="10"/>
      <c r="G84" s="10"/>
    </row>
    <row r="85" spans="2:7" s="2" customFormat="1" ht="16.5">
      <c r="B85" s="3"/>
      <c r="C85" s="3"/>
      <c r="D85" s="3"/>
      <c r="E85" s="3"/>
      <c r="F85" s="10"/>
      <c r="G85" s="10"/>
    </row>
    <row r="86" spans="2:7" s="2" customFormat="1" ht="16.5">
      <c r="B86" s="3"/>
      <c r="C86" s="3"/>
      <c r="D86" s="3"/>
      <c r="E86" s="3"/>
      <c r="F86" s="10"/>
      <c r="G86" s="10"/>
    </row>
    <row r="87" spans="2:7" s="2" customFormat="1" ht="16.5">
      <c r="B87" s="3"/>
      <c r="C87" s="3"/>
      <c r="D87" s="3"/>
      <c r="E87" s="3"/>
      <c r="F87" s="10"/>
      <c r="G87" s="10"/>
    </row>
    <row r="88" spans="2:7" s="2" customFormat="1" ht="16.5">
      <c r="B88" s="3"/>
      <c r="C88" s="3"/>
      <c r="D88" s="3"/>
      <c r="E88" s="3"/>
      <c r="F88" s="10"/>
      <c r="G88" s="10"/>
    </row>
    <row r="89" spans="2:7" s="2" customFormat="1" ht="16.5">
      <c r="B89" s="3"/>
      <c r="C89" s="3"/>
      <c r="D89" s="3"/>
      <c r="E89" s="3"/>
      <c r="F89" s="10"/>
      <c r="G89" s="10"/>
    </row>
    <row r="90" spans="2:7" s="2" customFormat="1" ht="16.5">
      <c r="B90" s="3"/>
      <c r="C90" s="3"/>
      <c r="D90" s="3"/>
      <c r="E90" s="3"/>
      <c r="F90" s="10"/>
      <c r="G90" s="10"/>
    </row>
    <row r="91" spans="2:7" s="2" customFormat="1" ht="16.5">
      <c r="B91" s="3"/>
      <c r="C91" s="3"/>
      <c r="D91" s="3"/>
      <c r="E91" s="3"/>
      <c r="F91" s="10"/>
      <c r="G91" s="10"/>
    </row>
    <row r="92" spans="2:7" s="2" customFormat="1" ht="16.5">
      <c r="B92" s="3"/>
      <c r="C92" s="3"/>
      <c r="D92" s="3"/>
      <c r="E92" s="3"/>
      <c r="F92" s="10"/>
      <c r="G92" s="10"/>
    </row>
    <row r="93" spans="2:7" s="2" customFormat="1" ht="16.5">
      <c r="B93" s="3"/>
      <c r="C93" s="3"/>
      <c r="D93" s="3"/>
      <c r="E93" s="3"/>
      <c r="F93" s="10"/>
      <c r="G93" s="10"/>
    </row>
    <row r="94" spans="2:7" s="2" customFormat="1" ht="16.5">
      <c r="B94" s="3"/>
      <c r="C94" s="3"/>
      <c r="D94" s="3"/>
      <c r="E94" s="3"/>
      <c r="F94" s="10"/>
      <c r="G94" s="10"/>
    </row>
    <row r="95" spans="2:7" s="2" customFormat="1" ht="16.5">
      <c r="B95" s="3"/>
      <c r="C95" s="3"/>
      <c r="D95" s="3"/>
      <c r="E95" s="3"/>
      <c r="F95" s="10"/>
      <c r="G95" s="10"/>
    </row>
    <row r="96" spans="2:7" s="2" customFormat="1" ht="16.5">
      <c r="B96" s="3"/>
      <c r="C96" s="3"/>
      <c r="D96" s="3"/>
      <c r="E96" s="3"/>
      <c r="F96" s="10"/>
      <c r="G96" s="10"/>
    </row>
    <row r="97" spans="2:7" s="2" customFormat="1" ht="16.5">
      <c r="B97" s="3"/>
      <c r="C97" s="3"/>
      <c r="D97" s="3"/>
      <c r="E97" s="3"/>
      <c r="F97" s="10"/>
      <c r="G97" s="10"/>
    </row>
    <row r="98" spans="2:7" s="2" customFormat="1" ht="16.5">
      <c r="B98" s="3"/>
      <c r="C98" s="3"/>
      <c r="D98" s="3"/>
      <c r="E98" s="3"/>
      <c r="F98" s="10"/>
      <c r="G98" s="10"/>
    </row>
    <row r="99" spans="2:7" s="2" customFormat="1" ht="16.5">
      <c r="B99" s="3"/>
      <c r="C99" s="3"/>
      <c r="D99" s="3"/>
      <c r="E99" s="3"/>
      <c r="F99" s="10"/>
      <c r="G99" s="10"/>
    </row>
    <row r="100" spans="2:7" s="2" customFormat="1" ht="16.5">
      <c r="B100" s="3"/>
      <c r="C100" s="3"/>
      <c r="D100" s="3"/>
      <c r="E100" s="3"/>
      <c r="F100" s="10"/>
      <c r="G100" s="10"/>
    </row>
    <row r="101" spans="2:7" s="2" customFormat="1" ht="16.5">
      <c r="B101" s="3"/>
      <c r="C101" s="3"/>
      <c r="D101" s="3"/>
      <c r="E101" s="3"/>
      <c r="F101" s="10"/>
      <c r="G101" s="10"/>
    </row>
    <row r="102" spans="2:7" s="2" customFormat="1" ht="16.5">
      <c r="B102" s="3"/>
      <c r="C102" s="3"/>
      <c r="D102" s="3"/>
      <c r="E102" s="3"/>
      <c r="F102" s="10"/>
      <c r="G102" s="10"/>
    </row>
    <row r="103" spans="2:7" s="2" customFormat="1" ht="16.5">
      <c r="B103" s="3"/>
      <c r="C103" s="3"/>
      <c r="D103" s="3"/>
      <c r="E103" s="3"/>
      <c r="F103" s="10"/>
      <c r="G103" s="10"/>
    </row>
    <row r="104" spans="2:7" s="2" customFormat="1" ht="16.5">
      <c r="B104" s="3"/>
      <c r="C104" s="3"/>
      <c r="D104" s="3"/>
      <c r="E104" s="3"/>
      <c r="F104" s="10"/>
      <c r="G104" s="10"/>
    </row>
    <row r="105" spans="2:7" s="2" customFormat="1" ht="16.5">
      <c r="B105" s="3"/>
      <c r="C105" s="3"/>
      <c r="D105" s="3"/>
      <c r="E105" s="3"/>
      <c r="F105" s="10"/>
      <c r="G105" s="10"/>
    </row>
    <row r="106" spans="2:7" s="2" customFormat="1" ht="16.5">
      <c r="B106" s="3"/>
      <c r="C106" s="3"/>
      <c r="D106" s="3"/>
      <c r="E106" s="3"/>
      <c r="F106" s="10"/>
      <c r="G106" s="10"/>
    </row>
    <row r="107" spans="2:7" s="2" customFormat="1" ht="16.5">
      <c r="B107" s="3"/>
      <c r="C107" s="3"/>
      <c r="D107" s="3"/>
      <c r="E107" s="3"/>
      <c r="F107" s="10"/>
      <c r="G107" s="10"/>
    </row>
    <row r="108" spans="2:7" s="2" customFormat="1" ht="16.5">
      <c r="B108" s="3"/>
      <c r="C108" s="3"/>
      <c r="D108" s="3"/>
      <c r="E108" s="3"/>
      <c r="F108" s="10"/>
      <c r="G108" s="10"/>
    </row>
    <row r="109" spans="2:7" s="2" customFormat="1" ht="16.5">
      <c r="B109" s="3"/>
      <c r="C109" s="3"/>
      <c r="D109" s="3"/>
      <c r="E109" s="3"/>
      <c r="F109" s="10"/>
      <c r="G109" s="10"/>
    </row>
    <row r="110" spans="2:7" s="2" customFormat="1" ht="16.5">
      <c r="B110" s="3"/>
      <c r="C110" s="3"/>
      <c r="D110" s="3"/>
      <c r="E110" s="3"/>
      <c r="F110" s="10"/>
      <c r="G110" s="10"/>
    </row>
    <row r="111" spans="2:7" s="2" customFormat="1" ht="16.5">
      <c r="B111" s="3"/>
      <c r="C111" s="3"/>
      <c r="D111" s="3"/>
      <c r="E111" s="3"/>
      <c r="F111" s="10"/>
      <c r="G111" s="10"/>
    </row>
    <row r="112" spans="2:7" s="2" customFormat="1" ht="16.5">
      <c r="B112" s="3"/>
      <c r="C112" s="3"/>
      <c r="D112" s="3"/>
      <c r="E112" s="3"/>
      <c r="F112" s="10"/>
      <c r="G112" s="10"/>
    </row>
    <row r="113" spans="2:7" s="2" customFormat="1" ht="16.5">
      <c r="B113" s="3"/>
      <c r="C113" s="3"/>
      <c r="D113" s="3"/>
      <c r="E113" s="3"/>
      <c r="F113" s="10"/>
      <c r="G113" s="10"/>
    </row>
    <row r="114" spans="2:7" s="2" customFormat="1" ht="16.5">
      <c r="B114" s="3"/>
      <c r="C114" s="3"/>
      <c r="D114" s="3"/>
      <c r="E114" s="3"/>
      <c r="F114" s="10"/>
      <c r="G114" s="10"/>
    </row>
    <row r="115" spans="2:7" s="2" customFormat="1" ht="16.5">
      <c r="B115" s="3"/>
      <c r="C115" s="3"/>
      <c r="D115" s="3"/>
      <c r="E115" s="3"/>
      <c r="F115" s="10"/>
      <c r="G115" s="10"/>
    </row>
    <row r="116" spans="2:7" s="2" customFormat="1" ht="16.5">
      <c r="B116" s="3"/>
      <c r="C116" s="3"/>
      <c r="D116" s="3"/>
      <c r="E116" s="3"/>
      <c r="F116" s="10"/>
      <c r="G116" s="10"/>
    </row>
    <row r="117" spans="2:7" s="2" customFormat="1" ht="16.5">
      <c r="B117" s="3"/>
      <c r="C117" s="3"/>
      <c r="D117" s="3"/>
      <c r="E117" s="3"/>
      <c r="F117" s="10"/>
      <c r="G117" s="10"/>
    </row>
    <row r="118" spans="2:7" s="2" customFormat="1" ht="16.5">
      <c r="B118" s="3"/>
      <c r="C118" s="3"/>
      <c r="D118" s="3"/>
      <c r="E118" s="3"/>
      <c r="F118" s="10"/>
      <c r="G118" s="10"/>
    </row>
    <row r="119" spans="2:7" s="2" customFormat="1" ht="16.5">
      <c r="B119" s="3"/>
      <c r="C119" s="3"/>
      <c r="D119" s="3"/>
      <c r="E119" s="3"/>
      <c r="F119" s="10"/>
      <c r="G119" s="10"/>
    </row>
    <row r="120" spans="2:7" s="2" customFormat="1" ht="16.5">
      <c r="B120" s="3"/>
      <c r="C120" s="3"/>
      <c r="D120" s="3"/>
      <c r="E120" s="3"/>
      <c r="F120" s="10"/>
      <c r="G120" s="10"/>
    </row>
    <row r="121" spans="2:7" s="2" customFormat="1" ht="16.5">
      <c r="B121" s="3"/>
      <c r="C121" s="3"/>
      <c r="D121" s="3"/>
      <c r="E121" s="3"/>
      <c r="F121" s="10"/>
      <c r="G121" s="10"/>
    </row>
    <row r="122" spans="2:7" s="2" customFormat="1" ht="16.5">
      <c r="B122" s="3"/>
      <c r="C122" s="3"/>
      <c r="D122" s="3"/>
      <c r="E122" s="3"/>
      <c r="F122" s="10"/>
      <c r="G122" s="10"/>
    </row>
    <row r="123" spans="2:7" s="2" customFormat="1" ht="16.5">
      <c r="B123" s="3"/>
      <c r="C123" s="3"/>
      <c r="D123" s="3"/>
      <c r="E123" s="3"/>
      <c r="F123" s="10"/>
      <c r="G123" s="10"/>
    </row>
    <row r="124" spans="2:7" s="2" customFormat="1" ht="16.5">
      <c r="B124" s="3"/>
      <c r="C124" s="3"/>
      <c r="D124" s="3"/>
      <c r="E124" s="3"/>
      <c r="F124" s="10"/>
      <c r="G124" s="10"/>
    </row>
    <row r="125" spans="2:7" s="2" customFormat="1" ht="16.5">
      <c r="B125" s="3"/>
      <c r="C125" s="3"/>
      <c r="D125" s="3"/>
      <c r="E125" s="3"/>
      <c r="F125" s="10"/>
      <c r="G125" s="10"/>
    </row>
    <row r="126" spans="2:7" s="2" customFormat="1" ht="16.5">
      <c r="B126" s="3"/>
      <c r="C126" s="3"/>
      <c r="D126" s="3"/>
      <c r="E126" s="3"/>
      <c r="F126" s="10"/>
      <c r="G126" s="10"/>
    </row>
    <row r="127" spans="2:7" s="2" customFormat="1" ht="16.5">
      <c r="B127" s="3"/>
      <c r="C127" s="3"/>
      <c r="D127" s="3"/>
      <c r="E127" s="3"/>
      <c r="F127" s="10"/>
      <c r="G127" s="10"/>
    </row>
    <row r="128" spans="2:7" s="2" customFormat="1" ht="16.5">
      <c r="B128" s="3"/>
      <c r="C128" s="3"/>
      <c r="D128" s="3"/>
      <c r="E128" s="3"/>
      <c r="F128" s="10"/>
      <c r="G128" s="10"/>
    </row>
    <row r="129" spans="2:7" s="2" customFormat="1" ht="16.5">
      <c r="B129" s="3"/>
      <c r="C129" s="3"/>
      <c r="D129" s="3"/>
      <c r="E129" s="3"/>
      <c r="F129" s="10"/>
      <c r="G129" s="10"/>
    </row>
    <row r="130" spans="2:7" s="2" customFormat="1" ht="16.5">
      <c r="B130" s="3"/>
      <c r="C130" s="3"/>
      <c r="D130" s="3"/>
      <c r="E130" s="3"/>
      <c r="F130" s="10"/>
      <c r="G130" s="10"/>
    </row>
    <row r="131" spans="2:7" s="2" customFormat="1" ht="16.5">
      <c r="B131" s="3"/>
      <c r="C131" s="3"/>
      <c r="D131" s="3"/>
      <c r="E131" s="3"/>
      <c r="F131" s="10"/>
      <c r="G131" s="10"/>
    </row>
    <row r="132" spans="2:7" s="2" customFormat="1" ht="16.5">
      <c r="B132" s="3"/>
      <c r="C132" s="3"/>
      <c r="D132" s="3"/>
      <c r="E132" s="3"/>
      <c r="F132" s="10"/>
      <c r="G132" s="10"/>
    </row>
    <row r="133" spans="2:7" s="2" customFormat="1" ht="16.5">
      <c r="B133" s="3"/>
      <c r="C133" s="3"/>
      <c r="D133" s="3"/>
      <c r="E133" s="3"/>
      <c r="F133" s="10"/>
      <c r="G133" s="10"/>
    </row>
    <row r="134" spans="2:7" s="2" customFormat="1" ht="16.5">
      <c r="B134" s="3"/>
      <c r="C134" s="3"/>
      <c r="D134" s="3"/>
      <c r="E134" s="3"/>
      <c r="F134" s="10"/>
      <c r="G134" s="10"/>
    </row>
    <row r="135" spans="2:7" s="2" customFormat="1" ht="16.5">
      <c r="B135" s="3"/>
      <c r="C135" s="3"/>
      <c r="D135" s="3"/>
      <c r="E135" s="3"/>
      <c r="F135" s="10"/>
      <c r="G135" s="10"/>
    </row>
    <row r="136" spans="2:7" s="2" customFormat="1" ht="16.5">
      <c r="B136" s="3"/>
      <c r="C136" s="3"/>
      <c r="D136" s="3"/>
      <c r="E136" s="3"/>
      <c r="F136" s="10"/>
      <c r="G136" s="10"/>
    </row>
    <row r="137" spans="2:7" s="2" customFormat="1" ht="16.5">
      <c r="B137" s="3"/>
      <c r="C137" s="3"/>
      <c r="D137" s="3"/>
      <c r="E137" s="3"/>
      <c r="F137" s="10"/>
      <c r="G137" s="10"/>
    </row>
    <row r="138" spans="2:7" s="2" customFormat="1" ht="16.5">
      <c r="B138" s="3"/>
      <c r="C138" s="3"/>
      <c r="D138" s="3"/>
      <c r="E138" s="3"/>
      <c r="F138" s="10"/>
      <c r="G138" s="10"/>
    </row>
    <row r="139" spans="2:7" s="2" customFormat="1" ht="16.5">
      <c r="B139" s="3"/>
      <c r="C139" s="3"/>
      <c r="D139" s="3"/>
      <c r="E139" s="3"/>
      <c r="F139" s="10"/>
      <c r="G139" s="10"/>
    </row>
    <row r="140" spans="2:7" s="2" customFormat="1" ht="16.5">
      <c r="B140" s="3"/>
      <c r="C140" s="3"/>
      <c r="D140" s="3"/>
      <c r="E140" s="3"/>
      <c r="F140" s="10"/>
      <c r="G140" s="10"/>
    </row>
    <row r="141" spans="2:7" s="2" customFormat="1" ht="16.5">
      <c r="B141" s="3"/>
      <c r="C141" s="3"/>
      <c r="D141" s="3"/>
      <c r="E141" s="3"/>
      <c r="F141" s="10"/>
      <c r="G141" s="10"/>
    </row>
    <row r="142" spans="2:7" s="2" customFormat="1" ht="16.5">
      <c r="B142" s="3"/>
      <c r="C142" s="3"/>
      <c r="D142" s="3"/>
      <c r="E142" s="3"/>
      <c r="F142" s="10"/>
      <c r="G142" s="10"/>
    </row>
    <row r="143" spans="2:7" s="2" customFormat="1" ht="16.5">
      <c r="B143" s="3"/>
      <c r="C143" s="3"/>
      <c r="D143" s="3"/>
      <c r="E143" s="3"/>
      <c r="F143" s="10"/>
      <c r="G143" s="10"/>
    </row>
    <row r="144" spans="2:7" s="2" customFormat="1" ht="16.5">
      <c r="B144" s="3"/>
      <c r="C144" s="3"/>
      <c r="D144" s="3"/>
      <c r="E144" s="3"/>
      <c r="F144" s="10"/>
      <c r="G144" s="10"/>
    </row>
    <row r="145" spans="2:7" s="2" customFormat="1" ht="16.5">
      <c r="B145" s="3"/>
      <c r="C145" s="3"/>
      <c r="D145" s="3"/>
      <c r="E145" s="3"/>
      <c r="F145" s="10"/>
      <c r="G145" s="10"/>
    </row>
    <row r="146" spans="2:7" s="2" customFormat="1" ht="16.5">
      <c r="B146" s="3"/>
      <c r="C146" s="3"/>
      <c r="D146" s="3"/>
      <c r="E146" s="3"/>
      <c r="F146" s="10"/>
      <c r="G146" s="10"/>
    </row>
    <row r="147" spans="2:7" s="2" customFormat="1" ht="16.5">
      <c r="B147" s="3"/>
      <c r="C147" s="3"/>
      <c r="D147" s="3"/>
      <c r="E147" s="3"/>
      <c r="F147" s="10"/>
      <c r="G147" s="10"/>
    </row>
    <row r="148" spans="2:7" s="2" customFormat="1" ht="16.5">
      <c r="B148" s="3"/>
      <c r="C148" s="3"/>
      <c r="D148" s="3"/>
      <c r="E148" s="3"/>
      <c r="F148" s="10"/>
      <c r="G148" s="10"/>
    </row>
    <row r="149" spans="2:7" s="2" customFormat="1" ht="16.5">
      <c r="B149" s="3"/>
      <c r="C149" s="3"/>
      <c r="D149" s="3"/>
      <c r="E149" s="3"/>
      <c r="F149" s="10"/>
      <c r="G149" s="10"/>
    </row>
    <row r="150" spans="2:7" s="2" customFormat="1" ht="16.5">
      <c r="B150" s="3"/>
      <c r="C150" s="3"/>
      <c r="D150" s="3"/>
      <c r="E150" s="3"/>
      <c r="F150" s="10"/>
      <c r="G150" s="10"/>
    </row>
    <row r="151" spans="2:7" s="2" customFormat="1" ht="16.5">
      <c r="B151" s="3"/>
      <c r="C151" s="3"/>
      <c r="D151" s="3"/>
      <c r="E151" s="3"/>
      <c r="F151" s="10"/>
      <c r="G151" s="10"/>
    </row>
    <row r="152" spans="2:7" s="2" customFormat="1" ht="16.5">
      <c r="B152" s="3"/>
      <c r="C152" s="3"/>
      <c r="D152" s="3"/>
      <c r="E152" s="3"/>
      <c r="F152" s="10"/>
      <c r="G152" s="10"/>
    </row>
    <row r="153" spans="2:7" s="2" customFormat="1" ht="16.5">
      <c r="B153" s="3"/>
      <c r="C153" s="3"/>
      <c r="D153" s="3"/>
      <c r="E153" s="3"/>
      <c r="F153" s="10"/>
      <c r="G153" s="10"/>
    </row>
    <row r="154" spans="2:7" s="2" customFormat="1" ht="16.5">
      <c r="B154" s="3"/>
      <c r="C154" s="3"/>
      <c r="D154" s="3"/>
      <c r="E154" s="3"/>
      <c r="F154" s="10"/>
      <c r="G154" s="10"/>
    </row>
    <row r="155" spans="2:7" s="2" customFormat="1" ht="16.5">
      <c r="B155" s="3"/>
      <c r="C155" s="3"/>
      <c r="D155" s="3"/>
      <c r="E155" s="3"/>
      <c r="F155" s="10"/>
      <c r="G155" s="10"/>
    </row>
    <row r="156" spans="2:7" s="2" customFormat="1" ht="16.5">
      <c r="B156" s="3"/>
      <c r="C156" s="3"/>
      <c r="D156" s="3"/>
      <c r="E156" s="3"/>
      <c r="F156" s="10"/>
      <c r="G156" s="10"/>
    </row>
  </sheetData>
  <mergeCells count="5">
    <mergeCell ref="B3:C3"/>
    <mergeCell ref="D3:E3"/>
    <mergeCell ref="F3:G3"/>
    <mergeCell ref="A1:G1"/>
    <mergeCell ref="A3:A4"/>
  </mergeCell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1"/>
  <sheetViews>
    <sheetView workbookViewId="0" topLeftCell="A28">
      <selection activeCell="A43" sqref="A43:IV43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12.125" style="1" customWidth="1"/>
    <col min="7" max="7" width="11.375" style="1" customWidth="1"/>
  </cols>
  <sheetData>
    <row r="1" spans="1:7" s="2" customFormat="1" ht="30" customHeight="1">
      <c r="A1" s="24" t="s">
        <v>82</v>
      </c>
      <c r="B1" s="24"/>
      <c r="C1" s="24"/>
      <c r="D1" s="24"/>
      <c r="E1" s="24"/>
      <c r="F1" s="24"/>
      <c r="G1" s="24"/>
    </row>
    <row r="2" spans="2:7" s="2" customFormat="1" ht="7.5" customHeight="1">
      <c r="B2" s="3"/>
      <c r="C2" s="3"/>
      <c r="D2" s="3"/>
      <c r="E2" s="3"/>
      <c r="F2" s="3"/>
      <c r="G2" s="3"/>
    </row>
    <row r="3" spans="1:7" s="2" customFormat="1" ht="19.5" customHeight="1">
      <c r="A3" s="25" t="s">
        <v>22</v>
      </c>
      <c r="B3" s="27" t="s">
        <v>81</v>
      </c>
      <c r="C3" s="28"/>
      <c r="D3" s="27" t="s">
        <v>56</v>
      </c>
      <c r="E3" s="28"/>
      <c r="F3" s="31" t="s">
        <v>19</v>
      </c>
      <c r="G3" s="28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7" t="s">
        <v>0</v>
      </c>
      <c r="B5" s="6">
        <v>406465</v>
      </c>
      <c r="C5" s="6">
        <v>1569000</v>
      </c>
      <c r="D5" s="6">
        <v>297492</v>
      </c>
      <c r="E5" s="6">
        <v>1152800</v>
      </c>
      <c r="F5" s="12">
        <f>SUM(B5/D5-1)</f>
        <v>0.36630564855525516</v>
      </c>
      <c r="G5" s="12">
        <f aca="true" t="shared" si="0" ref="G5:G17">SUM(C5/E5-1)</f>
        <v>0.3610340041637752</v>
      </c>
    </row>
    <row r="6" spans="1:7" s="2" customFormat="1" ht="19.5" customHeight="1">
      <c r="A6" s="7" t="s">
        <v>1</v>
      </c>
      <c r="B6" s="6">
        <v>3149524</v>
      </c>
      <c r="C6" s="6">
        <v>8899000</v>
      </c>
      <c r="D6" s="6">
        <v>5399920</v>
      </c>
      <c r="E6" s="6">
        <v>16714200</v>
      </c>
      <c r="F6" s="12">
        <f>SUM(B6/D6-1)</f>
        <v>-0.4167461740173929</v>
      </c>
      <c r="G6" s="12">
        <f t="shared" si="0"/>
        <v>-0.4675784662143566</v>
      </c>
    </row>
    <row r="7" spans="1:7" s="2" customFormat="1" ht="19.5" customHeight="1">
      <c r="A7" s="7" t="s">
        <v>2</v>
      </c>
      <c r="B7" s="6">
        <v>93143</v>
      </c>
      <c r="C7" s="6">
        <v>329100</v>
      </c>
      <c r="D7" s="6">
        <v>111739</v>
      </c>
      <c r="E7" s="6">
        <v>420200</v>
      </c>
      <c r="F7" s="12">
        <f aca="true" t="shared" si="1" ref="F7:F17">SUM(B7/D7-1)</f>
        <v>-0.1664235405722263</v>
      </c>
      <c r="G7" s="12">
        <f t="shared" si="0"/>
        <v>-0.2168015230842456</v>
      </c>
    </row>
    <row r="8" spans="1:7" s="2" customFormat="1" ht="19.5" customHeight="1">
      <c r="A8" s="7" t="s">
        <v>3</v>
      </c>
      <c r="B8" s="6">
        <v>276524</v>
      </c>
      <c r="C8" s="6">
        <v>1057800</v>
      </c>
      <c r="D8" s="6">
        <v>312042</v>
      </c>
      <c r="E8" s="6">
        <v>1205200</v>
      </c>
      <c r="F8" s="12">
        <f t="shared" si="1"/>
        <v>-0.11382442107152246</v>
      </c>
      <c r="G8" s="12">
        <f t="shared" si="0"/>
        <v>-0.12230335214072352</v>
      </c>
    </row>
    <row r="9" spans="1:7" s="2" customFormat="1" ht="19.5" customHeight="1">
      <c r="A9" s="7" t="s">
        <v>4</v>
      </c>
      <c r="B9" s="6">
        <v>557483</v>
      </c>
      <c r="C9" s="6">
        <v>1944200</v>
      </c>
      <c r="D9" s="6">
        <v>638132</v>
      </c>
      <c r="E9" s="6">
        <v>2437600</v>
      </c>
      <c r="F9" s="12">
        <f t="shared" si="1"/>
        <v>-0.1263829427140466</v>
      </c>
      <c r="G9" s="12">
        <f t="shared" si="0"/>
        <v>-0.2024122087298983</v>
      </c>
    </row>
    <row r="10" spans="1:7" s="2" customFormat="1" ht="19.5" customHeight="1">
      <c r="A10" s="7" t="s">
        <v>5</v>
      </c>
      <c r="B10" s="6">
        <v>119976</v>
      </c>
      <c r="C10" s="6">
        <v>286200</v>
      </c>
      <c r="D10" s="6">
        <v>43319</v>
      </c>
      <c r="E10" s="6">
        <v>87300</v>
      </c>
      <c r="F10" s="12">
        <f t="shared" si="1"/>
        <v>1.7695930192294376</v>
      </c>
      <c r="G10" s="12">
        <f t="shared" si="0"/>
        <v>2.2783505154639174</v>
      </c>
    </row>
    <row r="11" spans="1:7" s="2" customFormat="1" ht="19.5" customHeight="1">
      <c r="A11" s="7" t="s">
        <v>6</v>
      </c>
      <c r="B11" s="6">
        <v>92561</v>
      </c>
      <c r="C11" s="6">
        <v>341400</v>
      </c>
      <c r="D11" s="6">
        <v>69362</v>
      </c>
      <c r="E11" s="6">
        <v>207600</v>
      </c>
      <c r="F11" s="12">
        <f t="shared" si="1"/>
        <v>0.3344626740866756</v>
      </c>
      <c r="G11" s="12">
        <f t="shared" si="0"/>
        <v>0.6445086705202312</v>
      </c>
    </row>
    <row r="12" spans="1:7" s="2" customFormat="1" ht="19.5" customHeight="1">
      <c r="A12" s="7" t="s">
        <v>7</v>
      </c>
      <c r="B12" s="6">
        <v>1074142</v>
      </c>
      <c r="C12" s="6">
        <v>3199000</v>
      </c>
      <c r="D12" s="6">
        <v>1438824</v>
      </c>
      <c r="E12" s="6">
        <v>4535400</v>
      </c>
      <c r="F12" s="12">
        <f t="shared" si="1"/>
        <v>-0.2534583798991399</v>
      </c>
      <c r="G12" s="12">
        <f t="shared" si="0"/>
        <v>-0.294659787449839</v>
      </c>
    </row>
    <row r="13" spans="1:7" s="2" customFormat="1" ht="19.5" customHeight="1">
      <c r="A13" s="7" t="s">
        <v>27</v>
      </c>
      <c r="B13" s="6">
        <v>2268</v>
      </c>
      <c r="C13" s="6">
        <v>21300</v>
      </c>
      <c r="D13" s="6">
        <v>17447</v>
      </c>
      <c r="E13" s="6">
        <v>148700</v>
      </c>
      <c r="F13" s="12">
        <f t="shared" si="1"/>
        <v>-0.8700063048088497</v>
      </c>
      <c r="G13" s="12">
        <f t="shared" si="0"/>
        <v>-0.8567585743106927</v>
      </c>
    </row>
    <row r="14" spans="1:7" s="2" customFormat="1" ht="19.5" customHeight="1">
      <c r="A14" s="7" t="s">
        <v>8</v>
      </c>
      <c r="B14" s="6">
        <v>22013212</v>
      </c>
      <c r="C14" s="6">
        <v>55401600</v>
      </c>
      <c r="D14" s="6">
        <v>23134372</v>
      </c>
      <c r="E14" s="6">
        <v>61254600</v>
      </c>
      <c r="F14" s="12">
        <f t="shared" si="1"/>
        <v>-0.04846295373827303</v>
      </c>
      <c r="G14" s="12">
        <f t="shared" si="0"/>
        <v>-0.09555200752270032</v>
      </c>
    </row>
    <row r="15" spans="1:7" s="2" customFormat="1" ht="19.5" customHeight="1">
      <c r="A15" s="7" t="s">
        <v>21</v>
      </c>
      <c r="B15" s="6">
        <v>24890</v>
      </c>
      <c r="C15" s="6">
        <v>164200</v>
      </c>
      <c r="D15" s="6">
        <v>42261</v>
      </c>
      <c r="E15" s="6">
        <v>194000</v>
      </c>
      <c r="F15" s="12">
        <f t="shared" si="1"/>
        <v>-0.4110409124251674</v>
      </c>
      <c r="G15" s="12">
        <f t="shared" si="0"/>
        <v>-0.15360824742268042</v>
      </c>
    </row>
    <row r="16" spans="1:7" s="2" customFormat="1" ht="19.5" customHeight="1">
      <c r="A16" s="7" t="s">
        <v>9</v>
      </c>
      <c r="B16" s="6">
        <v>553522</v>
      </c>
      <c r="C16" s="6">
        <v>2548400</v>
      </c>
      <c r="D16" s="6">
        <v>433452</v>
      </c>
      <c r="E16" s="6">
        <v>1871700</v>
      </c>
      <c r="F16" s="12">
        <f t="shared" si="1"/>
        <v>0.27700875760176435</v>
      </c>
      <c r="G16" s="12">
        <f t="shared" si="0"/>
        <v>0.36154298231554205</v>
      </c>
    </row>
    <row r="17" spans="1:7" s="2" customFormat="1" ht="24" customHeight="1">
      <c r="A17" s="7" t="s">
        <v>11</v>
      </c>
      <c r="B17" s="6">
        <f>SUM(B5:B16)</f>
        <v>28363710</v>
      </c>
      <c r="C17" s="6">
        <f>SUM(C5:C16)</f>
        <v>75761200</v>
      </c>
      <c r="D17" s="6">
        <f>SUM(D5:D16)</f>
        <v>31938362</v>
      </c>
      <c r="E17" s="6">
        <f>SUM(E5:E16)</f>
        <v>90229300</v>
      </c>
      <c r="F17" s="12">
        <f t="shared" si="1"/>
        <v>-0.11192346057070801</v>
      </c>
      <c r="G17" s="12">
        <f t="shared" si="0"/>
        <v>-0.16034813525096614</v>
      </c>
    </row>
    <row r="18" spans="1:7" s="2" customFormat="1" ht="24" customHeight="1">
      <c r="A18" s="7" t="s">
        <v>45</v>
      </c>
      <c r="B18" s="6">
        <v>242</v>
      </c>
      <c r="C18" s="6">
        <v>4900</v>
      </c>
      <c r="D18" s="6">
        <v>0</v>
      </c>
      <c r="E18" s="6">
        <v>0</v>
      </c>
      <c r="F18" s="6">
        <v>0</v>
      </c>
      <c r="G18" s="6">
        <v>0</v>
      </c>
    </row>
    <row r="19" spans="1:7" s="2" customFormat="1" ht="19.5" customHeight="1">
      <c r="A19" s="7" t="s">
        <v>10</v>
      </c>
      <c r="B19" s="6">
        <v>0</v>
      </c>
      <c r="C19" s="6">
        <v>0</v>
      </c>
      <c r="D19" s="6">
        <v>78131</v>
      </c>
      <c r="E19" s="6">
        <v>267100</v>
      </c>
      <c r="F19" s="12">
        <f>SUM(B19/D19-1)</f>
        <v>-1</v>
      </c>
      <c r="G19" s="12">
        <f>SUM(C19/E19-1)</f>
        <v>-1</v>
      </c>
    </row>
    <row r="20" spans="1:7" s="2" customFormat="1" ht="24" customHeight="1">
      <c r="A20" s="7" t="s">
        <v>12</v>
      </c>
      <c r="B20" s="6">
        <f>SUM(B18:B19)</f>
        <v>242</v>
      </c>
      <c r="C20" s="6">
        <f>SUM(C18:C19)</f>
        <v>4900</v>
      </c>
      <c r="D20" s="6">
        <f>SUM(D19:D19)</f>
        <v>78131</v>
      </c>
      <c r="E20" s="6">
        <f>SUM(E19:E19)</f>
        <v>267100</v>
      </c>
      <c r="F20" s="12">
        <f>SUM(B20/D20-1)</f>
        <v>-0.9969026378774111</v>
      </c>
      <c r="G20" s="12">
        <f>SUM(C20/E20-1)</f>
        <v>-0.9816548109322352</v>
      </c>
    </row>
    <row r="21" spans="1:7" s="2" customFormat="1" ht="24" customHeight="1">
      <c r="A21" s="7" t="s">
        <v>77</v>
      </c>
      <c r="B21" s="6">
        <v>16</v>
      </c>
      <c r="C21" s="6">
        <v>1300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24" customHeight="1">
      <c r="A22" s="7" t="s">
        <v>78</v>
      </c>
      <c r="B22" s="6">
        <v>235</v>
      </c>
      <c r="C22" s="6">
        <v>3700</v>
      </c>
      <c r="D22" s="6">
        <v>0</v>
      </c>
      <c r="E22" s="6">
        <v>0</v>
      </c>
      <c r="F22" s="6">
        <v>0</v>
      </c>
      <c r="G22" s="6">
        <v>0</v>
      </c>
    </row>
    <row r="23" spans="1:7" s="2" customFormat="1" ht="24" customHeight="1">
      <c r="A23" s="7" t="s">
        <v>40</v>
      </c>
      <c r="B23" s="6">
        <v>0</v>
      </c>
      <c r="C23" s="6">
        <v>0</v>
      </c>
      <c r="D23" s="6">
        <v>47</v>
      </c>
      <c r="E23" s="6">
        <v>300</v>
      </c>
      <c r="F23" s="12">
        <f>SUM(B23/D23-1)</f>
        <v>-1</v>
      </c>
      <c r="G23" s="12">
        <f>SUM(C23/E23-1)</f>
        <v>-1</v>
      </c>
    </row>
    <row r="24" spans="1:7" s="2" customFormat="1" ht="19.5" customHeight="1">
      <c r="A24" s="7" t="s">
        <v>51</v>
      </c>
      <c r="B24" s="6">
        <v>37005</v>
      </c>
      <c r="C24" s="6">
        <v>138600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19.5" customHeight="1">
      <c r="A25" s="7" t="s">
        <v>54</v>
      </c>
      <c r="B25" s="6">
        <v>0</v>
      </c>
      <c r="C25" s="6">
        <v>0</v>
      </c>
      <c r="D25" s="6">
        <v>291</v>
      </c>
      <c r="E25" s="6">
        <v>2300</v>
      </c>
      <c r="F25" s="12">
        <f aca="true" t="shared" si="2" ref="F25:G27">SUM(B25/D25-1)</f>
        <v>-1</v>
      </c>
      <c r="G25" s="12">
        <f t="shared" si="2"/>
        <v>-1</v>
      </c>
    </row>
    <row r="26" spans="1:7" s="2" customFormat="1" ht="24" customHeight="1">
      <c r="A26" s="7" t="s">
        <v>13</v>
      </c>
      <c r="B26" s="6">
        <f>SUM(B21:B25)</f>
        <v>37256</v>
      </c>
      <c r="C26" s="6">
        <f>SUM(C21:C25)</f>
        <v>143600</v>
      </c>
      <c r="D26" s="6">
        <f>SUM(D21:D25)</f>
        <v>338</v>
      </c>
      <c r="E26" s="6">
        <f>SUM(E21:E25)</f>
        <v>2600</v>
      </c>
      <c r="F26" s="12">
        <f t="shared" si="2"/>
        <v>109.22485207100591</v>
      </c>
      <c r="G26" s="12">
        <f t="shared" si="2"/>
        <v>54.23076923076923</v>
      </c>
    </row>
    <row r="27" spans="1:7" s="2" customFormat="1" ht="19.5" customHeight="1">
      <c r="A27" s="7" t="s">
        <v>14</v>
      </c>
      <c r="B27" s="6">
        <v>1341</v>
      </c>
      <c r="C27" s="6">
        <v>48700</v>
      </c>
      <c r="D27" s="6">
        <v>168</v>
      </c>
      <c r="E27" s="6">
        <v>1100</v>
      </c>
      <c r="F27" s="12">
        <f t="shared" si="2"/>
        <v>6.982142857142857</v>
      </c>
      <c r="G27" s="12">
        <f t="shared" si="2"/>
        <v>43.27272727272727</v>
      </c>
    </row>
    <row r="28" spans="1:7" s="2" customFormat="1" ht="19.5" customHeight="1">
      <c r="A28" s="7" t="s">
        <v>15</v>
      </c>
      <c r="B28" s="6">
        <v>61</v>
      </c>
      <c r="C28" s="6">
        <v>600</v>
      </c>
      <c r="D28" s="6">
        <v>7184</v>
      </c>
      <c r="E28" s="6">
        <v>43100</v>
      </c>
      <c r="F28" s="12">
        <f aca="true" t="shared" si="3" ref="F28:G30">SUM(B28/D28-1)</f>
        <v>-0.9915089086859689</v>
      </c>
      <c r="G28" s="12">
        <f t="shared" si="3"/>
        <v>-0.9860788863109049</v>
      </c>
    </row>
    <row r="29" spans="1:7" s="2" customFormat="1" ht="19.5" customHeight="1">
      <c r="A29" s="7" t="s">
        <v>39</v>
      </c>
      <c r="B29" s="6">
        <v>19958</v>
      </c>
      <c r="C29" s="6">
        <v>65500</v>
      </c>
      <c r="D29" s="6">
        <v>0</v>
      </c>
      <c r="E29" s="6">
        <v>0</v>
      </c>
      <c r="F29" s="6">
        <v>0</v>
      </c>
      <c r="G29" s="6">
        <v>0</v>
      </c>
    </row>
    <row r="30" spans="1:7" s="2" customFormat="1" ht="24" customHeight="1">
      <c r="A30" s="8" t="s">
        <v>17</v>
      </c>
      <c r="B30" s="6">
        <f>SUM(B27:B29)</f>
        <v>21360</v>
      </c>
      <c r="C30" s="6">
        <f>SUM(C27:C29)</f>
        <v>114800</v>
      </c>
      <c r="D30" s="6">
        <f>SUM(D27:D29)</f>
        <v>7352</v>
      </c>
      <c r="E30" s="6">
        <f>SUM(E27:E29)</f>
        <v>44200</v>
      </c>
      <c r="F30" s="12">
        <f t="shared" si="3"/>
        <v>1.9053318824809575</v>
      </c>
      <c r="G30" s="12">
        <f t="shared" si="3"/>
        <v>1.5972850678733033</v>
      </c>
    </row>
    <row r="31" spans="1:7" s="2" customFormat="1" ht="24" customHeight="1">
      <c r="A31" s="8" t="s">
        <v>71</v>
      </c>
      <c r="B31" s="6">
        <v>8914</v>
      </c>
      <c r="C31" s="6">
        <v>63100</v>
      </c>
      <c r="D31" s="6">
        <v>0</v>
      </c>
      <c r="E31" s="6">
        <v>0</v>
      </c>
      <c r="F31" s="6">
        <v>0</v>
      </c>
      <c r="G31" s="6">
        <v>0</v>
      </c>
    </row>
    <row r="32" spans="1:7" s="2" customFormat="1" ht="19.5" customHeight="1">
      <c r="A32" s="7" t="s">
        <v>16</v>
      </c>
      <c r="B32" s="6">
        <v>21389</v>
      </c>
      <c r="C32" s="6">
        <v>109600</v>
      </c>
      <c r="D32" s="6">
        <v>11673</v>
      </c>
      <c r="E32" s="6">
        <v>62200</v>
      </c>
      <c r="F32" s="12">
        <f aca="true" t="shared" si="4" ref="F32:G37">SUM(B32/D32-1)</f>
        <v>0.8323481538593336</v>
      </c>
      <c r="G32" s="12">
        <f t="shared" si="4"/>
        <v>0.7620578778135048</v>
      </c>
    </row>
    <row r="33" spans="1:7" s="2" customFormat="1" ht="24" customHeight="1">
      <c r="A33" s="7" t="s">
        <v>18</v>
      </c>
      <c r="B33" s="6">
        <f>SUM(B31:B32)</f>
        <v>30303</v>
      </c>
      <c r="C33" s="6">
        <f>SUM(C31:C32)</f>
        <v>172700</v>
      </c>
      <c r="D33" s="6">
        <f>SUM(D31:D32)</f>
        <v>11673</v>
      </c>
      <c r="E33" s="6">
        <f>SUM(E31:E32)</f>
        <v>62200</v>
      </c>
      <c r="F33" s="12">
        <f t="shared" si="4"/>
        <v>1.5959907478797226</v>
      </c>
      <c r="G33" s="12">
        <f t="shared" si="4"/>
        <v>1.7765273311897105</v>
      </c>
    </row>
    <row r="34" spans="1:7" s="2" customFormat="1" ht="24" customHeight="1">
      <c r="A34" s="7" t="s">
        <v>48</v>
      </c>
      <c r="B34" s="6">
        <v>540</v>
      </c>
      <c r="C34" s="6">
        <v>2800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80</v>
      </c>
      <c r="B35" s="6">
        <v>60782</v>
      </c>
      <c r="C35" s="6">
        <v>216200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22.5" customHeight="1">
      <c r="A36" s="7" t="s">
        <v>29</v>
      </c>
      <c r="B36" s="6">
        <v>0</v>
      </c>
      <c r="C36" s="6">
        <v>0</v>
      </c>
      <c r="D36" s="6">
        <v>19958</v>
      </c>
      <c r="E36" s="6">
        <v>72800</v>
      </c>
      <c r="F36" s="12">
        <f t="shared" si="4"/>
        <v>-1</v>
      </c>
      <c r="G36" s="12">
        <f t="shared" si="4"/>
        <v>-1</v>
      </c>
    </row>
    <row r="37" spans="1:7" s="2" customFormat="1" ht="21.75" customHeight="1">
      <c r="A37" s="7" t="s">
        <v>20</v>
      </c>
      <c r="B37" s="9">
        <f>SUM(B34:B36)</f>
        <v>61322</v>
      </c>
      <c r="C37" s="9">
        <f>SUM(C34:C36)</f>
        <v>219000</v>
      </c>
      <c r="D37" s="9">
        <f>SUM(D34:D36)</f>
        <v>19958</v>
      </c>
      <c r="E37" s="9">
        <f>SUM(E34:E36)</f>
        <v>72800</v>
      </c>
      <c r="F37" s="12">
        <f t="shared" si="4"/>
        <v>2.0725523599559073</v>
      </c>
      <c r="G37" s="12">
        <f t="shared" si="4"/>
        <v>2.008241758241758</v>
      </c>
    </row>
    <row r="38" spans="1:7" s="2" customFormat="1" ht="19.5" customHeight="1">
      <c r="A38" s="7" t="s">
        <v>83</v>
      </c>
      <c r="B38" s="6">
        <v>1008</v>
      </c>
      <c r="C38" s="6">
        <v>5000</v>
      </c>
      <c r="D38" s="6">
        <v>0</v>
      </c>
      <c r="E38" s="6">
        <v>0</v>
      </c>
      <c r="F38" s="6">
        <v>0</v>
      </c>
      <c r="G38" s="6">
        <v>0</v>
      </c>
    </row>
    <row r="39" spans="1:7" s="2" customFormat="1" ht="24" customHeight="1">
      <c r="A39" s="7" t="s">
        <v>32</v>
      </c>
      <c r="B39" s="9">
        <f>SUM(B38:B38)</f>
        <v>1008</v>
      </c>
      <c r="C39" s="9">
        <f>SUM(C38:C38)</f>
        <v>5000</v>
      </c>
      <c r="D39" s="9">
        <f>SUM(D38:D38)</f>
        <v>0</v>
      </c>
      <c r="E39" s="9">
        <f>SUM(E38:E38)</f>
        <v>0</v>
      </c>
      <c r="F39" s="6">
        <v>0</v>
      </c>
      <c r="G39" s="6">
        <v>0</v>
      </c>
    </row>
    <row r="40" spans="1:7" s="2" customFormat="1" ht="19.5" customHeight="1">
      <c r="A40" s="7" t="s">
        <v>33</v>
      </c>
      <c r="B40" s="6">
        <v>2994</v>
      </c>
      <c r="C40" s="6">
        <v>8800</v>
      </c>
      <c r="D40" s="6">
        <v>4996</v>
      </c>
      <c r="E40" s="6">
        <v>26300</v>
      </c>
      <c r="F40" s="12">
        <f aca="true" t="shared" si="5" ref="F40:G42">SUM(B40/D40-1)</f>
        <v>-0.400720576461169</v>
      </c>
      <c r="G40" s="12">
        <f t="shared" si="5"/>
        <v>-0.6653992395437263</v>
      </c>
    </row>
    <row r="41" spans="1:7" s="2" customFormat="1" ht="19.5" customHeight="1">
      <c r="A41" s="7" t="s">
        <v>50</v>
      </c>
      <c r="B41" s="6">
        <v>544</v>
      </c>
      <c r="C41" s="6">
        <v>1700</v>
      </c>
      <c r="D41" s="6">
        <v>998</v>
      </c>
      <c r="E41" s="6">
        <v>3500</v>
      </c>
      <c r="F41" s="12">
        <f t="shared" si="5"/>
        <v>-0.45490981963927857</v>
      </c>
      <c r="G41" s="12">
        <f t="shared" si="5"/>
        <v>-0.5142857142857142</v>
      </c>
    </row>
    <row r="42" spans="1:7" s="2" customFormat="1" ht="24" customHeight="1">
      <c r="A42" s="7" t="s">
        <v>35</v>
      </c>
      <c r="B42" s="9">
        <f>SUM(B40:B41)</f>
        <v>3538</v>
      </c>
      <c r="C42" s="9">
        <f>SUM(C40:C41)</f>
        <v>10500</v>
      </c>
      <c r="D42" s="9">
        <f>SUM(D40:D41)</f>
        <v>5994</v>
      </c>
      <c r="E42" s="9">
        <f>SUM(E40:E41)</f>
        <v>29800</v>
      </c>
      <c r="F42" s="12">
        <f t="shared" si="5"/>
        <v>-0.40974307640974306</v>
      </c>
      <c r="G42" s="12">
        <f t="shared" si="5"/>
        <v>-0.6476510067114094</v>
      </c>
    </row>
    <row r="43" spans="1:7" s="2" customFormat="1" ht="21" customHeight="1">
      <c r="A43" s="7" t="s">
        <v>46</v>
      </c>
      <c r="B43" s="9">
        <v>820</v>
      </c>
      <c r="C43" s="9">
        <v>1200</v>
      </c>
      <c r="D43" s="9">
        <v>0</v>
      </c>
      <c r="E43" s="9">
        <v>0</v>
      </c>
      <c r="F43" s="6">
        <v>0</v>
      </c>
      <c r="G43" s="6">
        <v>0</v>
      </c>
    </row>
    <row r="44" spans="1:7" s="2" customFormat="1" ht="31.5" customHeight="1">
      <c r="A44" s="7" t="s">
        <v>30</v>
      </c>
      <c r="B44" s="9">
        <f>SUM(B42,B39,B37,B33,B30,B26,B20,B17,B43)</f>
        <v>28519559</v>
      </c>
      <c r="C44" s="9">
        <f>SUM(C42,C39,C37,C33,C30,C26,C20,C17,C43)</f>
        <v>76432900</v>
      </c>
      <c r="D44" s="9">
        <f>SUM(D42,D39,D37,D33,D30,D26,D20,D17,D43)</f>
        <v>32061808</v>
      </c>
      <c r="E44" s="9">
        <f>SUM(E42,E39,E37,E33,E30,E26,E20,E17,E43)</f>
        <v>90708000</v>
      </c>
      <c r="F44" s="12">
        <f>SUM(B44/D44-1)</f>
        <v>-0.11048188548817961</v>
      </c>
      <c r="G44" s="12">
        <f>SUM(C44/E44-1)</f>
        <v>-0.1573742117564052</v>
      </c>
    </row>
    <row r="45" spans="2:7" s="2" customFormat="1" ht="16.5">
      <c r="B45" s="3"/>
      <c r="C45" s="3"/>
      <c r="D45" s="3"/>
      <c r="E45" s="3"/>
      <c r="F45" s="3"/>
      <c r="G45" s="3"/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17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2"/>
  <sheetViews>
    <sheetView workbookViewId="0" topLeftCell="A34">
      <selection activeCell="A44" sqref="A44:IV44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50390625" style="1" customWidth="1"/>
    <col min="7" max="7" width="9.375" style="1" customWidth="1"/>
  </cols>
  <sheetData>
    <row r="1" spans="1:7" s="2" customFormat="1" ht="30" customHeight="1">
      <c r="A1" s="24" t="s">
        <v>85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5" t="s">
        <v>22</v>
      </c>
      <c r="B3" s="27" t="s">
        <v>84</v>
      </c>
      <c r="C3" s="28"/>
      <c r="D3" s="27" t="s">
        <v>57</v>
      </c>
      <c r="E3" s="28"/>
      <c r="F3" s="31" t="s">
        <v>19</v>
      </c>
      <c r="G3" s="28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7" t="s">
        <v>0</v>
      </c>
      <c r="B5" s="6">
        <v>635473</v>
      </c>
      <c r="C5" s="6">
        <v>2446400</v>
      </c>
      <c r="D5" s="6">
        <v>554854</v>
      </c>
      <c r="E5" s="6">
        <v>2136000</v>
      </c>
      <c r="F5" s="12">
        <f aca="true" t="shared" si="0" ref="F5:F16">SUM(B5/D5-1)</f>
        <v>0.1452976819127194</v>
      </c>
      <c r="G5" s="12">
        <f aca="true" t="shared" si="1" ref="G5:G16">SUM(C5/E5-1)</f>
        <v>0.14531835205992505</v>
      </c>
    </row>
    <row r="6" spans="1:7" s="2" customFormat="1" ht="19.5" customHeight="1">
      <c r="A6" s="7" t="s">
        <v>1</v>
      </c>
      <c r="B6" s="6">
        <v>4506651</v>
      </c>
      <c r="C6" s="6">
        <v>12850500</v>
      </c>
      <c r="D6" s="6">
        <v>7242507</v>
      </c>
      <c r="E6" s="6">
        <v>22181800</v>
      </c>
      <c r="F6" s="12">
        <f t="shared" si="0"/>
        <v>-0.3777498592683445</v>
      </c>
      <c r="G6" s="12">
        <f t="shared" si="1"/>
        <v>-0.4206737054702504</v>
      </c>
    </row>
    <row r="7" spans="1:7" s="2" customFormat="1" ht="19.5" customHeight="1">
      <c r="A7" s="7" t="s">
        <v>34</v>
      </c>
      <c r="B7" s="6">
        <v>0</v>
      </c>
      <c r="C7" s="6">
        <v>0</v>
      </c>
      <c r="D7" s="6">
        <v>1373</v>
      </c>
      <c r="E7" s="6">
        <v>12000</v>
      </c>
      <c r="F7" s="12">
        <f>SUM(B7/D7-1)</f>
        <v>-1</v>
      </c>
      <c r="G7" s="12">
        <f>SUM(C7/E7-1)</f>
        <v>-1</v>
      </c>
    </row>
    <row r="8" spans="1:7" s="2" customFormat="1" ht="19.5" customHeight="1">
      <c r="A8" s="7" t="s">
        <v>2</v>
      </c>
      <c r="B8" s="6">
        <v>93143</v>
      </c>
      <c r="C8" s="6">
        <v>329100</v>
      </c>
      <c r="D8" s="6">
        <v>208810</v>
      </c>
      <c r="E8" s="6">
        <v>790400</v>
      </c>
      <c r="F8" s="12">
        <f t="shared" si="0"/>
        <v>-0.5539341985537092</v>
      </c>
      <c r="G8" s="12">
        <f t="shared" si="1"/>
        <v>-0.5836285425101215</v>
      </c>
    </row>
    <row r="9" spans="1:7" s="2" customFormat="1" ht="19.5" customHeight="1">
      <c r="A9" s="7" t="s">
        <v>3</v>
      </c>
      <c r="B9" s="6">
        <v>327510</v>
      </c>
      <c r="C9" s="6">
        <v>1237400</v>
      </c>
      <c r="D9" s="6">
        <v>441959</v>
      </c>
      <c r="E9" s="6">
        <v>1860900</v>
      </c>
      <c r="F9" s="12">
        <f t="shared" si="0"/>
        <v>-0.2589584101692691</v>
      </c>
      <c r="G9" s="12">
        <f t="shared" si="1"/>
        <v>-0.33505293137729053</v>
      </c>
    </row>
    <row r="10" spans="1:7" s="2" customFormat="1" ht="19.5" customHeight="1">
      <c r="A10" s="7" t="s">
        <v>4</v>
      </c>
      <c r="B10" s="6">
        <v>629876</v>
      </c>
      <c r="C10" s="6">
        <v>2191400</v>
      </c>
      <c r="D10" s="6">
        <v>936527</v>
      </c>
      <c r="E10" s="6">
        <v>3607300</v>
      </c>
      <c r="F10" s="12">
        <f t="shared" si="0"/>
        <v>-0.32743423307603514</v>
      </c>
      <c r="G10" s="12">
        <f t="shared" si="1"/>
        <v>-0.39250963324370025</v>
      </c>
    </row>
    <row r="11" spans="1:7" s="2" customFormat="1" ht="19.5" customHeight="1">
      <c r="A11" s="7" t="s">
        <v>5</v>
      </c>
      <c r="B11" s="6">
        <v>200943</v>
      </c>
      <c r="C11" s="6">
        <v>445200</v>
      </c>
      <c r="D11" s="6">
        <v>65954</v>
      </c>
      <c r="E11" s="6">
        <v>132800</v>
      </c>
      <c r="F11" s="12">
        <f t="shared" si="0"/>
        <v>2.046714376686782</v>
      </c>
      <c r="G11" s="12">
        <f t="shared" si="1"/>
        <v>2.352409638554217</v>
      </c>
    </row>
    <row r="12" spans="1:7" s="2" customFormat="1" ht="19.5" customHeight="1">
      <c r="A12" s="7" t="s">
        <v>6</v>
      </c>
      <c r="B12" s="6">
        <v>140053</v>
      </c>
      <c r="C12" s="6">
        <v>529400</v>
      </c>
      <c r="D12" s="6">
        <v>82525</v>
      </c>
      <c r="E12" s="6">
        <v>310900</v>
      </c>
      <c r="F12" s="12">
        <f t="shared" si="0"/>
        <v>0.6970978491366253</v>
      </c>
      <c r="G12" s="12">
        <f t="shared" si="1"/>
        <v>0.7027983274364749</v>
      </c>
    </row>
    <row r="13" spans="1:7" s="2" customFormat="1" ht="19.5" customHeight="1">
      <c r="A13" s="7" t="s">
        <v>7</v>
      </c>
      <c r="B13" s="6">
        <v>1994893</v>
      </c>
      <c r="C13" s="6">
        <v>5870000</v>
      </c>
      <c r="D13" s="6">
        <v>1798796</v>
      </c>
      <c r="E13" s="6">
        <v>5692700</v>
      </c>
      <c r="F13" s="12">
        <f t="shared" si="0"/>
        <v>0.10901569716632675</v>
      </c>
      <c r="G13" s="12">
        <f t="shared" si="1"/>
        <v>0.03114515080717406</v>
      </c>
    </row>
    <row r="14" spans="1:7" s="2" customFormat="1" ht="19.5" customHeight="1">
      <c r="A14" s="7" t="s">
        <v>27</v>
      </c>
      <c r="B14" s="6">
        <v>9979</v>
      </c>
      <c r="C14" s="6">
        <v>85500</v>
      </c>
      <c r="D14" s="6">
        <v>54642</v>
      </c>
      <c r="E14" s="6">
        <v>250300</v>
      </c>
      <c r="F14" s="12">
        <f t="shared" si="0"/>
        <v>-0.8173749130705319</v>
      </c>
      <c r="G14" s="12">
        <f t="shared" si="1"/>
        <v>-0.6584099081102677</v>
      </c>
    </row>
    <row r="15" spans="1:7" s="2" customFormat="1" ht="19.5" customHeight="1">
      <c r="A15" s="7" t="s">
        <v>8</v>
      </c>
      <c r="B15" s="6">
        <v>28835151</v>
      </c>
      <c r="C15" s="6">
        <v>72808700</v>
      </c>
      <c r="D15" s="6">
        <v>31045390</v>
      </c>
      <c r="E15" s="6">
        <v>83141300</v>
      </c>
      <c r="F15" s="12">
        <f t="shared" si="0"/>
        <v>-0.0711937907689354</v>
      </c>
      <c r="G15" s="12">
        <f t="shared" si="1"/>
        <v>-0.12427758526749044</v>
      </c>
    </row>
    <row r="16" spans="1:7" s="2" customFormat="1" ht="19.5" customHeight="1">
      <c r="A16" s="7" t="s">
        <v>21</v>
      </c>
      <c r="B16" s="6">
        <v>61178</v>
      </c>
      <c r="C16" s="6">
        <v>304000</v>
      </c>
      <c r="D16" s="6">
        <v>42261</v>
      </c>
      <c r="E16" s="6">
        <v>194000</v>
      </c>
      <c r="F16" s="12">
        <f t="shared" si="0"/>
        <v>0.4476231040439176</v>
      </c>
      <c r="G16" s="12">
        <f t="shared" si="1"/>
        <v>0.5670103092783505</v>
      </c>
    </row>
    <row r="17" spans="1:7" s="2" customFormat="1" ht="19.5" customHeight="1">
      <c r="A17" s="7" t="s">
        <v>9</v>
      </c>
      <c r="B17" s="6">
        <v>664896</v>
      </c>
      <c r="C17" s="6">
        <v>3187200</v>
      </c>
      <c r="D17" s="6">
        <v>687297</v>
      </c>
      <c r="E17" s="6">
        <v>2908100</v>
      </c>
      <c r="F17" s="12">
        <f aca="true" t="shared" si="2" ref="F17:G21">SUM(B17/D17-1)</f>
        <v>-0.03259289652071806</v>
      </c>
      <c r="G17" s="12">
        <f t="shared" si="2"/>
        <v>0.0959733159107321</v>
      </c>
    </row>
    <row r="18" spans="1:7" s="2" customFormat="1" ht="24" customHeight="1">
      <c r="A18" s="7" t="s">
        <v>11</v>
      </c>
      <c r="B18" s="6">
        <f>SUM(B5:B17)</f>
        <v>38099746</v>
      </c>
      <c r="C18" s="6">
        <f>SUM(C5:C17)</f>
        <v>102284800</v>
      </c>
      <c r="D18" s="6">
        <f>SUM(D5:D17)</f>
        <v>43162895</v>
      </c>
      <c r="E18" s="6">
        <f>SUM(E5:E17)</f>
        <v>123218500</v>
      </c>
      <c r="F18" s="12">
        <f t="shared" si="2"/>
        <v>-0.11730327634418403</v>
      </c>
      <c r="G18" s="12">
        <f t="shared" si="2"/>
        <v>-0.1698908848914733</v>
      </c>
    </row>
    <row r="19" spans="1:7" s="2" customFormat="1" ht="24" customHeight="1">
      <c r="A19" s="7" t="s">
        <v>45</v>
      </c>
      <c r="B19" s="6">
        <v>242</v>
      </c>
      <c r="C19" s="6">
        <v>4900</v>
      </c>
      <c r="D19" s="6">
        <v>0</v>
      </c>
      <c r="E19" s="6">
        <v>0</v>
      </c>
      <c r="F19" s="6">
        <v>0</v>
      </c>
      <c r="G19" s="6">
        <v>0</v>
      </c>
    </row>
    <row r="20" spans="1:7" s="2" customFormat="1" ht="19.5" customHeight="1">
      <c r="A20" s="7" t="s">
        <v>10</v>
      </c>
      <c r="B20" s="6">
        <v>0</v>
      </c>
      <c r="C20" s="6">
        <v>0</v>
      </c>
      <c r="D20" s="6">
        <v>97182</v>
      </c>
      <c r="E20" s="6">
        <v>346100</v>
      </c>
      <c r="F20" s="12">
        <f t="shared" si="2"/>
        <v>-1</v>
      </c>
      <c r="G20" s="12">
        <f t="shared" si="2"/>
        <v>-1</v>
      </c>
    </row>
    <row r="21" spans="1:7" s="2" customFormat="1" ht="24" customHeight="1">
      <c r="A21" s="7" t="s">
        <v>12</v>
      </c>
      <c r="B21" s="6">
        <f>SUM(B19:B20)</f>
        <v>242</v>
      </c>
      <c r="C21" s="6">
        <f>SUM(C19:C20)</f>
        <v>4900</v>
      </c>
      <c r="D21" s="6">
        <f>SUM(D20:D20)</f>
        <v>97182</v>
      </c>
      <c r="E21" s="6">
        <f>SUM(E20:E20)</f>
        <v>346100</v>
      </c>
      <c r="F21" s="12">
        <f t="shared" si="2"/>
        <v>-0.9975098269226812</v>
      </c>
      <c r="G21" s="12">
        <f t="shared" si="2"/>
        <v>-0.985842242126553</v>
      </c>
    </row>
    <row r="22" spans="1:7" s="2" customFormat="1" ht="24" customHeight="1">
      <c r="A22" s="7" t="s">
        <v>77</v>
      </c>
      <c r="B22" s="6">
        <v>16</v>
      </c>
      <c r="C22" s="6">
        <v>1300</v>
      </c>
      <c r="D22" s="6">
        <v>0</v>
      </c>
      <c r="E22" s="6">
        <v>0</v>
      </c>
      <c r="F22" s="6">
        <v>0</v>
      </c>
      <c r="G22" s="6">
        <v>0</v>
      </c>
    </row>
    <row r="23" spans="1:7" s="2" customFormat="1" ht="24" customHeight="1">
      <c r="A23" s="7" t="s">
        <v>78</v>
      </c>
      <c r="B23" s="6">
        <v>235</v>
      </c>
      <c r="C23" s="6">
        <v>3700</v>
      </c>
      <c r="D23" s="6">
        <v>0</v>
      </c>
      <c r="E23" s="6">
        <v>0</v>
      </c>
      <c r="F23" s="6">
        <v>0</v>
      </c>
      <c r="G23" s="6">
        <v>0</v>
      </c>
    </row>
    <row r="24" spans="1:7" s="2" customFormat="1" ht="18" customHeight="1">
      <c r="A24" s="7" t="s">
        <v>41</v>
      </c>
      <c r="B24" s="6">
        <v>0</v>
      </c>
      <c r="C24" s="6">
        <v>0</v>
      </c>
      <c r="D24" s="6">
        <v>47</v>
      </c>
      <c r="E24" s="6">
        <v>300</v>
      </c>
      <c r="F24" s="12">
        <f aca="true" t="shared" si="3" ref="F24:G28">SUM(B24/D24-1)</f>
        <v>-1</v>
      </c>
      <c r="G24" s="12">
        <f t="shared" si="3"/>
        <v>-1</v>
      </c>
    </row>
    <row r="25" spans="1:7" s="2" customFormat="1" ht="19.5" customHeight="1">
      <c r="A25" s="7" t="s">
        <v>58</v>
      </c>
      <c r="B25" s="6">
        <v>44988</v>
      </c>
      <c r="C25" s="6">
        <v>169100</v>
      </c>
      <c r="D25" s="6">
        <v>38807</v>
      </c>
      <c r="E25" s="6">
        <v>141300</v>
      </c>
      <c r="F25" s="12">
        <f t="shared" si="3"/>
        <v>0.15927538846084466</v>
      </c>
      <c r="G25" s="12">
        <f t="shared" si="3"/>
        <v>0.1967445152158529</v>
      </c>
    </row>
    <row r="26" spans="1:7" s="2" customFormat="1" ht="19.5" customHeight="1">
      <c r="A26" s="7" t="s">
        <v>54</v>
      </c>
      <c r="B26" s="6">
        <v>0</v>
      </c>
      <c r="C26" s="6">
        <v>0</v>
      </c>
      <c r="D26" s="6">
        <v>294</v>
      </c>
      <c r="E26" s="6">
        <v>2400</v>
      </c>
      <c r="F26" s="12">
        <f t="shared" si="3"/>
        <v>-1</v>
      </c>
      <c r="G26" s="12">
        <f t="shared" si="3"/>
        <v>-1</v>
      </c>
    </row>
    <row r="27" spans="1:7" s="2" customFormat="1" ht="24" customHeight="1">
      <c r="A27" s="7" t="s">
        <v>13</v>
      </c>
      <c r="B27" s="6">
        <f>SUM(B22:B26)</f>
        <v>45239</v>
      </c>
      <c r="C27" s="6">
        <f>SUM(C22:C26)</f>
        <v>174100</v>
      </c>
      <c r="D27" s="6">
        <f>SUM(D22:D26)</f>
        <v>39148</v>
      </c>
      <c r="E27" s="6">
        <f>SUM(E22:E26)</f>
        <v>144000</v>
      </c>
      <c r="F27" s="12">
        <f t="shared" si="3"/>
        <v>0.15558904669459483</v>
      </c>
      <c r="G27" s="12">
        <f t="shared" si="3"/>
        <v>0.2090277777777778</v>
      </c>
    </row>
    <row r="28" spans="1:7" s="2" customFormat="1" ht="19.5" customHeight="1">
      <c r="A28" s="7" t="s">
        <v>14</v>
      </c>
      <c r="B28" s="6">
        <v>3612</v>
      </c>
      <c r="C28" s="6">
        <v>103100</v>
      </c>
      <c r="D28" s="6">
        <v>168</v>
      </c>
      <c r="E28" s="6">
        <v>1100</v>
      </c>
      <c r="F28" s="12">
        <f t="shared" si="3"/>
        <v>20.5</v>
      </c>
      <c r="G28" s="12">
        <f t="shared" si="3"/>
        <v>92.72727272727273</v>
      </c>
    </row>
    <row r="29" spans="1:7" s="2" customFormat="1" ht="19.5" customHeight="1">
      <c r="A29" s="7" t="s">
        <v>15</v>
      </c>
      <c r="B29" s="6">
        <v>255</v>
      </c>
      <c r="C29" s="6">
        <v>2500</v>
      </c>
      <c r="D29" s="6">
        <v>9450</v>
      </c>
      <c r="E29" s="6">
        <v>52900</v>
      </c>
      <c r="F29" s="12">
        <f>SUM(B29/D29-1)</f>
        <v>-0.973015873015873</v>
      </c>
      <c r="G29" s="12">
        <f aca="true" t="shared" si="4" ref="G29:G38">SUM(C29/E29-1)</f>
        <v>-0.9527410207939508</v>
      </c>
    </row>
    <row r="30" spans="1:7" s="2" customFormat="1" ht="19.5" customHeight="1">
      <c r="A30" s="7" t="s">
        <v>39</v>
      </c>
      <c r="B30" s="6">
        <v>19958</v>
      </c>
      <c r="C30" s="6">
        <v>65500</v>
      </c>
      <c r="D30" s="6">
        <v>0</v>
      </c>
      <c r="E30" s="6">
        <v>0</v>
      </c>
      <c r="F30" s="6">
        <v>0</v>
      </c>
      <c r="G30" s="6">
        <v>0</v>
      </c>
    </row>
    <row r="31" spans="1:7" s="2" customFormat="1" ht="24" customHeight="1">
      <c r="A31" s="8" t="s">
        <v>17</v>
      </c>
      <c r="B31" s="6">
        <f>SUM(B28:B30)</f>
        <v>23825</v>
      </c>
      <c r="C31" s="6">
        <f>SUM(C28:C30)</f>
        <v>171100</v>
      </c>
      <c r="D31" s="6">
        <f>SUM(D28:D30)</f>
        <v>9618</v>
      </c>
      <c r="E31" s="6">
        <f>SUM(E28:E30)</f>
        <v>54000</v>
      </c>
      <c r="F31" s="12">
        <f>SUM(B31/D31-1)</f>
        <v>1.4771262216677066</v>
      </c>
      <c r="G31" s="12">
        <f t="shared" si="4"/>
        <v>2.1685185185185185</v>
      </c>
    </row>
    <row r="32" spans="1:7" s="2" customFormat="1" ht="24" customHeight="1">
      <c r="A32" s="8" t="s">
        <v>71</v>
      </c>
      <c r="B32" s="6">
        <v>8914</v>
      </c>
      <c r="C32" s="6">
        <v>63100</v>
      </c>
      <c r="D32" s="6">
        <v>0</v>
      </c>
      <c r="E32" s="6">
        <v>0</v>
      </c>
      <c r="F32" s="6">
        <v>0</v>
      </c>
      <c r="G32" s="6">
        <v>0</v>
      </c>
    </row>
    <row r="33" spans="1:7" s="2" customFormat="1" ht="19.5" customHeight="1">
      <c r="A33" s="7" t="s">
        <v>16</v>
      </c>
      <c r="B33" s="6">
        <v>21545</v>
      </c>
      <c r="C33" s="6">
        <v>110200</v>
      </c>
      <c r="D33" s="6">
        <v>14510</v>
      </c>
      <c r="E33" s="6">
        <v>83200</v>
      </c>
      <c r="F33" s="12">
        <f aca="true" t="shared" si="5" ref="F33:F38">SUM(B33/D33-1)</f>
        <v>0.4848380427291523</v>
      </c>
      <c r="G33" s="12">
        <f t="shared" si="4"/>
        <v>0.32451923076923084</v>
      </c>
    </row>
    <row r="34" spans="1:7" s="2" customFormat="1" ht="24" customHeight="1">
      <c r="A34" s="7" t="s">
        <v>18</v>
      </c>
      <c r="B34" s="6">
        <f>SUM(B32:B33)</f>
        <v>30459</v>
      </c>
      <c r="C34" s="6">
        <f>SUM(C32:C33)</f>
        <v>173300</v>
      </c>
      <c r="D34" s="6">
        <f>SUM(D32:D33)</f>
        <v>14510</v>
      </c>
      <c r="E34" s="6">
        <f>SUM(E32:E33)</f>
        <v>83200</v>
      </c>
      <c r="F34" s="12">
        <f t="shared" si="5"/>
        <v>1.0991729841488627</v>
      </c>
      <c r="G34" s="12">
        <f t="shared" si="4"/>
        <v>1.0829326923076925</v>
      </c>
    </row>
    <row r="35" spans="1:7" s="2" customFormat="1" ht="24" customHeight="1">
      <c r="A35" s="7" t="s">
        <v>48</v>
      </c>
      <c r="B35" s="6">
        <v>540</v>
      </c>
      <c r="C35" s="6">
        <v>2800</v>
      </c>
      <c r="D35" s="6">
        <v>0</v>
      </c>
      <c r="E35" s="6">
        <v>0</v>
      </c>
      <c r="F35" s="6">
        <v>0</v>
      </c>
      <c r="G35" s="6">
        <v>0</v>
      </c>
    </row>
    <row r="36" spans="1:7" s="2" customFormat="1" ht="19.5" customHeight="1">
      <c r="A36" s="7" t="s">
        <v>80</v>
      </c>
      <c r="B36" s="6">
        <v>60782</v>
      </c>
      <c r="C36" s="6">
        <v>216200</v>
      </c>
      <c r="D36" s="6">
        <v>0</v>
      </c>
      <c r="E36" s="6">
        <v>0</v>
      </c>
      <c r="F36" s="6">
        <v>0</v>
      </c>
      <c r="G36" s="6">
        <v>0</v>
      </c>
    </row>
    <row r="37" spans="1:7" s="2" customFormat="1" ht="19.5" customHeight="1">
      <c r="A37" s="7" t="s">
        <v>29</v>
      </c>
      <c r="B37" s="6">
        <v>38102</v>
      </c>
      <c r="C37" s="6">
        <v>125500</v>
      </c>
      <c r="D37" s="6">
        <v>35516</v>
      </c>
      <c r="E37" s="6">
        <v>122600</v>
      </c>
      <c r="F37" s="12">
        <f t="shared" si="5"/>
        <v>0.07281225363216581</v>
      </c>
      <c r="G37" s="12">
        <f t="shared" si="4"/>
        <v>0.023654159869494373</v>
      </c>
    </row>
    <row r="38" spans="1:7" s="2" customFormat="1" ht="24" customHeight="1">
      <c r="A38" s="7" t="s">
        <v>20</v>
      </c>
      <c r="B38" s="9">
        <f>SUM(B35:B37)</f>
        <v>99424</v>
      </c>
      <c r="C38" s="9">
        <f>SUM(C35:C37)</f>
        <v>344500</v>
      </c>
      <c r="D38" s="9">
        <f>SUM(D35:D37)</f>
        <v>35516</v>
      </c>
      <c r="E38" s="9">
        <f>SUM(E35:E37)</f>
        <v>122600</v>
      </c>
      <c r="F38" s="12">
        <f t="shared" si="5"/>
        <v>1.7994143484626646</v>
      </c>
      <c r="G38" s="12">
        <f t="shared" si="4"/>
        <v>1.8099510603588906</v>
      </c>
    </row>
    <row r="39" spans="1:7" s="2" customFormat="1" ht="19.5" customHeight="1">
      <c r="A39" s="7" t="s">
        <v>83</v>
      </c>
      <c r="B39" s="6">
        <v>1008</v>
      </c>
      <c r="C39" s="6">
        <v>5000</v>
      </c>
      <c r="D39" s="6">
        <v>0</v>
      </c>
      <c r="E39" s="6">
        <v>0</v>
      </c>
      <c r="F39" s="6">
        <v>0</v>
      </c>
      <c r="G39" s="6">
        <v>0</v>
      </c>
    </row>
    <row r="40" spans="1:7" s="2" customFormat="1" ht="24" customHeight="1">
      <c r="A40" s="7" t="s">
        <v>32</v>
      </c>
      <c r="B40" s="9">
        <f>SUM(B39:B39)</f>
        <v>1008</v>
      </c>
      <c r="C40" s="9">
        <f>SUM(C39:C39)</f>
        <v>5000</v>
      </c>
      <c r="D40" s="9">
        <f>SUM(D39:D39)</f>
        <v>0</v>
      </c>
      <c r="E40" s="9">
        <f>SUM(E39:E39)</f>
        <v>0</v>
      </c>
      <c r="F40" s="6">
        <v>0</v>
      </c>
      <c r="G40" s="6">
        <v>0</v>
      </c>
    </row>
    <row r="41" spans="1:7" s="2" customFormat="1" ht="19.5" customHeight="1">
      <c r="A41" s="7" t="s">
        <v>33</v>
      </c>
      <c r="B41" s="6">
        <v>4491</v>
      </c>
      <c r="C41" s="6">
        <v>14900</v>
      </c>
      <c r="D41" s="6">
        <v>5994</v>
      </c>
      <c r="E41" s="6">
        <v>29200</v>
      </c>
      <c r="F41" s="12">
        <f aca="true" t="shared" si="6" ref="F41:G43">SUM(B41/D41-1)</f>
        <v>-0.2507507507507507</v>
      </c>
      <c r="G41" s="12">
        <f t="shared" si="6"/>
        <v>-0.48972602739726023</v>
      </c>
    </row>
    <row r="42" spans="1:7" s="2" customFormat="1" ht="19.5" customHeight="1">
      <c r="A42" s="7" t="s">
        <v>50</v>
      </c>
      <c r="B42" s="6">
        <v>544</v>
      </c>
      <c r="C42" s="6">
        <v>1700</v>
      </c>
      <c r="D42" s="6">
        <v>998</v>
      </c>
      <c r="E42" s="6">
        <v>3500</v>
      </c>
      <c r="F42" s="12">
        <f t="shared" si="6"/>
        <v>-0.45490981963927857</v>
      </c>
      <c r="G42" s="12">
        <f t="shared" si="6"/>
        <v>-0.5142857142857142</v>
      </c>
    </row>
    <row r="43" spans="1:7" s="2" customFormat="1" ht="24" customHeight="1">
      <c r="A43" s="7" t="s">
        <v>35</v>
      </c>
      <c r="B43" s="9">
        <f>SUM(B41:B42)</f>
        <v>5035</v>
      </c>
      <c r="C43" s="9">
        <f>SUM(C41:C42)</f>
        <v>16600</v>
      </c>
      <c r="D43" s="9">
        <f>SUM(D41:D42)</f>
        <v>6992</v>
      </c>
      <c r="E43" s="9">
        <f>SUM(E41:E42)</f>
        <v>32700</v>
      </c>
      <c r="F43" s="12">
        <f t="shared" si="6"/>
        <v>-0.27989130434782605</v>
      </c>
      <c r="G43" s="12">
        <f t="shared" si="6"/>
        <v>-0.4923547400611621</v>
      </c>
    </row>
    <row r="44" spans="1:7" s="2" customFormat="1" ht="21" customHeight="1">
      <c r="A44" s="7" t="s">
        <v>46</v>
      </c>
      <c r="B44" s="9">
        <v>1760</v>
      </c>
      <c r="C44" s="9">
        <v>2600</v>
      </c>
      <c r="D44" s="9">
        <v>0</v>
      </c>
      <c r="E44" s="9">
        <v>0</v>
      </c>
      <c r="F44" s="6">
        <v>0</v>
      </c>
      <c r="G44" s="6">
        <v>0</v>
      </c>
    </row>
    <row r="45" spans="1:7" s="2" customFormat="1" ht="31.5" customHeight="1">
      <c r="A45" s="7" t="s">
        <v>30</v>
      </c>
      <c r="B45" s="9">
        <f>SUM(B43,B40,B38,B34,B31,B27,B21,B18,B44)</f>
        <v>38306738</v>
      </c>
      <c r="C45" s="9">
        <f>SUM(C43,C40,C38,C34,C31,C27,C21,C18,C44)</f>
        <v>103176900</v>
      </c>
      <c r="D45" s="9">
        <f>SUM(D43,D40,D38,D34,D31,D27,D21,D18)</f>
        <v>43365861</v>
      </c>
      <c r="E45" s="9">
        <f>SUM(E43,E40,E38,E34,E31,E27,E21,E18)</f>
        <v>124001100</v>
      </c>
      <c r="F45" s="12">
        <f>SUM(B45/D45-1)</f>
        <v>-0.11666142175754335</v>
      </c>
      <c r="G45" s="12">
        <f>SUM(C45/E45-1)</f>
        <v>-0.16793560702284094</v>
      </c>
    </row>
    <row r="46" spans="2:7" s="2" customFormat="1" ht="16.5">
      <c r="B46" s="3"/>
      <c r="C46" s="3"/>
      <c r="D46" s="3"/>
      <c r="E46" s="3"/>
      <c r="F46" s="3"/>
      <c r="G46" s="3"/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17"/>
      <c r="D54" s="3"/>
      <c r="E54" s="17"/>
      <c r="F54" s="17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3"/>
  <sheetViews>
    <sheetView workbookViewId="0" topLeftCell="A28">
      <selection activeCell="B34" sqref="B34:C34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625" style="1" customWidth="1"/>
    <col min="7" max="7" width="8.625" style="1" customWidth="1"/>
  </cols>
  <sheetData>
    <row r="1" spans="1:7" s="2" customFormat="1" ht="30" customHeight="1">
      <c r="A1" s="24" t="s">
        <v>86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5" t="s">
        <v>22</v>
      </c>
      <c r="B3" s="27" t="s">
        <v>87</v>
      </c>
      <c r="C3" s="28"/>
      <c r="D3" s="27" t="s">
        <v>59</v>
      </c>
      <c r="E3" s="28"/>
      <c r="F3" s="31" t="s">
        <v>19</v>
      </c>
      <c r="G3" s="28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7" t="s">
        <v>0</v>
      </c>
      <c r="B5" s="6">
        <v>859709</v>
      </c>
      <c r="C5" s="6">
        <v>3336900</v>
      </c>
      <c r="D5" s="6">
        <v>665396</v>
      </c>
      <c r="E5" s="6">
        <v>2556100</v>
      </c>
      <c r="F5" s="12">
        <f>SUM(B5/D5-1)</f>
        <v>0.2920261017499355</v>
      </c>
      <c r="G5" s="12">
        <f aca="true" t="shared" si="0" ref="G5:G18">SUM(C5/E5-1)</f>
        <v>0.3054653573803843</v>
      </c>
    </row>
    <row r="6" spans="1:7" s="2" customFormat="1" ht="19.5" customHeight="1">
      <c r="A6" s="7" t="s">
        <v>1</v>
      </c>
      <c r="B6" s="6">
        <v>4997113</v>
      </c>
      <c r="C6" s="6">
        <v>14403200</v>
      </c>
      <c r="D6" s="6">
        <v>8571276</v>
      </c>
      <c r="E6" s="6">
        <v>26397000</v>
      </c>
      <c r="F6" s="12">
        <f>SUM(B6/D6-1)</f>
        <v>-0.41699310581061677</v>
      </c>
      <c r="G6" s="12">
        <f t="shared" si="0"/>
        <v>-0.45436223813312115</v>
      </c>
    </row>
    <row r="7" spans="1:7" s="2" customFormat="1" ht="19.5" customHeight="1">
      <c r="A7" s="7" t="s">
        <v>34</v>
      </c>
      <c r="B7" s="6">
        <v>0</v>
      </c>
      <c r="C7" s="6">
        <v>0</v>
      </c>
      <c r="D7" s="6">
        <v>1373</v>
      </c>
      <c r="E7" s="6">
        <v>12000</v>
      </c>
      <c r="F7" s="12">
        <f>SUM(B7/D7-1)</f>
        <v>-1</v>
      </c>
      <c r="G7" s="12">
        <f t="shared" si="0"/>
        <v>-1</v>
      </c>
    </row>
    <row r="8" spans="1:7" s="2" customFormat="1" ht="19.5" customHeight="1">
      <c r="A8" s="7" t="s">
        <v>2</v>
      </c>
      <c r="B8" s="6">
        <v>93143</v>
      </c>
      <c r="C8" s="6">
        <v>329100</v>
      </c>
      <c r="D8" s="6">
        <v>226347</v>
      </c>
      <c r="E8" s="6">
        <v>856000</v>
      </c>
      <c r="F8" s="12">
        <f aca="true" t="shared" si="1" ref="F8:F18">SUM(B8/D8-1)</f>
        <v>-0.5884946564345894</v>
      </c>
      <c r="G8" s="12">
        <f t="shared" si="0"/>
        <v>-0.6155373831775701</v>
      </c>
    </row>
    <row r="9" spans="1:7" s="2" customFormat="1" ht="19.5" customHeight="1">
      <c r="A9" s="7" t="s">
        <v>3</v>
      </c>
      <c r="B9" s="6">
        <v>398965</v>
      </c>
      <c r="C9" s="6">
        <v>1494800</v>
      </c>
      <c r="D9" s="6">
        <v>556767</v>
      </c>
      <c r="E9" s="6">
        <v>2433600</v>
      </c>
      <c r="F9" s="12">
        <f t="shared" si="1"/>
        <v>-0.28342556221902515</v>
      </c>
      <c r="G9" s="12">
        <f t="shared" si="0"/>
        <v>-0.3857659434582511</v>
      </c>
    </row>
    <row r="10" spans="1:7" s="2" customFormat="1" ht="19.5" customHeight="1">
      <c r="A10" s="7" t="s">
        <v>4</v>
      </c>
      <c r="B10" s="6">
        <v>901037</v>
      </c>
      <c r="C10" s="6">
        <v>3069900</v>
      </c>
      <c r="D10" s="6">
        <v>1445947</v>
      </c>
      <c r="E10" s="6">
        <v>5551800</v>
      </c>
      <c r="F10" s="12">
        <f t="shared" si="1"/>
        <v>-0.3768533701442722</v>
      </c>
      <c r="G10" s="12">
        <f t="shared" si="0"/>
        <v>-0.4470442018804712</v>
      </c>
    </row>
    <row r="11" spans="1:7" s="2" customFormat="1" ht="19.5" customHeight="1">
      <c r="A11" s="7" t="s">
        <v>5</v>
      </c>
      <c r="B11" s="6">
        <v>278785</v>
      </c>
      <c r="C11" s="6">
        <v>631400</v>
      </c>
      <c r="D11" s="6">
        <v>114851</v>
      </c>
      <c r="E11" s="6">
        <v>259600</v>
      </c>
      <c r="F11" s="14">
        <f t="shared" si="1"/>
        <v>1.4273624086860366</v>
      </c>
      <c r="G11" s="14">
        <f t="shared" si="0"/>
        <v>1.4322033898305087</v>
      </c>
    </row>
    <row r="12" spans="1:7" s="2" customFormat="1" ht="19.5" customHeight="1">
      <c r="A12" s="7" t="s">
        <v>6</v>
      </c>
      <c r="B12" s="6">
        <v>213446</v>
      </c>
      <c r="C12" s="6">
        <v>763400</v>
      </c>
      <c r="D12" s="6">
        <v>99464</v>
      </c>
      <c r="E12" s="6">
        <v>476200</v>
      </c>
      <c r="F12" s="12">
        <f t="shared" si="1"/>
        <v>1.1459623582401672</v>
      </c>
      <c r="G12" s="12">
        <f t="shared" si="0"/>
        <v>0.6031079378412432</v>
      </c>
    </row>
    <row r="13" spans="1:7" s="2" customFormat="1" ht="19.5" customHeight="1">
      <c r="A13" s="7" t="s">
        <v>7</v>
      </c>
      <c r="B13" s="6">
        <v>2572392</v>
      </c>
      <c r="C13" s="6">
        <v>7578700</v>
      </c>
      <c r="D13" s="6">
        <v>2467042</v>
      </c>
      <c r="E13" s="6">
        <v>7852200</v>
      </c>
      <c r="F13" s="12">
        <f t="shared" si="1"/>
        <v>0.042702961684478735</v>
      </c>
      <c r="G13" s="12">
        <f t="shared" si="0"/>
        <v>-0.03483100277629203</v>
      </c>
    </row>
    <row r="14" spans="1:7" s="2" customFormat="1" ht="19.5" customHeight="1">
      <c r="A14" s="7" t="s">
        <v>27</v>
      </c>
      <c r="B14" s="6">
        <v>12499</v>
      </c>
      <c r="C14" s="6">
        <v>102900</v>
      </c>
      <c r="D14" s="6">
        <v>73693</v>
      </c>
      <c r="E14" s="6">
        <v>295200</v>
      </c>
      <c r="F14" s="12">
        <f>SUM(B14/D14-1)</f>
        <v>-0.8303909462228434</v>
      </c>
      <c r="G14" s="12">
        <f>SUM(C14/E14-1)</f>
        <v>-0.6514227642276422</v>
      </c>
    </row>
    <row r="15" spans="1:7" s="2" customFormat="1" ht="19.5" customHeight="1">
      <c r="A15" s="7" t="s">
        <v>8</v>
      </c>
      <c r="B15" s="6">
        <v>35931311</v>
      </c>
      <c r="C15" s="6">
        <v>90630400</v>
      </c>
      <c r="D15" s="6">
        <v>40124754</v>
      </c>
      <c r="E15" s="6">
        <v>107896900</v>
      </c>
      <c r="F15" s="12">
        <f t="shared" si="1"/>
        <v>-0.10451012360100698</v>
      </c>
      <c r="G15" s="12">
        <f t="shared" si="0"/>
        <v>-0.16002776724817858</v>
      </c>
    </row>
    <row r="16" spans="1:7" s="2" customFormat="1" ht="19.5" customHeight="1">
      <c r="A16" s="7" t="s">
        <v>21</v>
      </c>
      <c r="B16" s="6">
        <v>61178</v>
      </c>
      <c r="C16" s="6">
        <v>304000</v>
      </c>
      <c r="D16" s="6">
        <v>42261</v>
      </c>
      <c r="E16" s="6">
        <v>194000</v>
      </c>
      <c r="F16" s="12">
        <f t="shared" si="1"/>
        <v>0.4476231040439176</v>
      </c>
      <c r="G16" s="12">
        <f t="shared" si="0"/>
        <v>0.5670103092783505</v>
      </c>
    </row>
    <row r="17" spans="1:7" s="2" customFormat="1" ht="19.5" customHeight="1">
      <c r="A17" s="7" t="s">
        <v>9</v>
      </c>
      <c r="B17" s="6">
        <v>973548</v>
      </c>
      <c r="C17" s="6">
        <v>4353100</v>
      </c>
      <c r="D17" s="6">
        <v>873464</v>
      </c>
      <c r="E17" s="6">
        <v>3760700</v>
      </c>
      <c r="F17" s="12">
        <f t="shared" si="1"/>
        <v>0.11458285630546872</v>
      </c>
      <c r="G17" s="12">
        <f t="shared" si="0"/>
        <v>0.15752386523785455</v>
      </c>
    </row>
    <row r="18" spans="1:7" s="2" customFormat="1" ht="24" customHeight="1">
      <c r="A18" s="7" t="s">
        <v>11</v>
      </c>
      <c r="B18" s="6">
        <f>SUM(B5:B17)</f>
        <v>47293126</v>
      </c>
      <c r="C18" s="6">
        <f>SUM(C5:C17)</f>
        <v>126997800</v>
      </c>
      <c r="D18" s="6">
        <f>SUM(D5:D17)</f>
        <v>55262635</v>
      </c>
      <c r="E18" s="6">
        <f>SUM(E5:E17)</f>
        <v>158541300</v>
      </c>
      <c r="F18" s="12">
        <f t="shared" si="1"/>
        <v>-0.14421152737288045</v>
      </c>
      <c r="G18" s="12">
        <f t="shared" si="0"/>
        <v>-0.19896077552032188</v>
      </c>
    </row>
    <row r="19" spans="1:7" s="2" customFormat="1" ht="19.5" customHeight="1">
      <c r="A19" s="7" t="s">
        <v>45</v>
      </c>
      <c r="B19" s="6">
        <v>242</v>
      </c>
      <c r="C19" s="6">
        <v>4900</v>
      </c>
      <c r="D19" s="6">
        <v>259</v>
      </c>
      <c r="E19" s="6">
        <v>5200</v>
      </c>
      <c r="F19" s="12">
        <f aca="true" t="shared" si="2" ref="F19:G21">SUM(B19/D19-1)</f>
        <v>-0.06563706563706562</v>
      </c>
      <c r="G19" s="12">
        <f t="shared" si="2"/>
        <v>-0.05769230769230771</v>
      </c>
    </row>
    <row r="20" spans="1:7" s="2" customFormat="1" ht="19.5" customHeight="1">
      <c r="A20" s="7" t="s">
        <v>10</v>
      </c>
      <c r="B20" s="6">
        <v>0</v>
      </c>
      <c r="C20" s="6">
        <v>0</v>
      </c>
      <c r="D20" s="6">
        <v>97182</v>
      </c>
      <c r="E20" s="6">
        <v>346100</v>
      </c>
      <c r="F20" s="12">
        <f t="shared" si="2"/>
        <v>-1</v>
      </c>
      <c r="G20" s="12">
        <f t="shared" si="2"/>
        <v>-1</v>
      </c>
    </row>
    <row r="21" spans="1:7" s="2" customFormat="1" ht="24" customHeight="1">
      <c r="A21" s="7" t="s">
        <v>12</v>
      </c>
      <c r="B21" s="6">
        <f>SUM(B19:B20)</f>
        <v>242</v>
      </c>
      <c r="C21" s="6">
        <f>SUM(C19:C20)</f>
        <v>4900</v>
      </c>
      <c r="D21" s="6">
        <f>SUM(D19:D20)</f>
        <v>97441</v>
      </c>
      <c r="E21" s="6">
        <f>SUM(E19:E20)</f>
        <v>351300</v>
      </c>
      <c r="F21" s="12">
        <f t="shared" si="2"/>
        <v>-0.9975164458492831</v>
      </c>
      <c r="G21" s="12">
        <f t="shared" si="2"/>
        <v>-0.9860518075718759</v>
      </c>
    </row>
    <row r="22" spans="1:7" s="2" customFormat="1" ht="24" customHeight="1">
      <c r="A22" s="7" t="s">
        <v>77</v>
      </c>
      <c r="B22" s="6">
        <v>16</v>
      </c>
      <c r="C22" s="6">
        <v>1300</v>
      </c>
      <c r="D22" s="6">
        <v>0</v>
      </c>
      <c r="E22" s="6">
        <v>0</v>
      </c>
      <c r="F22" s="6">
        <v>0</v>
      </c>
      <c r="G22" s="6">
        <v>0</v>
      </c>
    </row>
    <row r="23" spans="1:7" s="2" customFormat="1" ht="24" customHeight="1">
      <c r="A23" s="7" t="s">
        <v>78</v>
      </c>
      <c r="B23" s="6">
        <v>235</v>
      </c>
      <c r="C23" s="6">
        <v>3700</v>
      </c>
      <c r="D23" s="6">
        <v>0</v>
      </c>
      <c r="E23" s="6">
        <v>0</v>
      </c>
      <c r="F23" s="6">
        <v>0</v>
      </c>
      <c r="G23" s="6">
        <v>0</v>
      </c>
    </row>
    <row r="24" spans="1:7" s="2" customFormat="1" ht="18" customHeight="1">
      <c r="A24" s="7" t="s">
        <v>41</v>
      </c>
      <c r="B24" s="6">
        <v>0</v>
      </c>
      <c r="C24" s="6">
        <v>0</v>
      </c>
      <c r="D24" s="6">
        <v>47</v>
      </c>
      <c r="E24" s="6">
        <v>300</v>
      </c>
      <c r="F24" s="12">
        <f aca="true" t="shared" si="3" ref="F24:G27">SUM(B24/D24-1)</f>
        <v>-1</v>
      </c>
      <c r="G24" s="12">
        <f t="shared" si="3"/>
        <v>-1</v>
      </c>
    </row>
    <row r="25" spans="1:7" s="2" customFormat="1" ht="19.5" customHeight="1">
      <c r="A25" s="7" t="s">
        <v>58</v>
      </c>
      <c r="B25" s="6">
        <v>44988</v>
      </c>
      <c r="C25" s="6">
        <v>169100</v>
      </c>
      <c r="D25" s="6">
        <v>38807</v>
      </c>
      <c r="E25" s="6">
        <v>141300</v>
      </c>
      <c r="F25" s="12">
        <f t="shared" si="3"/>
        <v>0.15927538846084466</v>
      </c>
      <c r="G25" s="12">
        <f t="shared" si="3"/>
        <v>0.1967445152158529</v>
      </c>
    </row>
    <row r="26" spans="1:7" s="2" customFormat="1" ht="19.5" customHeight="1">
      <c r="A26" s="7" t="s">
        <v>54</v>
      </c>
      <c r="B26" s="6">
        <v>0</v>
      </c>
      <c r="C26" s="6">
        <v>0</v>
      </c>
      <c r="D26" s="6">
        <v>294</v>
      </c>
      <c r="E26" s="6">
        <v>2400</v>
      </c>
      <c r="F26" s="12">
        <f t="shared" si="3"/>
        <v>-1</v>
      </c>
      <c r="G26" s="12">
        <f t="shared" si="3"/>
        <v>-1</v>
      </c>
    </row>
    <row r="27" spans="1:7" s="2" customFormat="1" ht="24" customHeight="1">
      <c r="A27" s="7" t="s">
        <v>13</v>
      </c>
      <c r="B27" s="6">
        <f>SUM(B22:B26)</f>
        <v>45239</v>
      </c>
      <c r="C27" s="6">
        <f>SUM(C22:C26)</f>
        <v>174100</v>
      </c>
      <c r="D27" s="6">
        <f>SUM(D24:D26)</f>
        <v>39148</v>
      </c>
      <c r="E27" s="6">
        <f>SUM(E24:E26)</f>
        <v>144000</v>
      </c>
      <c r="F27" s="12">
        <f t="shared" si="3"/>
        <v>0.15558904669459483</v>
      </c>
      <c r="G27" s="12">
        <f t="shared" si="3"/>
        <v>0.2090277777777778</v>
      </c>
    </row>
    <row r="28" spans="1:7" s="2" customFormat="1" ht="19.5" customHeight="1">
      <c r="A28" s="7" t="s">
        <v>38</v>
      </c>
      <c r="B28" s="6">
        <v>0</v>
      </c>
      <c r="C28" s="6">
        <v>0</v>
      </c>
      <c r="D28" s="6">
        <v>7620</v>
      </c>
      <c r="E28" s="6">
        <v>30100</v>
      </c>
      <c r="F28" s="12">
        <f aca="true" t="shared" si="4" ref="F28:G30">SUM(B28/D28-1)</f>
        <v>-1</v>
      </c>
      <c r="G28" s="12">
        <f t="shared" si="4"/>
        <v>-1</v>
      </c>
    </row>
    <row r="29" spans="1:7" s="2" customFormat="1" ht="19.5" customHeight="1">
      <c r="A29" s="7" t="s">
        <v>14</v>
      </c>
      <c r="B29" s="6">
        <v>3620</v>
      </c>
      <c r="C29" s="6">
        <v>103300</v>
      </c>
      <c r="D29" s="6">
        <v>168</v>
      </c>
      <c r="E29" s="6">
        <v>1100</v>
      </c>
      <c r="F29" s="12">
        <f t="shared" si="4"/>
        <v>20.547619047619047</v>
      </c>
      <c r="G29" s="12">
        <f t="shared" si="4"/>
        <v>92.9090909090909</v>
      </c>
    </row>
    <row r="30" spans="1:7" s="2" customFormat="1" ht="19.5" customHeight="1">
      <c r="A30" s="7" t="s">
        <v>15</v>
      </c>
      <c r="B30" s="6">
        <v>28507</v>
      </c>
      <c r="C30" s="6">
        <v>76400</v>
      </c>
      <c r="D30" s="6">
        <v>15532</v>
      </c>
      <c r="E30" s="6">
        <v>79300</v>
      </c>
      <c r="F30" s="12">
        <f t="shared" si="4"/>
        <v>0.8353721349472059</v>
      </c>
      <c r="G30" s="12">
        <f t="shared" si="4"/>
        <v>-0.03656998738965955</v>
      </c>
    </row>
    <row r="31" spans="1:7" s="2" customFormat="1" ht="19.5" customHeight="1">
      <c r="A31" s="7" t="s">
        <v>39</v>
      </c>
      <c r="B31" s="6">
        <v>19958</v>
      </c>
      <c r="C31" s="6">
        <v>65500</v>
      </c>
      <c r="D31" s="6">
        <v>0</v>
      </c>
      <c r="E31" s="6">
        <v>0</v>
      </c>
      <c r="F31" s="6">
        <v>0</v>
      </c>
      <c r="G31" s="6">
        <v>0</v>
      </c>
    </row>
    <row r="32" spans="1:7" s="2" customFormat="1" ht="24" customHeight="1">
      <c r="A32" s="8" t="s">
        <v>17</v>
      </c>
      <c r="B32" s="6">
        <f>SUM(B28:B31)</f>
        <v>52085</v>
      </c>
      <c r="C32" s="6">
        <f>SUM(C28:C31)</f>
        <v>245200</v>
      </c>
      <c r="D32" s="6">
        <f>SUM(D28:D31)</f>
        <v>23320</v>
      </c>
      <c r="E32" s="6">
        <f>SUM(E28:E31)</f>
        <v>110500</v>
      </c>
      <c r="F32" s="12">
        <f aca="true" t="shared" si="5" ref="F32:G34">SUM(B32/D32-1)</f>
        <v>1.233490566037736</v>
      </c>
      <c r="G32" s="12">
        <f t="shared" si="5"/>
        <v>1.219004524886878</v>
      </c>
    </row>
    <row r="33" spans="1:7" s="2" customFormat="1" ht="24" customHeight="1">
      <c r="A33" s="8" t="s">
        <v>71</v>
      </c>
      <c r="B33" s="6">
        <v>8914</v>
      </c>
      <c r="C33" s="6">
        <v>63100</v>
      </c>
      <c r="D33" s="6">
        <v>0</v>
      </c>
      <c r="E33" s="6">
        <v>0</v>
      </c>
      <c r="F33" s="6">
        <v>0</v>
      </c>
      <c r="G33" s="6">
        <v>0</v>
      </c>
    </row>
    <row r="34" spans="1:7" s="2" customFormat="1" ht="19.5" customHeight="1">
      <c r="A34" s="7" t="s">
        <v>16</v>
      </c>
      <c r="B34" s="6">
        <v>49805</v>
      </c>
      <c r="C34" s="6">
        <v>232300</v>
      </c>
      <c r="D34" s="6">
        <v>19352</v>
      </c>
      <c r="E34" s="6">
        <v>123300</v>
      </c>
      <c r="F34" s="12">
        <f t="shared" si="5"/>
        <v>1.5736357999173212</v>
      </c>
      <c r="G34" s="12">
        <f t="shared" si="5"/>
        <v>0.884022708840227</v>
      </c>
    </row>
    <row r="35" spans="1:7" s="2" customFormat="1" ht="24" customHeight="1">
      <c r="A35" s="7" t="s">
        <v>18</v>
      </c>
      <c r="B35" s="6">
        <f>SUM(B33:B34)</f>
        <v>58719</v>
      </c>
      <c r="C35" s="6">
        <f>SUM(C33:C34)</f>
        <v>295400</v>
      </c>
      <c r="D35" s="6">
        <f>SUM(D33:D34)</f>
        <v>19352</v>
      </c>
      <c r="E35" s="6">
        <f>SUM(E33:E34)</f>
        <v>123300</v>
      </c>
      <c r="F35" s="12">
        <f aca="true" t="shared" si="6" ref="F35:G39">SUM(B35/D35-1)</f>
        <v>2.034260024803638</v>
      </c>
      <c r="G35" s="12">
        <f t="shared" si="6"/>
        <v>1.3957826439578263</v>
      </c>
    </row>
    <row r="36" spans="1:7" s="2" customFormat="1" ht="24" customHeight="1">
      <c r="A36" s="7" t="s">
        <v>48</v>
      </c>
      <c r="B36" s="6">
        <v>3960</v>
      </c>
      <c r="C36" s="6">
        <v>15600</v>
      </c>
      <c r="D36" s="6">
        <v>3447</v>
      </c>
      <c r="E36" s="6">
        <v>15200</v>
      </c>
      <c r="F36" s="12">
        <f t="shared" si="6"/>
        <v>0.1488250652741514</v>
      </c>
      <c r="G36" s="12">
        <f t="shared" si="6"/>
        <v>0.026315789473684292</v>
      </c>
    </row>
    <row r="37" spans="1:7" s="2" customFormat="1" ht="24" customHeight="1">
      <c r="A37" s="7" t="s">
        <v>42</v>
      </c>
      <c r="B37" s="6">
        <v>83281</v>
      </c>
      <c r="C37" s="6">
        <v>293300</v>
      </c>
      <c r="D37" s="6">
        <v>19958</v>
      </c>
      <c r="E37" s="6">
        <v>78800</v>
      </c>
      <c r="F37" s="12">
        <f>SUM(B37/D37-1)</f>
        <v>3.1728129071049205</v>
      </c>
      <c r="G37" s="12">
        <f>SUM(C37/E37-1)</f>
        <v>2.722081218274112</v>
      </c>
    </row>
    <row r="38" spans="1:7" s="2" customFormat="1" ht="19.5" customHeight="1">
      <c r="A38" s="7" t="s">
        <v>29</v>
      </c>
      <c r="B38" s="6">
        <v>38102</v>
      </c>
      <c r="C38" s="6">
        <v>125500</v>
      </c>
      <c r="D38" s="6">
        <v>35516</v>
      </c>
      <c r="E38" s="6">
        <v>122600</v>
      </c>
      <c r="F38" s="12">
        <f t="shared" si="6"/>
        <v>0.07281225363216581</v>
      </c>
      <c r="G38" s="12">
        <f t="shared" si="6"/>
        <v>0.023654159869494373</v>
      </c>
    </row>
    <row r="39" spans="1:7" s="2" customFormat="1" ht="19.5" customHeight="1">
      <c r="A39" s="7" t="s">
        <v>20</v>
      </c>
      <c r="B39" s="6">
        <f>SUM(B36:B38)</f>
        <v>125343</v>
      </c>
      <c r="C39" s="6">
        <f>SUM(C36:C38)</f>
        <v>434400</v>
      </c>
      <c r="D39" s="6">
        <f>SUM(D36:D38)</f>
        <v>58921</v>
      </c>
      <c r="E39" s="6">
        <f>SUM(E36:E38)</f>
        <v>216600</v>
      </c>
      <c r="F39" s="12">
        <f t="shared" si="6"/>
        <v>1.1273060538687396</v>
      </c>
      <c r="G39" s="12">
        <f t="shared" si="6"/>
        <v>1.005540166204986</v>
      </c>
    </row>
    <row r="40" spans="1:7" s="2" customFormat="1" ht="19.5" customHeight="1">
      <c r="A40" s="7" t="s">
        <v>83</v>
      </c>
      <c r="B40" s="6">
        <v>1008</v>
      </c>
      <c r="C40" s="6">
        <v>5000</v>
      </c>
      <c r="D40" s="6">
        <v>0</v>
      </c>
      <c r="E40" s="6">
        <v>0</v>
      </c>
      <c r="F40" s="6">
        <v>0</v>
      </c>
      <c r="G40" s="6">
        <v>0</v>
      </c>
    </row>
    <row r="41" spans="1:7" s="2" customFormat="1" ht="24" customHeight="1">
      <c r="A41" s="7" t="s">
        <v>32</v>
      </c>
      <c r="B41" s="9">
        <f>SUM(B40)</f>
        <v>1008</v>
      </c>
      <c r="C41" s="9">
        <f>SUM(C40)</f>
        <v>5000</v>
      </c>
      <c r="D41" s="9">
        <f>SUM(D40)</f>
        <v>0</v>
      </c>
      <c r="E41" s="9">
        <f>SUM(E40)</f>
        <v>0</v>
      </c>
      <c r="F41" s="6">
        <v>0</v>
      </c>
      <c r="G41" s="6">
        <v>0</v>
      </c>
    </row>
    <row r="42" spans="1:7" s="2" customFormat="1" ht="19.5" customHeight="1">
      <c r="A42" s="7" t="s">
        <v>33</v>
      </c>
      <c r="B42" s="6">
        <v>4491</v>
      </c>
      <c r="C42" s="6">
        <v>14900</v>
      </c>
      <c r="D42" s="6">
        <v>6992</v>
      </c>
      <c r="E42" s="6">
        <v>32100</v>
      </c>
      <c r="F42" s="12">
        <f aca="true" t="shared" si="7" ref="F42:G44">SUM(B42/D42-1)</f>
        <v>-0.35769450800915337</v>
      </c>
      <c r="G42" s="12">
        <f t="shared" si="7"/>
        <v>-0.5358255451713396</v>
      </c>
    </row>
    <row r="43" spans="1:7" s="2" customFormat="1" ht="19.5" customHeight="1">
      <c r="A43" s="7" t="s">
        <v>50</v>
      </c>
      <c r="B43" s="6">
        <v>544</v>
      </c>
      <c r="C43" s="6">
        <v>1700</v>
      </c>
      <c r="D43" s="6">
        <v>998</v>
      </c>
      <c r="E43" s="6">
        <v>3500</v>
      </c>
      <c r="F43" s="12">
        <f t="shared" si="7"/>
        <v>-0.45490981963927857</v>
      </c>
      <c r="G43" s="12">
        <f t="shared" si="7"/>
        <v>-0.5142857142857142</v>
      </c>
    </row>
    <row r="44" spans="1:7" s="2" customFormat="1" ht="24" customHeight="1">
      <c r="A44" s="7" t="s">
        <v>35</v>
      </c>
      <c r="B44" s="9">
        <f>SUM(B42:B43)</f>
        <v>5035</v>
      </c>
      <c r="C44" s="9">
        <f>SUM(C42:C43)</f>
        <v>16600</v>
      </c>
      <c r="D44" s="9">
        <f>SUM(D42:D43)</f>
        <v>7990</v>
      </c>
      <c r="E44" s="9">
        <f>SUM(E42:E43)</f>
        <v>35600</v>
      </c>
      <c r="F44" s="12">
        <f t="shared" si="7"/>
        <v>-0.369837296620776</v>
      </c>
      <c r="G44" s="12">
        <f t="shared" si="7"/>
        <v>-0.5337078651685394</v>
      </c>
    </row>
    <row r="45" spans="1:7" s="2" customFormat="1" ht="21" customHeight="1">
      <c r="A45" s="7" t="s">
        <v>46</v>
      </c>
      <c r="B45" s="9">
        <v>2160</v>
      </c>
      <c r="C45" s="9">
        <v>3100</v>
      </c>
      <c r="D45" s="9">
        <v>0</v>
      </c>
      <c r="E45" s="9">
        <v>0</v>
      </c>
      <c r="F45" s="6">
        <v>0</v>
      </c>
      <c r="G45" s="6">
        <v>0</v>
      </c>
    </row>
    <row r="46" spans="1:7" s="2" customFormat="1" ht="31.5" customHeight="1">
      <c r="A46" s="7" t="s">
        <v>30</v>
      </c>
      <c r="B46" s="9">
        <f>SUM(B44,B35,B32,B27,B21,B18,B41,B39,B45)</f>
        <v>47582957</v>
      </c>
      <c r="C46" s="9">
        <f>SUM(C44,C35,C32,C27,C21,C18,C41,C39,C45)</f>
        <v>128176500</v>
      </c>
      <c r="D46" s="9">
        <f>SUM(D44,D35,D32,D27,D21,D18,D41,D39)</f>
        <v>55508807</v>
      </c>
      <c r="E46" s="9">
        <f>SUM(E44,E35,E32,E27,E21,E18,E41,E39)</f>
        <v>159522600</v>
      </c>
      <c r="F46" s="12">
        <f>SUM(B46/D46-1)</f>
        <v>-0.1427854502439586</v>
      </c>
      <c r="G46" s="12">
        <f>SUM(C46/E46-1)</f>
        <v>-0.196499430174784</v>
      </c>
    </row>
    <row r="47" spans="2:7" s="2" customFormat="1" ht="16.5">
      <c r="B47" s="3"/>
      <c r="C47" s="3"/>
      <c r="D47" s="3"/>
      <c r="E47" s="3"/>
      <c r="F47" s="3"/>
      <c r="G47" s="3"/>
    </row>
    <row r="48" spans="2:7" s="2" customFormat="1" ht="16.5">
      <c r="B48" s="3"/>
      <c r="C48" s="3"/>
      <c r="D48" s="3"/>
      <c r="E48" s="3"/>
      <c r="F48" s="3"/>
      <c r="G48" s="3"/>
    </row>
    <row r="49" spans="2:7" s="2" customFormat="1" ht="16.5">
      <c r="B49" s="3"/>
      <c r="C49" s="3"/>
      <c r="D49" s="3"/>
      <c r="E49" s="3"/>
      <c r="F49" s="3"/>
      <c r="G49" s="3"/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37">
      <selection activeCell="A48" sqref="A48:IV48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75390625" style="1" customWidth="1"/>
    <col min="7" max="7" width="8.625" style="1" customWidth="1"/>
  </cols>
  <sheetData>
    <row r="1" spans="1:7" s="2" customFormat="1" ht="30" customHeight="1">
      <c r="A1" s="24" t="s">
        <v>88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5" t="s">
        <v>22</v>
      </c>
      <c r="B3" s="27" t="s">
        <v>89</v>
      </c>
      <c r="C3" s="28"/>
      <c r="D3" s="27" t="s">
        <v>60</v>
      </c>
      <c r="E3" s="28"/>
      <c r="F3" s="31" t="s">
        <v>19</v>
      </c>
      <c r="G3" s="28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8" t="s">
        <v>61</v>
      </c>
      <c r="B5" s="6">
        <v>0</v>
      </c>
      <c r="C5" s="6">
        <v>0</v>
      </c>
      <c r="D5" s="6">
        <v>1390</v>
      </c>
      <c r="E5" s="6">
        <v>10500</v>
      </c>
      <c r="F5" s="12">
        <f>SUM(B5/D5-1)</f>
        <v>-1</v>
      </c>
      <c r="G5" s="12">
        <f>SUM(C5/E5-1)</f>
        <v>-1</v>
      </c>
    </row>
    <row r="6" spans="1:7" s="2" customFormat="1" ht="19.5" customHeight="1">
      <c r="A6" s="7" t="s">
        <v>0</v>
      </c>
      <c r="B6" s="6">
        <v>939391</v>
      </c>
      <c r="C6" s="6">
        <v>3668600</v>
      </c>
      <c r="D6" s="6">
        <v>803726</v>
      </c>
      <c r="E6" s="6">
        <v>3084200</v>
      </c>
      <c r="F6" s="12">
        <f>SUM(B6/D6-1)</f>
        <v>0.16879508688284317</v>
      </c>
      <c r="G6" s="12">
        <f aca="true" t="shared" si="0" ref="G6:G19">SUM(C6/E6-1)</f>
        <v>0.18948187536476224</v>
      </c>
    </row>
    <row r="7" spans="1:7" s="2" customFormat="1" ht="19.5" customHeight="1">
      <c r="A7" s="7" t="s">
        <v>1</v>
      </c>
      <c r="B7" s="6">
        <v>5621153</v>
      </c>
      <c r="C7" s="6">
        <v>16153200</v>
      </c>
      <c r="D7" s="6">
        <v>9333562</v>
      </c>
      <c r="E7" s="6">
        <v>28970900</v>
      </c>
      <c r="F7" s="12">
        <f>SUM(B7/D7-1)</f>
        <v>-0.3977483623079806</v>
      </c>
      <c r="G7" s="12">
        <f t="shared" si="0"/>
        <v>-0.44243361441998696</v>
      </c>
    </row>
    <row r="8" spans="1:7" s="2" customFormat="1" ht="19.5" customHeight="1">
      <c r="A8" s="7" t="s">
        <v>34</v>
      </c>
      <c r="B8" s="6">
        <v>0</v>
      </c>
      <c r="C8" s="6">
        <v>0</v>
      </c>
      <c r="D8" s="6">
        <v>1373</v>
      </c>
      <c r="E8" s="6">
        <v>12000</v>
      </c>
      <c r="F8" s="12">
        <f>SUM(B8/D8-1)</f>
        <v>-1</v>
      </c>
      <c r="G8" s="12">
        <f>SUM(C8/E8-1)</f>
        <v>-1</v>
      </c>
    </row>
    <row r="9" spans="1:7" s="2" customFormat="1" ht="19.5" customHeight="1">
      <c r="A9" s="7" t="s">
        <v>2</v>
      </c>
      <c r="B9" s="6">
        <v>95275</v>
      </c>
      <c r="C9" s="6">
        <v>336200</v>
      </c>
      <c r="D9" s="6">
        <v>322148</v>
      </c>
      <c r="E9" s="6">
        <v>1223800</v>
      </c>
      <c r="F9" s="12">
        <f aca="true" t="shared" si="1" ref="F9:F19">SUM(B9/D9-1)</f>
        <v>-0.7042508412282553</v>
      </c>
      <c r="G9" s="12">
        <f t="shared" si="0"/>
        <v>-0.7252819088086289</v>
      </c>
    </row>
    <row r="10" spans="1:7" s="2" customFormat="1" ht="19.5" customHeight="1">
      <c r="A10" s="7" t="s">
        <v>3</v>
      </c>
      <c r="B10" s="6">
        <v>501142</v>
      </c>
      <c r="C10" s="6">
        <v>1843800</v>
      </c>
      <c r="D10" s="6">
        <v>627664</v>
      </c>
      <c r="E10" s="6">
        <v>2665800</v>
      </c>
      <c r="F10" s="12">
        <f t="shared" si="1"/>
        <v>-0.20157600244716922</v>
      </c>
      <c r="G10" s="12">
        <f t="shared" si="0"/>
        <v>-0.30835021381949135</v>
      </c>
    </row>
    <row r="11" spans="1:7" s="2" customFormat="1" ht="19.5" customHeight="1">
      <c r="A11" s="7" t="s">
        <v>4</v>
      </c>
      <c r="B11" s="6">
        <v>1298298</v>
      </c>
      <c r="C11" s="6">
        <v>4421100</v>
      </c>
      <c r="D11" s="6">
        <v>1687672</v>
      </c>
      <c r="E11" s="6">
        <v>6503800</v>
      </c>
      <c r="F11" s="12">
        <f t="shared" si="1"/>
        <v>-0.2307166321417906</v>
      </c>
      <c r="G11" s="12">
        <f t="shared" si="0"/>
        <v>-0.3202281742981027</v>
      </c>
    </row>
    <row r="12" spans="1:7" s="2" customFormat="1" ht="19.5" customHeight="1">
      <c r="A12" s="7" t="s">
        <v>5</v>
      </c>
      <c r="B12" s="6">
        <v>353719</v>
      </c>
      <c r="C12" s="6">
        <v>805900</v>
      </c>
      <c r="D12" s="6">
        <v>179784</v>
      </c>
      <c r="E12" s="6">
        <v>419800</v>
      </c>
      <c r="F12" s="12">
        <f t="shared" si="1"/>
        <v>0.9674665153740043</v>
      </c>
      <c r="G12" s="12">
        <f t="shared" si="0"/>
        <v>0.9197236779418771</v>
      </c>
    </row>
    <row r="13" spans="1:7" s="2" customFormat="1" ht="19.5" customHeight="1">
      <c r="A13" s="7" t="s">
        <v>6</v>
      </c>
      <c r="B13" s="6">
        <v>250460</v>
      </c>
      <c r="C13" s="6">
        <v>838800</v>
      </c>
      <c r="D13" s="6">
        <v>116482</v>
      </c>
      <c r="E13" s="6">
        <v>622200</v>
      </c>
      <c r="F13" s="12">
        <f t="shared" si="1"/>
        <v>1.1502034649130337</v>
      </c>
      <c r="G13" s="12">
        <f t="shared" si="0"/>
        <v>0.3481195756991322</v>
      </c>
    </row>
    <row r="14" spans="1:7" s="2" customFormat="1" ht="19.5" customHeight="1">
      <c r="A14" s="7" t="s">
        <v>7</v>
      </c>
      <c r="B14" s="6">
        <v>3191354</v>
      </c>
      <c r="C14" s="6">
        <v>9433500</v>
      </c>
      <c r="D14" s="6">
        <v>2902812</v>
      </c>
      <c r="E14" s="6">
        <v>9338500</v>
      </c>
      <c r="F14" s="12">
        <f t="shared" si="1"/>
        <v>0.0994008568243483</v>
      </c>
      <c r="G14" s="12">
        <f t="shared" si="0"/>
        <v>0.010172939979654183</v>
      </c>
    </row>
    <row r="15" spans="1:7" s="2" customFormat="1" ht="19.5" customHeight="1">
      <c r="A15" s="7" t="s">
        <v>27</v>
      </c>
      <c r="B15" s="6">
        <v>19610</v>
      </c>
      <c r="C15" s="6">
        <v>167100</v>
      </c>
      <c r="D15" s="6">
        <v>81404</v>
      </c>
      <c r="E15" s="6">
        <v>359300</v>
      </c>
      <c r="F15" s="12">
        <f t="shared" si="1"/>
        <v>-0.7591027467937693</v>
      </c>
      <c r="G15" s="12">
        <f t="shared" si="0"/>
        <v>-0.5349290286668522</v>
      </c>
    </row>
    <row r="16" spans="1:7" s="2" customFormat="1" ht="19.5" customHeight="1">
      <c r="A16" s="7" t="s">
        <v>8</v>
      </c>
      <c r="B16" s="6">
        <v>43467689</v>
      </c>
      <c r="C16" s="6">
        <v>109797600</v>
      </c>
      <c r="D16" s="6">
        <v>50649033</v>
      </c>
      <c r="E16" s="6">
        <v>136756900</v>
      </c>
      <c r="F16" s="12">
        <f t="shared" si="1"/>
        <v>-0.14178639896244416</v>
      </c>
      <c r="G16" s="12">
        <f t="shared" si="0"/>
        <v>-0.19713301486067614</v>
      </c>
    </row>
    <row r="17" spans="1:7" s="2" customFormat="1" ht="19.5" customHeight="1">
      <c r="A17" s="7" t="s">
        <v>21</v>
      </c>
      <c r="B17" s="6">
        <v>61178</v>
      </c>
      <c r="C17" s="6">
        <v>304000</v>
      </c>
      <c r="D17" s="6">
        <v>42261</v>
      </c>
      <c r="E17" s="6">
        <v>194000</v>
      </c>
      <c r="F17" s="12">
        <f t="shared" si="1"/>
        <v>0.4476231040439176</v>
      </c>
      <c r="G17" s="12">
        <f t="shared" si="0"/>
        <v>0.5670103092783505</v>
      </c>
    </row>
    <row r="18" spans="1:7" s="2" customFormat="1" ht="19.5" customHeight="1">
      <c r="A18" s="7" t="s">
        <v>9</v>
      </c>
      <c r="B18" s="6">
        <v>1081062</v>
      </c>
      <c r="C18" s="6">
        <v>5015400</v>
      </c>
      <c r="D18" s="6">
        <v>1044532</v>
      </c>
      <c r="E18" s="6">
        <v>4608000</v>
      </c>
      <c r="F18" s="12">
        <f t="shared" si="1"/>
        <v>0.03497260016926251</v>
      </c>
      <c r="G18" s="12">
        <f t="shared" si="0"/>
        <v>0.0884114583333333</v>
      </c>
    </row>
    <row r="19" spans="1:7" s="2" customFormat="1" ht="24" customHeight="1">
      <c r="A19" s="7" t="s">
        <v>11</v>
      </c>
      <c r="B19" s="6">
        <f>SUM(B5:B18)</f>
        <v>56880331</v>
      </c>
      <c r="C19" s="6">
        <f>SUM(C5:C18)</f>
        <v>152785200</v>
      </c>
      <c r="D19" s="6">
        <f>SUM(D5:D18)</f>
        <v>67793843</v>
      </c>
      <c r="E19" s="6">
        <f>SUM(E5:E18)</f>
        <v>194769700</v>
      </c>
      <c r="F19" s="12">
        <f t="shared" si="1"/>
        <v>-0.160980872555049</v>
      </c>
      <c r="G19" s="12">
        <f t="shared" si="0"/>
        <v>-0.21555970974951444</v>
      </c>
    </row>
    <row r="20" spans="1:7" s="2" customFormat="1" ht="19.5" customHeight="1">
      <c r="A20" s="7" t="s">
        <v>45</v>
      </c>
      <c r="B20" s="6">
        <v>242</v>
      </c>
      <c r="C20" s="6">
        <v>4900</v>
      </c>
      <c r="D20" s="6">
        <v>259</v>
      </c>
      <c r="E20" s="6">
        <v>5200</v>
      </c>
      <c r="F20" s="12">
        <f aca="true" t="shared" si="2" ref="F20:G22">SUM(B20/D20-1)</f>
        <v>-0.06563706563706562</v>
      </c>
      <c r="G20" s="12">
        <f t="shared" si="2"/>
        <v>-0.05769230769230771</v>
      </c>
    </row>
    <row r="21" spans="1:7" s="2" customFormat="1" ht="19.5" customHeight="1">
      <c r="A21" s="7" t="s">
        <v>10</v>
      </c>
      <c r="B21" s="6">
        <v>0</v>
      </c>
      <c r="C21" s="6">
        <v>0</v>
      </c>
      <c r="D21" s="6">
        <v>97182</v>
      </c>
      <c r="E21" s="6">
        <v>346100</v>
      </c>
      <c r="F21" s="12">
        <f t="shared" si="2"/>
        <v>-1</v>
      </c>
      <c r="G21" s="12">
        <f t="shared" si="2"/>
        <v>-1</v>
      </c>
    </row>
    <row r="22" spans="1:7" s="2" customFormat="1" ht="24" customHeight="1">
      <c r="A22" s="7" t="s">
        <v>12</v>
      </c>
      <c r="B22" s="6">
        <f>SUM(B20:B21)</f>
        <v>242</v>
      </c>
      <c r="C22" s="6">
        <f>SUM(C20:C21)</f>
        <v>4900</v>
      </c>
      <c r="D22" s="6">
        <f>SUM(D20:D21)</f>
        <v>97441</v>
      </c>
      <c r="E22" s="6">
        <f>SUM(E20:E21)</f>
        <v>351300</v>
      </c>
      <c r="F22" s="12">
        <f t="shared" si="2"/>
        <v>-0.9975164458492831</v>
      </c>
      <c r="G22" s="12">
        <f t="shared" si="2"/>
        <v>-0.9860518075718759</v>
      </c>
    </row>
    <row r="23" spans="1:7" s="2" customFormat="1" ht="24" customHeight="1">
      <c r="A23" s="7" t="s">
        <v>77</v>
      </c>
      <c r="B23" s="6">
        <v>16</v>
      </c>
      <c r="C23" s="6">
        <v>1300</v>
      </c>
      <c r="D23" s="6">
        <v>0</v>
      </c>
      <c r="E23" s="6">
        <v>0</v>
      </c>
      <c r="F23" s="6">
        <v>0</v>
      </c>
      <c r="G23" s="6">
        <v>0</v>
      </c>
    </row>
    <row r="24" spans="1:7" s="2" customFormat="1" ht="24" customHeight="1">
      <c r="A24" s="7" t="s">
        <v>62</v>
      </c>
      <c r="B24" s="6">
        <v>0</v>
      </c>
      <c r="C24" s="6">
        <v>0</v>
      </c>
      <c r="D24" s="6">
        <v>270</v>
      </c>
      <c r="E24" s="6">
        <v>6100</v>
      </c>
      <c r="F24" s="12">
        <f aca="true" t="shared" si="3" ref="F24:F29">SUM(B24/D24-1)</f>
        <v>-1</v>
      </c>
      <c r="G24" s="12">
        <f aca="true" t="shared" si="4" ref="G24:G29">SUM(C24/E24-1)</f>
        <v>-1</v>
      </c>
    </row>
    <row r="25" spans="1:7" s="2" customFormat="1" ht="19.5" customHeight="1">
      <c r="A25" s="7" t="s">
        <v>43</v>
      </c>
      <c r="B25" s="6">
        <v>235</v>
      </c>
      <c r="C25" s="6">
        <v>3700</v>
      </c>
      <c r="D25" s="6">
        <v>600</v>
      </c>
      <c r="E25" s="6">
        <v>1800</v>
      </c>
      <c r="F25" s="12">
        <f t="shared" si="3"/>
        <v>-0.6083333333333334</v>
      </c>
      <c r="G25" s="12">
        <f t="shared" si="4"/>
        <v>1.0555555555555554</v>
      </c>
    </row>
    <row r="26" spans="1:7" s="2" customFormat="1" ht="18" customHeight="1">
      <c r="A26" s="7" t="s">
        <v>41</v>
      </c>
      <c r="B26" s="6">
        <v>0</v>
      </c>
      <c r="C26" s="6">
        <v>0</v>
      </c>
      <c r="D26" s="6">
        <v>47</v>
      </c>
      <c r="E26" s="6">
        <v>300</v>
      </c>
      <c r="F26" s="12">
        <f t="shared" si="3"/>
        <v>-1</v>
      </c>
      <c r="G26" s="12">
        <f t="shared" si="4"/>
        <v>-1</v>
      </c>
    </row>
    <row r="27" spans="1:7" s="2" customFormat="1" ht="19.5" customHeight="1">
      <c r="A27" s="7" t="s">
        <v>58</v>
      </c>
      <c r="B27" s="6">
        <v>44988</v>
      </c>
      <c r="C27" s="6">
        <v>169100</v>
      </c>
      <c r="D27" s="6">
        <v>38807</v>
      </c>
      <c r="E27" s="6">
        <v>141300</v>
      </c>
      <c r="F27" s="12">
        <f t="shared" si="3"/>
        <v>0.15927538846084466</v>
      </c>
      <c r="G27" s="12">
        <f t="shared" si="4"/>
        <v>0.1967445152158529</v>
      </c>
    </row>
    <row r="28" spans="1:7" s="2" customFormat="1" ht="19.5" customHeight="1">
      <c r="A28" s="7" t="s">
        <v>54</v>
      </c>
      <c r="B28" s="6">
        <v>3</v>
      </c>
      <c r="C28" s="6">
        <v>100</v>
      </c>
      <c r="D28" s="6">
        <v>294</v>
      </c>
      <c r="E28" s="6">
        <v>2400</v>
      </c>
      <c r="F28" s="12">
        <f t="shared" si="3"/>
        <v>-0.9897959183673469</v>
      </c>
      <c r="G28" s="12">
        <f t="shared" si="4"/>
        <v>-0.9583333333333334</v>
      </c>
    </row>
    <row r="29" spans="1:7" s="2" customFormat="1" ht="24" customHeight="1">
      <c r="A29" s="7" t="s">
        <v>13</v>
      </c>
      <c r="B29" s="6">
        <f>SUM(B23:B28)</f>
        <v>45242</v>
      </c>
      <c r="C29" s="6">
        <f>SUM(C23:C28)</f>
        <v>174200</v>
      </c>
      <c r="D29" s="6">
        <f>SUM(D24:D28)</f>
        <v>40018</v>
      </c>
      <c r="E29" s="6">
        <f>SUM(E24:E28)</f>
        <v>151900</v>
      </c>
      <c r="F29" s="12">
        <f t="shared" si="3"/>
        <v>0.13054125643460446</v>
      </c>
      <c r="G29" s="12">
        <f t="shared" si="4"/>
        <v>0.1468071099407504</v>
      </c>
    </row>
    <row r="30" spans="1:7" s="2" customFormat="1" ht="19.5" customHeight="1">
      <c r="A30" s="7" t="s">
        <v>38</v>
      </c>
      <c r="B30" s="6">
        <v>0</v>
      </c>
      <c r="C30" s="6">
        <v>0</v>
      </c>
      <c r="D30" s="6">
        <v>7620</v>
      </c>
      <c r="E30" s="6">
        <v>30100</v>
      </c>
      <c r="F30" s="12">
        <f>SUM(B30/D30-1)</f>
        <v>-1</v>
      </c>
      <c r="G30" s="12">
        <f>SUM(C30/E30-1)</f>
        <v>-1</v>
      </c>
    </row>
    <row r="31" spans="1:7" s="2" customFormat="1" ht="19.5" customHeight="1">
      <c r="A31" s="7" t="s">
        <v>14</v>
      </c>
      <c r="B31" s="6">
        <v>3620</v>
      </c>
      <c r="C31" s="6">
        <v>103300</v>
      </c>
      <c r="D31" s="6">
        <v>224</v>
      </c>
      <c r="E31" s="6">
        <v>1700</v>
      </c>
      <c r="F31" s="12">
        <f>SUM(B31/D31-1)</f>
        <v>15.160714285714285</v>
      </c>
      <c r="G31" s="12">
        <f>SUM(C31/E31-1)</f>
        <v>59.76470588235294</v>
      </c>
    </row>
    <row r="32" spans="1:7" s="2" customFormat="1" ht="19.5" customHeight="1">
      <c r="A32" s="7" t="s">
        <v>90</v>
      </c>
      <c r="B32" s="6">
        <v>8528</v>
      </c>
      <c r="C32" s="6">
        <v>39700</v>
      </c>
      <c r="D32" s="6">
        <v>0</v>
      </c>
      <c r="E32" s="6">
        <v>0</v>
      </c>
      <c r="F32" s="6">
        <v>0</v>
      </c>
      <c r="G32" s="6">
        <v>0</v>
      </c>
    </row>
    <row r="33" spans="1:7" s="2" customFormat="1" ht="19.5" customHeight="1">
      <c r="A33" s="7" t="s">
        <v>15</v>
      </c>
      <c r="B33" s="6">
        <v>36672</v>
      </c>
      <c r="C33" s="6">
        <v>106500</v>
      </c>
      <c r="D33" s="6">
        <v>15592</v>
      </c>
      <c r="E33" s="6">
        <v>79400</v>
      </c>
      <c r="F33" s="12">
        <f aca="true" t="shared" si="5" ref="F33:G35">SUM(B33/D33-1)</f>
        <v>1.3519753719856338</v>
      </c>
      <c r="G33" s="12">
        <f t="shared" si="5"/>
        <v>0.3413098236775818</v>
      </c>
    </row>
    <row r="34" spans="1:7" s="2" customFormat="1" ht="19.5" customHeight="1">
      <c r="A34" s="7" t="s">
        <v>39</v>
      </c>
      <c r="B34" s="6">
        <v>19958</v>
      </c>
      <c r="C34" s="6">
        <v>65500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24" customHeight="1">
      <c r="A35" s="8" t="s">
        <v>17</v>
      </c>
      <c r="B35" s="6">
        <f>SUM(B30:B34)</f>
        <v>68778</v>
      </c>
      <c r="C35" s="6">
        <f>SUM(C30:C34)</f>
        <v>315000</v>
      </c>
      <c r="D35" s="6">
        <f>SUM(D30:D34)</f>
        <v>23436</v>
      </c>
      <c r="E35" s="6">
        <f>SUM(E30:E34)</f>
        <v>111200</v>
      </c>
      <c r="F35" s="12">
        <f t="shared" si="5"/>
        <v>1.934715821812596</v>
      </c>
      <c r="G35" s="12">
        <f t="shared" si="5"/>
        <v>1.8327338129496402</v>
      </c>
    </row>
    <row r="36" spans="1:7" s="2" customFormat="1" ht="24" customHeight="1">
      <c r="A36" s="8" t="s">
        <v>71</v>
      </c>
      <c r="B36" s="6">
        <v>8914</v>
      </c>
      <c r="C36" s="6">
        <v>63100</v>
      </c>
      <c r="D36" s="6">
        <v>0</v>
      </c>
      <c r="E36" s="6">
        <v>0</v>
      </c>
      <c r="F36" s="6">
        <v>0</v>
      </c>
      <c r="G36" s="6">
        <v>0</v>
      </c>
    </row>
    <row r="37" spans="1:7" s="2" customFormat="1" ht="19.5" customHeight="1">
      <c r="A37" s="7" t="s">
        <v>16</v>
      </c>
      <c r="B37" s="6">
        <v>49805</v>
      </c>
      <c r="C37" s="6">
        <v>232300</v>
      </c>
      <c r="D37" s="6">
        <v>23761</v>
      </c>
      <c r="E37" s="6">
        <v>158600</v>
      </c>
      <c r="F37" s="12">
        <f aca="true" t="shared" si="6" ref="F37:G42">SUM(B37/D37-1)</f>
        <v>1.096081814738437</v>
      </c>
      <c r="G37" s="12">
        <f t="shared" si="6"/>
        <v>0.46469104665825967</v>
      </c>
    </row>
    <row r="38" spans="1:7" s="2" customFormat="1" ht="24" customHeight="1">
      <c r="A38" s="7" t="s">
        <v>18</v>
      </c>
      <c r="B38" s="6">
        <f>SUM(B36:B37)</f>
        <v>58719</v>
      </c>
      <c r="C38" s="6">
        <f>SUM(C36:C37)</f>
        <v>295400</v>
      </c>
      <c r="D38" s="6">
        <f>SUM(D37:D37)</f>
        <v>23761</v>
      </c>
      <c r="E38" s="6">
        <f>SUM(E37:E37)</f>
        <v>158600</v>
      </c>
      <c r="F38" s="12">
        <f t="shared" si="6"/>
        <v>1.4712343756575903</v>
      </c>
      <c r="G38" s="12">
        <f t="shared" si="6"/>
        <v>0.8625472887767969</v>
      </c>
    </row>
    <row r="39" spans="1:7" s="2" customFormat="1" ht="24" customHeight="1">
      <c r="A39" s="7" t="s">
        <v>48</v>
      </c>
      <c r="B39" s="6">
        <v>3960</v>
      </c>
      <c r="C39" s="6">
        <v>15600</v>
      </c>
      <c r="D39" s="6">
        <v>3447</v>
      </c>
      <c r="E39" s="6">
        <v>15200</v>
      </c>
      <c r="F39" s="12">
        <f t="shared" si="6"/>
        <v>0.1488250652741514</v>
      </c>
      <c r="G39" s="12">
        <f t="shared" si="6"/>
        <v>0.026315789473684292</v>
      </c>
    </row>
    <row r="40" spans="1:7" s="2" customFormat="1" ht="24" customHeight="1">
      <c r="A40" s="7" t="s">
        <v>42</v>
      </c>
      <c r="B40" s="6">
        <v>83281</v>
      </c>
      <c r="C40" s="6">
        <v>293300</v>
      </c>
      <c r="D40" s="6">
        <v>39916</v>
      </c>
      <c r="E40" s="6">
        <v>161000</v>
      </c>
      <c r="F40" s="12">
        <f>SUM(B40/D40-1)</f>
        <v>1.0864064535524602</v>
      </c>
      <c r="G40" s="12">
        <f t="shared" si="6"/>
        <v>0.8217391304347825</v>
      </c>
    </row>
    <row r="41" spans="1:7" s="2" customFormat="1" ht="19.5" customHeight="1">
      <c r="A41" s="7" t="s">
        <v>29</v>
      </c>
      <c r="B41" s="6">
        <v>38102</v>
      </c>
      <c r="C41" s="6">
        <v>125500</v>
      </c>
      <c r="D41" s="6">
        <v>35516</v>
      </c>
      <c r="E41" s="6">
        <v>122600</v>
      </c>
      <c r="F41" s="12">
        <f t="shared" si="6"/>
        <v>0.07281225363216581</v>
      </c>
      <c r="G41" s="12">
        <f t="shared" si="6"/>
        <v>0.023654159869494373</v>
      </c>
    </row>
    <row r="42" spans="1:7" s="2" customFormat="1" ht="19.5" customHeight="1">
      <c r="A42" s="7" t="s">
        <v>20</v>
      </c>
      <c r="B42" s="6">
        <f>SUM(B39:B41)</f>
        <v>125343</v>
      </c>
      <c r="C42" s="6">
        <f>SUM(C39:C41)</f>
        <v>434400</v>
      </c>
      <c r="D42" s="6">
        <f>SUM(D39:D41)</f>
        <v>78879</v>
      </c>
      <c r="E42" s="6">
        <f>SUM(E39:E41)</f>
        <v>298800</v>
      </c>
      <c r="F42" s="12">
        <f t="shared" si="6"/>
        <v>0.5890541208686724</v>
      </c>
      <c r="G42" s="12">
        <f t="shared" si="6"/>
        <v>0.4538152610441768</v>
      </c>
    </row>
    <row r="43" spans="1:7" s="2" customFormat="1" ht="19.5" customHeight="1">
      <c r="A43" s="7" t="s">
        <v>83</v>
      </c>
      <c r="B43" s="6">
        <v>1008</v>
      </c>
      <c r="C43" s="6">
        <v>5000</v>
      </c>
      <c r="D43" s="6">
        <v>0</v>
      </c>
      <c r="E43" s="6">
        <v>0</v>
      </c>
      <c r="F43" s="6">
        <v>0</v>
      </c>
      <c r="G43" s="6">
        <v>0</v>
      </c>
    </row>
    <row r="44" spans="1:7" s="2" customFormat="1" ht="24" customHeight="1">
      <c r="A44" s="7" t="s">
        <v>32</v>
      </c>
      <c r="B44" s="9">
        <f>SUM(B43:B43)</f>
        <v>1008</v>
      </c>
      <c r="C44" s="9">
        <f>SUM(C43:C43)</f>
        <v>5000</v>
      </c>
      <c r="D44" s="9">
        <f>SUM(D43:D43)</f>
        <v>0</v>
      </c>
      <c r="E44" s="9">
        <f>SUM(E43:E43)</f>
        <v>0</v>
      </c>
      <c r="F44" s="6">
        <v>0</v>
      </c>
      <c r="G44" s="6">
        <v>0</v>
      </c>
    </row>
    <row r="45" spans="1:7" s="2" customFormat="1" ht="19.5" customHeight="1">
      <c r="A45" s="7" t="s">
        <v>33</v>
      </c>
      <c r="B45" s="6">
        <v>4491</v>
      </c>
      <c r="C45" s="6">
        <v>14900</v>
      </c>
      <c r="D45" s="6">
        <v>8319</v>
      </c>
      <c r="E45" s="6">
        <v>49700</v>
      </c>
      <c r="F45" s="12">
        <f aca="true" t="shared" si="7" ref="F45:G49">SUM(B45/D45-1)</f>
        <v>-0.4601514605120808</v>
      </c>
      <c r="G45" s="12">
        <f t="shared" si="7"/>
        <v>-0.7002012072434607</v>
      </c>
    </row>
    <row r="46" spans="1:7" s="2" customFormat="1" ht="19.5" customHeight="1">
      <c r="A46" s="7" t="s">
        <v>50</v>
      </c>
      <c r="B46" s="6">
        <v>544</v>
      </c>
      <c r="C46" s="6">
        <v>1700</v>
      </c>
      <c r="D46" s="6">
        <v>998</v>
      </c>
      <c r="E46" s="6">
        <v>3500</v>
      </c>
      <c r="F46" s="12">
        <f t="shared" si="7"/>
        <v>-0.45490981963927857</v>
      </c>
      <c r="G46" s="12">
        <f t="shared" si="7"/>
        <v>-0.5142857142857142</v>
      </c>
    </row>
    <row r="47" spans="1:7" s="2" customFormat="1" ht="24" customHeight="1">
      <c r="A47" s="7" t="s">
        <v>35</v>
      </c>
      <c r="B47" s="9">
        <f>SUM(B45:B46)</f>
        <v>5035</v>
      </c>
      <c r="C47" s="9">
        <f>SUM(C45:C46)</f>
        <v>16600</v>
      </c>
      <c r="D47" s="9">
        <f>SUM(D45:D46)</f>
        <v>9317</v>
      </c>
      <c r="E47" s="9">
        <f>SUM(E45:E46)</f>
        <v>53200</v>
      </c>
      <c r="F47" s="12">
        <f t="shared" si="7"/>
        <v>-0.4595899967800794</v>
      </c>
      <c r="G47" s="12">
        <f t="shared" si="7"/>
        <v>-0.6879699248120301</v>
      </c>
    </row>
    <row r="48" spans="1:7" s="2" customFormat="1" ht="21" customHeight="1">
      <c r="A48" s="7" t="s">
        <v>46</v>
      </c>
      <c r="B48" s="9">
        <v>2560</v>
      </c>
      <c r="C48" s="9">
        <v>3600</v>
      </c>
      <c r="D48" s="9">
        <v>0</v>
      </c>
      <c r="E48" s="9">
        <v>0</v>
      </c>
      <c r="F48" s="6">
        <v>0</v>
      </c>
      <c r="G48" s="6">
        <v>0</v>
      </c>
    </row>
    <row r="49" spans="1:7" s="2" customFormat="1" ht="31.5" customHeight="1">
      <c r="A49" s="7" t="s">
        <v>30</v>
      </c>
      <c r="B49" s="9">
        <f>SUM(B47,B44,B42,B38,B35,B29,B22,B19,B48)</f>
        <v>57187258</v>
      </c>
      <c r="C49" s="9">
        <f>SUM(C47,C44,C42,C38,C35,C29,C22,C19,C48)</f>
        <v>154034300</v>
      </c>
      <c r="D49" s="9">
        <f>SUM(D47,D44,D42,D38,D35,D29,D22,D19)</f>
        <v>68066695</v>
      </c>
      <c r="E49" s="9">
        <f>SUM(E47,E44,E42,E38,E35,E29,E22,E19)</f>
        <v>195894700</v>
      </c>
      <c r="F49" s="12">
        <f t="shared" si="7"/>
        <v>-0.15983495305596962</v>
      </c>
      <c r="G49" s="12">
        <f t="shared" si="7"/>
        <v>-0.21368827232181375</v>
      </c>
    </row>
    <row r="50" spans="2:7" s="2" customFormat="1" ht="16.5">
      <c r="B50" s="3"/>
      <c r="C50" s="3"/>
      <c r="D50" s="3"/>
      <c r="E50" s="3"/>
      <c r="F50" s="3"/>
      <c r="G50" s="3"/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7"/>
  <sheetViews>
    <sheetView workbookViewId="0" topLeftCell="A31">
      <selection activeCell="D25" sqref="D25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9.625" style="1" customWidth="1"/>
    <col min="7" max="7" width="9.50390625" style="1" customWidth="1"/>
  </cols>
  <sheetData>
    <row r="1" spans="1:7" s="2" customFormat="1" ht="30" customHeight="1">
      <c r="A1" s="24" t="s">
        <v>91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5" t="s">
        <v>22</v>
      </c>
      <c r="B3" s="31" t="s">
        <v>92</v>
      </c>
      <c r="C3" s="28"/>
      <c r="D3" s="31" t="s">
        <v>63</v>
      </c>
      <c r="E3" s="28"/>
      <c r="F3" s="31" t="s">
        <v>19</v>
      </c>
      <c r="G3" s="28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8" t="s">
        <v>61</v>
      </c>
      <c r="B5" s="6">
        <v>0</v>
      </c>
      <c r="C5" s="6">
        <v>0</v>
      </c>
      <c r="D5" s="6">
        <v>1390</v>
      </c>
      <c r="E5" s="6">
        <v>10500</v>
      </c>
      <c r="F5" s="6">
        <v>0</v>
      </c>
      <c r="G5" s="6">
        <v>0</v>
      </c>
    </row>
    <row r="6" spans="1:7" s="2" customFormat="1" ht="19.5" customHeight="1">
      <c r="A6" s="7" t="s">
        <v>0</v>
      </c>
      <c r="B6" s="6">
        <v>1192576</v>
      </c>
      <c r="C6" s="6">
        <v>4578300</v>
      </c>
      <c r="D6" s="6">
        <v>1017144</v>
      </c>
      <c r="E6" s="6">
        <v>3897100</v>
      </c>
      <c r="F6" s="12">
        <f>SUM(B6/D6-1)</f>
        <v>0.1724750871066436</v>
      </c>
      <c r="G6" s="12">
        <f aca="true" t="shared" si="0" ref="G6:G19">SUM(C6/E6-1)</f>
        <v>0.17479664365810477</v>
      </c>
    </row>
    <row r="7" spans="1:7" s="2" customFormat="1" ht="19.5" customHeight="1">
      <c r="A7" s="7" t="s">
        <v>1</v>
      </c>
      <c r="B7" s="6">
        <v>7008144</v>
      </c>
      <c r="C7" s="6">
        <v>20325100</v>
      </c>
      <c r="D7" s="6">
        <v>10656471</v>
      </c>
      <c r="E7" s="6">
        <v>33278400</v>
      </c>
      <c r="F7" s="12">
        <f>SUM(B7/D7-1)</f>
        <v>-0.3423578969060208</v>
      </c>
      <c r="G7" s="12">
        <f t="shared" si="0"/>
        <v>-0.38924046829174475</v>
      </c>
    </row>
    <row r="8" spans="1:7" s="2" customFormat="1" ht="19.5" customHeight="1">
      <c r="A8" s="7" t="s">
        <v>34</v>
      </c>
      <c r="B8" s="6">
        <v>0</v>
      </c>
      <c r="C8" s="6">
        <v>0</v>
      </c>
      <c r="D8" s="6">
        <v>3913</v>
      </c>
      <c r="E8" s="6">
        <v>21400</v>
      </c>
      <c r="F8" s="12">
        <f>SUM(B8/D8-1)</f>
        <v>-1</v>
      </c>
      <c r="G8" s="12">
        <f>SUM(C8/E8-1)</f>
        <v>-1</v>
      </c>
    </row>
    <row r="9" spans="1:7" s="2" customFormat="1" ht="19.5" customHeight="1">
      <c r="A9" s="7" t="s">
        <v>2</v>
      </c>
      <c r="B9" s="6">
        <v>143901</v>
      </c>
      <c r="C9" s="6">
        <v>505900</v>
      </c>
      <c r="D9" s="6">
        <v>322148</v>
      </c>
      <c r="E9" s="6">
        <v>1223800</v>
      </c>
      <c r="F9" s="12">
        <f>SUM(B9/D9-1)</f>
        <v>-0.5533077964165538</v>
      </c>
      <c r="G9" s="12">
        <f>SUM(C9/E9-1)</f>
        <v>-0.5866154600424907</v>
      </c>
    </row>
    <row r="10" spans="1:7" s="2" customFormat="1" ht="19.5" customHeight="1">
      <c r="A10" s="7" t="s">
        <v>3</v>
      </c>
      <c r="B10" s="6">
        <v>531583</v>
      </c>
      <c r="C10" s="6">
        <v>1983000</v>
      </c>
      <c r="D10" s="6">
        <v>785311</v>
      </c>
      <c r="E10" s="6">
        <v>3331400</v>
      </c>
      <c r="F10" s="12">
        <f aca="true" t="shared" si="1" ref="F10:F19">SUM(B10/D10-1)</f>
        <v>-0.32309237996156936</v>
      </c>
      <c r="G10" s="12">
        <f t="shared" si="0"/>
        <v>-0.40475475775950054</v>
      </c>
    </row>
    <row r="11" spans="1:7" s="2" customFormat="1" ht="19.5" customHeight="1">
      <c r="A11" s="7" t="s">
        <v>4</v>
      </c>
      <c r="B11" s="6">
        <v>1520243</v>
      </c>
      <c r="C11" s="6">
        <v>5154300</v>
      </c>
      <c r="D11" s="6">
        <v>1840757</v>
      </c>
      <c r="E11" s="6">
        <v>7113700</v>
      </c>
      <c r="F11" s="12">
        <f t="shared" si="1"/>
        <v>-0.1741207557542902</v>
      </c>
      <c r="G11" s="12">
        <f t="shared" si="0"/>
        <v>-0.2754403474984888</v>
      </c>
    </row>
    <row r="12" spans="1:7" s="2" customFormat="1" ht="19.5" customHeight="1">
      <c r="A12" s="7" t="s">
        <v>5</v>
      </c>
      <c r="B12" s="6">
        <v>362882</v>
      </c>
      <c r="C12" s="6">
        <v>823300</v>
      </c>
      <c r="D12" s="6">
        <v>245203</v>
      </c>
      <c r="E12" s="6">
        <v>567800</v>
      </c>
      <c r="F12" s="12">
        <f t="shared" si="1"/>
        <v>0.4799247970049305</v>
      </c>
      <c r="G12" s="12">
        <f t="shared" si="0"/>
        <v>0.4499823881648468</v>
      </c>
    </row>
    <row r="13" spans="1:7" s="2" customFormat="1" ht="19.5" customHeight="1">
      <c r="A13" s="7" t="s">
        <v>6</v>
      </c>
      <c r="B13" s="6">
        <v>253021</v>
      </c>
      <c r="C13" s="6">
        <v>854100</v>
      </c>
      <c r="D13" s="6">
        <v>157918</v>
      </c>
      <c r="E13" s="6">
        <v>795200</v>
      </c>
      <c r="F13" s="12">
        <f t="shared" si="1"/>
        <v>0.6022302714066794</v>
      </c>
      <c r="G13" s="12">
        <f t="shared" si="0"/>
        <v>0.0740694164989939</v>
      </c>
    </row>
    <row r="14" spans="1:7" s="2" customFormat="1" ht="19.5" customHeight="1">
      <c r="A14" s="7" t="s">
        <v>7</v>
      </c>
      <c r="B14" s="6">
        <v>3949269</v>
      </c>
      <c r="C14" s="6">
        <v>11678500</v>
      </c>
      <c r="D14" s="6">
        <v>3519706</v>
      </c>
      <c r="E14" s="6">
        <v>11356500</v>
      </c>
      <c r="F14" s="12">
        <f t="shared" si="1"/>
        <v>0.12204513672448769</v>
      </c>
      <c r="G14" s="12">
        <f t="shared" si="0"/>
        <v>0.02835380619028749</v>
      </c>
    </row>
    <row r="15" spans="1:7" s="2" customFormat="1" ht="19.5" customHeight="1">
      <c r="A15" s="7" t="s">
        <v>27</v>
      </c>
      <c r="B15" s="6">
        <v>57712</v>
      </c>
      <c r="C15" s="6">
        <v>278100</v>
      </c>
      <c r="D15" s="6">
        <v>81404</v>
      </c>
      <c r="E15" s="6">
        <v>359300</v>
      </c>
      <c r="F15" s="12">
        <f t="shared" si="1"/>
        <v>-0.2910422092280478</v>
      </c>
      <c r="G15" s="12">
        <f t="shared" si="0"/>
        <v>-0.22599499025883663</v>
      </c>
    </row>
    <row r="16" spans="1:7" s="2" customFormat="1" ht="19.5" customHeight="1">
      <c r="A16" s="7" t="s">
        <v>8</v>
      </c>
      <c r="B16" s="6">
        <v>52399334</v>
      </c>
      <c r="C16" s="6">
        <v>131402500</v>
      </c>
      <c r="D16" s="6">
        <v>59569118</v>
      </c>
      <c r="E16" s="6">
        <v>160733200</v>
      </c>
      <c r="F16" s="12">
        <f t="shared" si="1"/>
        <v>-0.12036075471186258</v>
      </c>
      <c r="G16" s="12">
        <f t="shared" si="0"/>
        <v>-0.18248065738752173</v>
      </c>
    </row>
    <row r="17" spans="1:7" s="2" customFormat="1" ht="19.5" customHeight="1">
      <c r="A17" s="7" t="s">
        <v>21</v>
      </c>
      <c r="B17" s="6">
        <v>61178</v>
      </c>
      <c r="C17" s="6">
        <v>304000</v>
      </c>
      <c r="D17" s="6">
        <v>42261</v>
      </c>
      <c r="E17" s="6">
        <v>194000</v>
      </c>
      <c r="F17" s="12">
        <f t="shared" si="1"/>
        <v>0.4476231040439176</v>
      </c>
      <c r="G17" s="12">
        <f t="shared" si="0"/>
        <v>0.5670103092783505</v>
      </c>
    </row>
    <row r="18" spans="1:7" s="2" customFormat="1" ht="19.5" customHeight="1">
      <c r="A18" s="7" t="s">
        <v>9</v>
      </c>
      <c r="B18" s="6">
        <v>1256571</v>
      </c>
      <c r="C18" s="6">
        <v>5747900</v>
      </c>
      <c r="D18" s="6">
        <v>1298197</v>
      </c>
      <c r="E18" s="6">
        <v>5827300</v>
      </c>
      <c r="F18" s="12">
        <f t="shared" si="1"/>
        <v>-0.03206447095471643</v>
      </c>
      <c r="G18" s="12">
        <f t="shared" si="0"/>
        <v>-0.013625521253410655</v>
      </c>
    </row>
    <row r="19" spans="1:7" s="2" customFormat="1" ht="24" customHeight="1">
      <c r="A19" s="7" t="s">
        <v>11</v>
      </c>
      <c r="B19" s="6">
        <f>SUM(B5:B18)</f>
        <v>68736414</v>
      </c>
      <c r="C19" s="6">
        <f>SUM(C5:C18)</f>
        <v>183635000</v>
      </c>
      <c r="D19" s="6">
        <f>SUM(D5:D18)</f>
        <v>79540941</v>
      </c>
      <c r="E19" s="6">
        <f>SUM(E5:E18)</f>
        <v>228709600</v>
      </c>
      <c r="F19" s="12">
        <f t="shared" si="1"/>
        <v>-0.13583604699873997</v>
      </c>
      <c r="G19" s="12">
        <f t="shared" si="0"/>
        <v>-0.19708223878665343</v>
      </c>
    </row>
    <row r="20" spans="1:7" s="2" customFormat="1" ht="24" customHeight="1">
      <c r="A20" s="7" t="s">
        <v>93</v>
      </c>
      <c r="B20" s="6">
        <v>864</v>
      </c>
      <c r="C20" s="6">
        <v>5500</v>
      </c>
      <c r="D20" s="6">
        <v>0</v>
      </c>
      <c r="E20" s="6">
        <v>0</v>
      </c>
      <c r="F20" s="6">
        <v>0</v>
      </c>
      <c r="G20" s="6">
        <v>0</v>
      </c>
    </row>
    <row r="21" spans="1:7" s="2" customFormat="1" ht="19.5" customHeight="1">
      <c r="A21" s="7" t="s">
        <v>45</v>
      </c>
      <c r="B21" s="6">
        <v>242</v>
      </c>
      <c r="C21" s="6">
        <v>4900</v>
      </c>
      <c r="D21" s="6">
        <v>712</v>
      </c>
      <c r="E21" s="6">
        <v>13600</v>
      </c>
      <c r="F21" s="12">
        <f aca="true" t="shared" si="2" ref="F21:G23">SUM(B21/D21-1)</f>
        <v>-0.6601123595505618</v>
      </c>
      <c r="G21" s="12">
        <f t="shared" si="2"/>
        <v>-0.6397058823529411</v>
      </c>
    </row>
    <row r="22" spans="1:7" s="2" customFormat="1" ht="19.5" customHeight="1">
      <c r="A22" s="7" t="s">
        <v>10</v>
      </c>
      <c r="B22" s="6">
        <v>0</v>
      </c>
      <c r="C22" s="6">
        <v>0</v>
      </c>
      <c r="D22" s="6">
        <v>97202</v>
      </c>
      <c r="E22" s="6">
        <v>346400</v>
      </c>
      <c r="F22" s="12">
        <f t="shared" si="2"/>
        <v>-1</v>
      </c>
      <c r="G22" s="12">
        <f t="shared" si="2"/>
        <v>-1</v>
      </c>
    </row>
    <row r="23" spans="1:7" s="2" customFormat="1" ht="24" customHeight="1">
      <c r="A23" s="7" t="s">
        <v>12</v>
      </c>
      <c r="B23" s="6">
        <f>SUM(B20:B22)</f>
        <v>1106</v>
      </c>
      <c r="C23" s="6">
        <f>SUM(C20:C22)</f>
        <v>10400</v>
      </c>
      <c r="D23" s="6">
        <f>SUM(D21:D22)</f>
        <v>97914</v>
      </c>
      <c r="E23" s="6">
        <f>SUM(E21:E22)</f>
        <v>360000</v>
      </c>
      <c r="F23" s="12">
        <f t="shared" si="2"/>
        <v>-0.9887043732254835</v>
      </c>
      <c r="G23" s="12">
        <f t="shared" si="2"/>
        <v>-0.9711111111111111</v>
      </c>
    </row>
    <row r="24" spans="1:7" s="2" customFormat="1" ht="24" customHeight="1">
      <c r="A24" s="7" t="s">
        <v>77</v>
      </c>
      <c r="B24" s="6">
        <v>16</v>
      </c>
      <c r="C24" s="6">
        <v>1300</v>
      </c>
      <c r="D24" s="6">
        <v>0</v>
      </c>
      <c r="E24" s="6">
        <v>0</v>
      </c>
      <c r="F24" s="6">
        <v>0</v>
      </c>
      <c r="G24" s="6">
        <v>0</v>
      </c>
    </row>
    <row r="25" spans="1:7" s="2" customFormat="1" ht="24" customHeight="1">
      <c r="A25" s="7" t="s">
        <v>62</v>
      </c>
      <c r="B25" s="6">
        <v>0</v>
      </c>
      <c r="C25" s="6">
        <v>0</v>
      </c>
      <c r="D25" s="6">
        <v>270</v>
      </c>
      <c r="E25" s="6">
        <v>6100</v>
      </c>
      <c r="F25" s="12">
        <f aca="true" t="shared" si="3" ref="F25:G29">SUM(B25/D25-1)</f>
        <v>-1</v>
      </c>
      <c r="G25" s="12">
        <f t="shared" si="3"/>
        <v>-1</v>
      </c>
    </row>
    <row r="26" spans="1:7" s="2" customFormat="1" ht="24" customHeight="1">
      <c r="A26" s="7" t="s">
        <v>43</v>
      </c>
      <c r="B26" s="6">
        <v>235</v>
      </c>
      <c r="C26" s="6">
        <v>3700</v>
      </c>
      <c r="D26" s="6">
        <v>600</v>
      </c>
      <c r="E26" s="6">
        <v>1800</v>
      </c>
      <c r="F26" s="12">
        <f t="shared" si="3"/>
        <v>-0.6083333333333334</v>
      </c>
      <c r="G26" s="12">
        <f t="shared" si="3"/>
        <v>1.0555555555555554</v>
      </c>
    </row>
    <row r="27" spans="1:7" s="2" customFormat="1" ht="19.5" customHeight="1">
      <c r="A27" s="7" t="s">
        <v>41</v>
      </c>
      <c r="B27" s="6">
        <v>0</v>
      </c>
      <c r="C27" s="6">
        <v>0</v>
      </c>
      <c r="D27" s="6">
        <v>74</v>
      </c>
      <c r="E27" s="6">
        <v>700</v>
      </c>
      <c r="F27" s="12">
        <f t="shared" si="3"/>
        <v>-1</v>
      </c>
      <c r="G27" s="12">
        <f t="shared" si="3"/>
        <v>-1</v>
      </c>
    </row>
    <row r="28" spans="1:7" s="2" customFormat="1" ht="19.5" customHeight="1">
      <c r="A28" s="7" t="s">
        <v>51</v>
      </c>
      <c r="B28" s="6">
        <v>44988</v>
      </c>
      <c r="C28" s="6">
        <v>169100</v>
      </c>
      <c r="D28" s="6">
        <v>38807</v>
      </c>
      <c r="E28" s="6">
        <v>141300</v>
      </c>
      <c r="F28" s="12">
        <f t="shared" si="3"/>
        <v>0.15927538846084466</v>
      </c>
      <c r="G28" s="12">
        <f t="shared" si="3"/>
        <v>0.1967445152158529</v>
      </c>
    </row>
    <row r="29" spans="1:7" s="2" customFormat="1" ht="19.5" customHeight="1">
      <c r="A29" s="7" t="s">
        <v>54</v>
      </c>
      <c r="B29" s="6">
        <v>3</v>
      </c>
      <c r="C29" s="6">
        <v>100</v>
      </c>
      <c r="D29" s="6">
        <v>294</v>
      </c>
      <c r="E29" s="6">
        <v>2400</v>
      </c>
      <c r="F29" s="12">
        <f t="shared" si="3"/>
        <v>-0.9897959183673469</v>
      </c>
      <c r="G29" s="12">
        <f t="shared" si="3"/>
        <v>-0.9583333333333334</v>
      </c>
    </row>
    <row r="30" spans="1:7" s="2" customFormat="1" ht="24" customHeight="1">
      <c r="A30" s="7" t="s">
        <v>13</v>
      </c>
      <c r="B30" s="6">
        <f>SUM(B24:B29)</f>
        <v>45242</v>
      </c>
      <c r="C30" s="6">
        <f>SUM(C24:C29)</f>
        <v>174200</v>
      </c>
      <c r="D30" s="6">
        <f>SUM(D24:D29)</f>
        <v>40045</v>
      </c>
      <c r="E30" s="6">
        <f>SUM(E24:E29)</f>
        <v>152300</v>
      </c>
      <c r="F30" s="14">
        <f aca="true" t="shared" si="4" ref="F30:G32">SUM(B30/D30-1)</f>
        <v>0.12977899862654518</v>
      </c>
      <c r="G30" s="12">
        <f t="shared" si="4"/>
        <v>0.14379514116874592</v>
      </c>
    </row>
    <row r="31" spans="1:7" s="2" customFormat="1" ht="19.5" customHeight="1">
      <c r="A31" s="7" t="s">
        <v>38</v>
      </c>
      <c r="B31" s="6">
        <v>0</v>
      </c>
      <c r="C31" s="6">
        <v>0</v>
      </c>
      <c r="D31" s="6">
        <v>7620</v>
      </c>
      <c r="E31" s="6">
        <v>30100</v>
      </c>
      <c r="F31" s="12">
        <f t="shared" si="4"/>
        <v>-1</v>
      </c>
      <c r="G31" s="12">
        <f t="shared" si="4"/>
        <v>-1</v>
      </c>
    </row>
    <row r="32" spans="1:7" s="2" customFormat="1" ht="19.5" customHeight="1">
      <c r="A32" s="7" t="s">
        <v>14</v>
      </c>
      <c r="B32" s="6">
        <v>3620</v>
      </c>
      <c r="C32" s="6">
        <v>103300</v>
      </c>
      <c r="D32" s="6">
        <v>224</v>
      </c>
      <c r="E32" s="6">
        <v>1700</v>
      </c>
      <c r="F32" s="12">
        <f t="shared" si="4"/>
        <v>15.160714285714285</v>
      </c>
      <c r="G32" s="12">
        <f t="shared" si="4"/>
        <v>59.76470588235294</v>
      </c>
    </row>
    <row r="33" spans="1:7" s="2" customFormat="1" ht="19.5" customHeight="1">
      <c r="A33" s="7" t="s">
        <v>90</v>
      </c>
      <c r="B33" s="6">
        <v>17132</v>
      </c>
      <c r="C33" s="6">
        <v>79400</v>
      </c>
      <c r="D33" s="6">
        <v>0</v>
      </c>
      <c r="E33" s="6">
        <v>0</v>
      </c>
      <c r="F33" s="6">
        <v>0</v>
      </c>
      <c r="G33" s="6">
        <v>0</v>
      </c>
    </row>
    <row r="34" spans="1:7" s="2" customFormat="1" ht="19.5" customHeight="1">
      <c r="A34" s="7" t="s">
        <v>15</v>
      </c>
      <c r="B34" s="6">
        <v>37022</v>
      </c>
      <c r="C34" s="6">
        <v>109500</v>
      </c>
      <c r="D34" s="6">
        <v>48140</v>
      </c>
      <c r="E34" s="6">
        <v>236800</v>
      </c>
      <c r="F34" s="12">
        <f aca="true" t="shared" si="5" ref="F34:G43">SUM(B34/D34-1)</f>
        <v>-0.2309513917739925</v>
      </c>
      <c r="G34" s="12">
        <f t="shared" si="5"/>
        <v>-0.5375844594594594</v>
      </c>
    </row>
    <row r="35" spans="1:7" s="2" customFormat="1" ht="19.5" customHeight="1">
      <c r="A35" s="7" t="s">
        <v>39</v>
      </c>
      <c r="B35" s="6">
        <v>19958</v>
      </c>
      <c r="C35" s="6">
        <v>65500</v>
      </c>
      <c r="D35" s="6">
        <v>47536</v>
      </c>
      <c r="E35" s="6">
        <v>123400</v>
      </c>
      <c r="F35" s="12">
        <f>SUM(B35/D35-1)</f>
        <v>-0.580149781218445</v>
      </c>
      <c r="G35" s="12">
        <f t="shared" si="5"/>
        <v>-0.4692058346839546</v>
      </c>
    </row>
    <row r="36" spans="1:7" s="2" customFormat="1" ht="24" customHeight="1">
      <c r="A36" s="8" t="s">
        <v>17</v>
      </c>
      <c r="B36" s="6">
        <f>SUM(B31:B35)</f>
        <v>77732</v>
      </c>
      <c r="C36" s="6">
        <f>SUM(C31:C35)</f>
        <v>357700</v>
      </c>
      <c r="D36" s="6">
        <f>SUM(D31:D35)</f>
        <v>103520</v>
      </c>
      <c r="E36" s="6">
        <f>SUM(E31:E35)</f>
        <v>392000</v>
      </c>
      <c r="F36" s="12">
        <f t="shared" si="5"/>
        <v>-0.24911128284389494</v>
      </c>
      <c r="G36" s="12">
        <f t="shared" si="5"/>
        <v>-0.08750000000000002</v>
      </c>
    </row>
    <row r="37" spans="1:7" s="2" customFormat="1" ht="24" customHeight="1">
      <c r="A37" s="8" t="s">
        <v>71</v>
      </c>
      <c r="B37" s="6">
        <v>8914</v>
      </c>
      <c r="C37" s="6">
        <v>63100</v>
      </c>
      <c r="D37" s="6">
        <v>0</v>
      </c>
      <c r="E37" s="6">
        <v>0</v>
      </c>
      <c r="F37" s="6">
        <v>0</v>
      </c>
      <c r="G37" s="6">
        <v>0</v>
      </c>
    </row>
    <row r="38" spans="1:7" s="2" customFormat="1" ht="19.5" customHeight="1">
      <c r="A38" s="7" t="s">
        <v>16</v>
      </c>
      <c r="B38" s="6">
        <v>73464</v>
      </c>
      <c r="C38" s="6">
        <v>321100</v>
      </c>
      <c r="D38" s="6">
        <v>26224</v>
      </c>
      <c r="E38" s="6">
        <v>178900</v>
      </c>
      <c r="F38" s="12">
        <f t="shared" si="5"/>
        <v>1.8014032946918852</v>
      </c>
      <c r="G38" s="12">
        <f t="shared" si="5"/>
        <v>0.7948574622694242</v>
      </c>
    </row>
    <row r="39" spans="1:7" s="2" customFormat="1" ht="24" customHeight="1">
      <c r="A39" s="7" t="s">
        <v>18</v>
      </c>
      <c r="B39" s="6">
        <f>SUM(B37:B38)</f>
        <v>82378</v>
      </c>
      <c r="C39" s="6">
        <f>SUM(C37:C38)</f>
        <v>384200</v>
      </c>
      <c r="D39" s="6">
        <f>SUM(D37:D38)</f>
        <v>26224</v>
      </c>
      <c r="E39" s="6">
        <f>SUM(E37:E38)</f>
        <v>178900</v>
      </c>
      <c r="F39" s="12">
        <f t="shared" si="5"/>
        <v>2.141320927394753</v>
      </c>
      <c r="G39" s="12">
        <f t="shared" si="5"/>
        <v>1.1475684740078256</v>
      </c>
    </row>
    <row r="40" spans="1:7" s="2" customFormat="1" ht="24" customHeight="1">
      <c r="A40" s="7" t="s">
        <v>94</v>
      </c>
      <c r="B40" s="6">
        <v>9254</v>
      </c>
      <c r="C40" s="6">
        <v>28700</v>
      </c>
      <c r="D40" s="6">
        <v>0</v>
      </c>
      <c r="E40" s="6">
        <v>0</v>
      </c>
      <c r="F40" s="6">
        <v>0</v>
      </c>
      <c r="G40" s="6">
        <v>0</v>
      </c>
    </row>
    <row r="41" spans="1:7" s="2" customFormat="1" ht="24" customHeight="1">
      <c r="A41" s="7" t="s">
        <v>48</v>
      </c>
      <c r="B41" s="6">
        <v>10673</v>
      </c>
      <c r="C41" s="6">
        <v>40200</v>
      </c>
      <c r="D41" s="6">
        <v>3447</v>
      </c>
      <c r="E41" s="6">
        <v>15200</v>
      </c>
      <c r="F41" s="12">
        <f t="shared" si="5"/>
        <v>2.0963156367856106</v>
      </c>
      <c r="G41" s="12">
        <f t="shared" si="5"/>
        <v>1.6447368421052633</v>
      </c>
    </row>
    <row r="42" spans="1:7" s="2" customFormat="1" ht="24" customHeight="1">
      <c r="A42" s="7" t="s">
        <v>42</v>
      </c>
      <c r="B42" s="6">
        <v>83281</v>
      </c>
      <c r="C42" s="6">
        <v>293300</v>
      </c>
      <c r="D42" s="6">
        <v>39916</v>
      </c>
      <c r="E42" s="6">
        <v>161000</v>
      </c>
      <c r="F42" s="12">
        <f>SUM(B42/D42-1)</f>
        <v>1.0864064535524602</v>
      </c>
      <c r="G42" s="12">
        <f>SUM(C42/E42-1)</f>
        <v>0.8217391304347825</v>
      </c>
    </row>
    <row r="43" spans="1:7" s="2" customFormat="1" ht="19.5" customHeight="1">
      <c r="A43" s="7" t="s">
        <v>29</v>
      </c>
      <c r="B43" s="6">
        <v>58060</v>
      </c>
      <c r="C43" s="6">
        <v>190100</v>
      </c>
      <c r="D43" s="6">
        <v>35516</v>
      </c>
      <c r="E43" s="6">
        <v>122600</v>
      </c>
      <c r="F43" s="12">
        <f t="shared" si="5"/>
        <v>0.6347561662349364</v>
      </c>
      <c r="G43" s="12">
        <f t="shared" si="5"/>
        <v>0.5505709624796085</v>
      </c>
    </row>
    <row r="44" spans="1:7" s="2" customFormat="1" ht="19.5" customHeight="1">
      <c r="A44" s="7" t="s">
        <v>83</v>
      </c>
      <c r="B44" s="6">
        <v>1008</v>
      </c>
      <c r="C44" s="6">
        <v>5000</v>
      </c>
      <c r="D44" s="6">
        <v>0</v>
      </c>
      <c r="E44" s="6">
        <v>0</v>
      </c>
      <c r="F44" s="6">
        <v>0</v>
      </c>
      <c r="G44" s="6">
        <v>0</v>
      </c>
    </row>
    <row r="45" spans="1:7" s="2" customFormat="1" ht="24" customHeight="1">
      <c r="A45" s="7" t="s">
        <v>20</v>
      </c>
      <c r="B45" s="9">
        <f>SUM(B40:B44)</f>
        <v>162276</v>
      </c>
      <c r="C45" s="9">
        <f>SUM(C40:C44)</f>
        <v>557300</v>
      </c>
      <c r="D45" s="9">
        <f>SUM(D41:D44)</f>
        <v>78879</v>
      </c>
      <c r="E45" s="9">
        <f>SUM(E41:E44)</f>
        <v>298800</v>
      </c>
      <c r="F45" s="12">
        <f aca="true" t="shared" si="6" ref="F45:G50">SUM(B45/D45-1)</f>
        <v>1.0572776024036816</v>
      </c>
      <c r="G45" s="12">
        <f t="shared" si="6"/>
        <v>0.8651271753681393</v>
      </c>
    </row>
    <row r="46" spans="1:7" s="2" customFormat="1" ht="19.5" customHeight="1">
      <c r="A46" s="7" t="s">
        <v>33</v>
      </c>
      <c r="B46" s="6">
        <v>4491</v>
      </c>
      <c r="C46" s="6">
        <v>14900</v>
      </c>
      <c r="D46" s="6">
        <v>9934</v>
      </c>
      <c r="E46" s="6">
        <v>61200</v>
      </c>
      <c r="F46" s="12">
        <f t="shared" si="6"/>
        <v>-0.5479162472317294</v>
      </c>
      <c r="G46" s="12">
        <f t="shared" si="6"/>
        <v>-0.7565359477124183</v>
      </c>
    </row>
    <row r="47" spans="1:7" s="2" customFormat="1" ht="19.5" customHeight="1">
      <c r="A47" s="7" t="s">
        <v>50</v>
      </c>
      <c r="B47" s="6">
        <v>544</v>
      </c>
      <c r="C47" s="6">
        <v>1700</v>
      </c>
      <c r="D47" s="6">
        <v>998</v>
      </c>
      <c r="E47" s="6">
        <v>3500</v>
      </c>
      <c r="F47" s="12">
        <f t="shared" si="6"/>
        <v>-0.45490981963927857</v>
      </c>
      <c r="G47" s="12">
        <f t="shared" si="6"/>
        <v>-0.5142857142857142</v>
      </c>
    </row>
    <row r="48" spans="1:7" s="2" customFormat="1" ht="24" customHeight="1">
      <c r="A48" s="7" t="s">
        <v>35</v>
      </c>
      <c r="B48" s="9">
        <f>SUM(B46:B47)</f>
        <v>5035</v>
      </c>
      <c r="C48" s="9">
        <f>SUM(C46:C47)</f>
        <v>16600</v>
      </c>
      <c r="D48" s="9">
        <f>SUM(D46:D47)</f>
        <v>10932</v>
      </c>
      <c r="E48" s="9">
        <f>SUM(E46:E47)</f>
        <v>64700</v>
      </c>
      <c r="F48" s="12">
        <f t="shared" si="6"/>
        <v>-0.5394255396999634</v>
      </c>
      <c r="G48" s="12">
        <f t="shared" si="6"/>
        <v>-0.7434312210200927</v>
      </c>
    </row>
    <row r="49" spans="1:7" s="2" customFormat="1" ht="21" customHeight="1">
      <c r="A49" s="7" t="s">
        <v>46</v>
      </c>
      <c r="B49" s="9">
        <v>3310</v>
      </c>
      <c r="C49" s="9">
        <v>4400</v>
      </c>
      <c r="D49" s="9">
        <v>0</v>
      </c>
      <c r="E49" s="9">
        <v>0</v>
      </c>
      <c r="F49" s="6">
        <v>0</v>
      </c>
      <c r="G49" s="6">
        <v>0</v>
      </c>
    </row>
    <row r="50" spans="1:7" s="2" customFormat="1" ht="31.5" customHeight="1">
      <c r="A50" s="7" t="s">
        <v>30</v>
      </c>
      <c r="B50" s="9">
        <f>SUM(B48,B39,B36,B30,B23,B19,B45,B49)</f>
        <v>69113493</v>
      </c>
      <c r="C50" s="9">
        <f>SUM(C48,C39,C36,C30,C23,C19,C45,C49)</f>
        <v>185139800</v>
      </c>
      <c r="D50" s="9">
        <f>SUM(D48,D39,D36,D30,D23,D19,D45)</f>
        <v>79898455</v>
      </c>
      <c r="E50" s="9">
        <f>SUM(E48,E39,E36,E30,E23,E19,E45)</f>
        <v>230156300</v>
      </c>
      <c r="F50" s="12">
        <f t="shared" si="6"/>
        <v>-0.13498336106749498</v>
      </c>
      <c r="G50" s="12">
        <f t="shared" si="6"/>
        <v>-0.19559099620562204</v>
      </c>
    </row>
    <row r="51" spans="2:7" s="2" customFormat="1" ht="16.5">
      <c r="B51" s="3"/>
      <c r="C51" s="3"/>
      <c r="D51" s="3"/>
      <c r="E51" s="3"/>
      <c r="F51" s="3"/>
      <c r="G51" s="3"/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35433070866141736" right="0.35433070866141736" top="0.5905511811023623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8"/>
  <sheetViews>
    <sheetView workbookViewId="0" topLeftCell="A40">
      <selection activeCell="D57" sqref="D57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6" width="10.25390625" style="1" customWidth="1"/>
    <col min="7" max="7" width="9.875" style="1" customWidth="1"/>
  </cols>
  <sheetData>
    <row r="1" spans="1:7" s="2" customFormat="1" ht="30" customHeight="1">
      <c r="A1" s="24" t="s">
        <v>95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5" t="s">
        <v>22</v>
      </c>
      <c r="B3" s="31" t="s">
        <v>96</v>
      </c>
      <c r="C3" s="28"/>
      <c r="D3" s="31" t="s">
        <v>64</v>
      </c>
      <c r="E3" s="28"/>
      <c r="F3" s="31" t="s">
        <v>19</v>
      </c>
      <c r="G3" s="28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8" t="s">
        <v>61</v>
      </c>
      <c r="B5" s="6"/>
      <c r="C5" s="6"/>
      <c r="D5" s="6">
        <v>1390</v>
      </c>
      <c r="E5" s="6">
        <v>10500</v>
      </c>
      <c r="F5" s="12">
        <f>SUM(B5/D5-1)</f>
        <v>-1</v>
      </c>
      <c r="G5" s="12">
        <f>SUM(C5/E5-1)</f>
        <v>-1</v>
      </c>
    </row>
    <row r="6" spans="1:7" s="2" customFormat="1" ht="19.5" customHeight="1">
      <c r="A6" s="7" t="s">
        <v>0</v>
      </c>
      <c r="B6" s="6">
        <v>1465904</v>
      </c>
      <c r="C6" s="6">
        <v>5514500</v>
      </c>
      <c r="D6" s="6">
        <v>1125328</v>
      </c>
      <c r="E6" s="6">
        <v>4274100</v>
      </c>
      <c r="F6" s="12">
        <f>SUM(B6/D6-1)</f>
        <v>0.30264598410418997</v>
      </c>
      <c r="G6" s="12">
        <f aca="true" t="shared" si="0" ref="G6:G20">SUM(C6/E6-1)</f>
        <v>0.2902131442876863</v>
      </c>
    </row>
    <row r="7" spans="1:7" s="2" customFormat="1" ht="19.5" customHeight="1">
      <c r="A7" s="7" t="s">
        <v>1</v>
      </c>
      <c r="B7" s="6">
        <v>8373918</v>
      </c>
      <c r="C7" s="6">
        <v>24500700</v>
      </c>
      <c r="D7" s="6">
        <v>11914839</v>
      </c>
      <c r="E7" s="6">
        <v>37872100</v>
      </c>
      <c r="F7" s="12">
        <f>SUM(B7/D7-1)</f>
        <v>-0.2971858033499236</v>
      </c>
      <c r="G7" s="12">
        <f t="shared" si="0"/>
        <v>-0.35306729756205757</v>
      </c>
    </row>
    <row r="8" spans="1:7" s="2" customFormat="1" ht="19.5" customHeight="1">
      <c r="A8" s="7" t="s">
        <v>34</v>
      </c>
      <c r="B8" s="6">
        <v>0</v>
      </c>
      <c r="C8" s="6">
        <v>0</v>
      </c>
      <c r="D8" s="6">
        <v>3913</v>
      </c>
      <c r="E8" s="6">
        <v>21400</v>
      </c>
      <c r="F8" s="12">
        <f>SUM(B8/D8-1)</f>
        <v>-1</v>
      </c>
      <c r="G8" s="12">
        <f>SUM(C8/E8-1)</f>
        <v>-1</v>
      </c>
    </row>
    <row r="9" spans="1:7" s="2" customFormat="1" ht="19.5" customHeight="1">
      <c r="A9" s="7" t="s">
        <v>2</v>
      </c>
      <c r="B9" s="6">
        <v>398291</v>
      </c>
      <c r="C9" s="6">
        <v>1294200</v>
      </c>
      <c r="D9" s="6">
        <v>391322</v>
      </c>
      <c r="E9" s="6">
        <v>1503100</v>
      </c>
      <c r="F9" s="12">
        <f aca="true" t="shared" si="1" ref="F9:F20">SUM(B9/D9-1)</f>
        <v>0.017808863289056065</v>
      </c>
      <c r="G9" s="12">
        <f t="shared" si="0"/>
        <v>-0.13897944248552996</v>
      </c>
    </row>
    <row r="10" spans="1:7" s="2" customFormat="1" ht="19.5" customHeight="1">
      <c r="A10" s="7" t="s">
        <v>3</v>
      </c>
      <c r="B10" s="6">
        <v>618390</v>
      </c>
      <c r="C10" s="6">
        <v>2270300</v>
      </c>
      <c r="D10" s="6">
        <v>900791</v>
      </c>
      <c r="E10" s="6">
        <v>3869600</v>
      </c>
      <c r="F10" s="12">
        <f t="shared" si="1"/>
        <v>-0.31350335427418796</v>
      </c>
      <c r="G10" s="12">
        <f t="shared" si="0"/>
        <v>-0.4132985321480256</v>
      </c>
    </row>
    <row r="11" spans="1:7" s="2" customFormat="1" ht="19.5" customHeight="1">
      <c r="A11" s="7" t="s">
        <v>4</v>
      </c>
      <c r="B11" s="6">
        <v>2061728</v>
      </c>
      <c r="C11" s="6">
        <v>6910200</v>
      </c>
      <c r="D11" s="6">
        <v>2052755</v>
      </c>
      <c r="E11" s="6">
        <v>7862800</v>
      </c>
      <c r="F11" s="12">
        <f t="shared" si="1"/>
        <v>0.004371198706129009</v>
      </c>
      <c r="G11" s="12">
        <f t="shared" si="0"/>
        <v>-0.12115277000559599</v>
      </c>
    </row>
    <row r="12" spans="1:7" s="2" customFormat="1" ht="19.5" customHeight="1">
      <c r="A12" s="7" t="s">
        <v>31</v>
      </c>
      <c r="B12" s="6">
        <v>0</v>
      </c>
      <c r="C12" s="6">
        <v>0</v>
      </c>
      <c r="D12" s="6">
        <v>84</v>
      </c>
      <c r="E12" s="6">
        <v>2400</v>
      </c>
      <c r="F12" s="12">
        <f>SUM(B12/D12-1)</f>
        <v>-1</v>
      </c>
      <c r="G12" s="12">
        <f>SUM(C12/E12-1)</f>
        <v>-1</v>
      </c>
    </row>
    <row r="13" spans="1:7" s="2" customFormat="1" ht="19.5" customHeight="1">
      <c r="A13" s="7" t="s">
        <v>5</v>
      </c>
      <c r="B13" s="6">
        <v>393092</v>
      </c>
      <c r="C13" s="6">
        <v>888100</v>
      </c>
      <c r="D13" s="6">
        <v>294335</v>
      </c>
      <c r="E13" s="6">
        <v>690800</v>
      </c>
      <c r="F13" s="12">
        <f t="shared" si="1"/>
        <v>0.3355258463995108</v>
      </c>
      <c r="G13" s="12">
        <f t="shared" si="0"/>
        <v>0.28561088592935735</v>
      </c>
    </row>
    <row r="14" spans="1:7" s="2" customFormat="1" ht="19.5" customHeight="1">
      <c r="A14" s="7" t="s">
        <v>6</v>
      </c>
      <c r="B14" s="6">
        <v>276038</v>
      </c>
      <c r="C14" s="6">
        <v>933200</v>
      </c>
      <c r="D14" s="6">
        <v>177650</v>
      </c>
      <c r="E14" s="6">
        <v>887400</v>
      </c>
      <c r="F14" s="12">
        <f t="shared" si="1"/>
        <v>0.5538305657191107</v>
      </c>
      <c r="G14" s="12">
        <f t="shared" si="0"/>
        <v>0.05161144917737204</v>
      </c>
    </row>
    <row r="15" spans="1:7" s="2" customFormat="1" ht="19.5" customHeight="1">
      <c r="A15" s="7" t="s">
        <v>7</v>
      </c>
      <c r="B15" s="6">
        <v>4684731</v>
      </c>
      <c r="C15" s="6">
        <v>13808400</v>
      </c>
      <c r="D15" s="6">
        <v>4255835</v>
      </c>
      <c r="E15" s="6">
        <v>13747500</v>
      </c>
      <c r="F15" s="12">
        <f t="shared" si="1"/>
        <v>0.10077834314535217</v>
      </c>
      <c r="G15" s="12">
        <f t="shared" si="0"/>
        <v>0.004429896344789963</v>
      </c>
    </row>
    <row r="16" spans="1:7" s="2" customFormat="1" ht="19.5" customHeight="1">
      <c r="A16" s="7" t="s">
        <v>27</v>
      </c>
      <c r="B16" s="6">
        <v>95814</v>
      </c>
      <c r="C16" s="6">
        <v>387500</v>
      </c>
      <c r="D16" s="6">
        <v>81493</v>
      </c>
      <c r="E16" s="6">
        <v>362700</v>
      </c>
      <c r="F16" s="12">
        <f t="shared" si="1"/>
        <v>0.17573288503307039</v>
      </c>
      <c r="G16" s="12">
        <f t="shared" si="0"/>
        <v>0.06837606837606836</v>
      </c>
    </row>
    <row r="17" spans="1:7" s="2" customFormat="1" ht="19.5" customHeight="1">
      <c r="A17" s="7" t="s">
        <v>8</v>
      </c>
      <c r="B17" s="6">
        <v>60620814</v>
      </c>
      <c r="C17" s="6">
        <v>151607400</v>
      </c>
      <c r="D17" s="6">
        <v>69204992</v>
      </c>
      <c r="E17" s="6">
        <v>185982800</v>
      </c>
      <c r="F17" s="12">
        <f t="shared" si="1"/>
        <v>-0.12403986695063851</v>
      </c>
      <c r="G17" s="12">
        <f t="shared" si="0"/>
        <v>-0.18483107040005853</v>
      </c>
    </row>
    <row r="18" spans="1:7" s="2" customFormat="1" ht="19.5" customHeight="1">
      <c r="A18" s="7" t="s">
        <v>21</v>
      </c>
      <c r="B18" s="6">
        <v>61178</v>
      </c>
      <c r="C18" s="6">
        <v>304000</v>
      </c>
      <c r="D18" s="6">
        <v>42261</v>
      </c>
      <c r="E18" s="6">
        <v>194000</v>
      </c>
      <c r="F18" s="12">
        <f t="shared" si="1"/>
        <v>0.4476231040439176</v>
      </c>
      <c r="G18" s="12">
        <f t="shared" si="0"/>
        <v>0.5670103092783505</v>
      </c>
    </row>
    <row r="19" spans="1:7" s="2" customFormat="1" ht="19.5" customHeight="1">
      <c r="A19" s="7" t="s">
        <v>9</v>
      </c>
      <c r="B19" s="6">
        <v>1543002</v>
      </c>
      <c r="C19" s="6">
        <v>6944700</v>
      </c>
      <c r="D19" s="6">
        <v>1683081</v>
      </c>
      <c r="E19" s="6">
        <v>7406500</v>
      </c>
      <c r="F19" s="12">
        <f t="shared" si="1"/>
        <v>-0.0832277234429003</v>
      </c>
      <c r="G19" s="12">
        <f t="shared" si="0"/>
        <v>-0.06235063795314921</v>
      </c>
    </row>
    <row r="20" spans="1:7" s="2" customFormat="1" ht="24" customHeight="1">
      <c r="A20" s="7" t="s">
        <v>11</v>
      </c>
      <c r="B20" s="6">
        <f>SUM(B5:B19)</f>
        <v>80592900</v>
      </c>
      <c r="C20" s="6">
        <f>SUM(C5:C19)</f>
        <v>215363200</v>
      </c>
      <c r="D20" s="6">
        <f>SUM(D5:D19)</f>
        <v>92130069</v>
      </c>
      <c r="E20" s="6">
        <f>SUM(E5:E19)</f>
        <v>264687700</v>
      </c>
      <c r="F20" s="12">
        <f t="shared" si="1"/>
        <v>-0.12522696580201198</v>
      </c>
      <c r="G20" s="12">
        <f t="shared" si="0"/>
        <v>-0.18634980016071767</v>
      </c>
    </row>
    <row r="21" spans="1:7" s="2" customFormat="1" ht="24" customHeight="1">
      <c r="A21" s="7" t="s">
        <v>93</v>
      </c>
      <c r="B21" s="6">
        <v>864</v>
      </c>
      <c r="C21" s="6">
        <v>5500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19.5" customHeight="1">
      <c r="A22" s="7" t="s">
        <v>45</v>
      </c>
      <c r="B22" s="6">
        <v>468</v>
      </c>
      <c r="C22" s="6">
        <v>9200</v>
      </c>
      <c r="D22" s="6">
        <v>712</v>
      </c>
      <c r="E22" s="6">
        <v>13600</v>
      </c>
      <c r="F22" s="12">
        <f aca="true" t="shared" si="2" ref="F22:G24">SUM(B22/D22-1)</f>
        <v>-0.3426966292134831</v>
      </c>
      <c r="G22" s="12">
        <f t="shared" si="2"/>
        <v>-0.32352941176470584</v>
      </c>
    </row>
    <row r="23" spans="1:7" s="2" customFormat="1" ht="19.5" customHeight="1">
      <c r="A23" s="7" t="s">
        <v>10</v>
      </c>
      <c r="B23" s="6"/>
      <c r="C23" s="6"/>
      <c r="D23" s="6">
        <v>97202</v>
      </c>
      <c r="E23" s="6">
        <v>346400</v>
      </c>
      <c r="F23" s="12">
        <f t="shared" si="2"/>
        <v>-1</v>
      </c>
      <c r="G23" s="12">
        <f t="shared" si="2"/>
        <v>-1</v>
      </c>
    </row>
    <row r="24" spans="1:7" s="2" customFormat="1" ht="24" customHeight="1">
      <c r="A24" s="7" t="s">
        <v>12</v>
      </c>
      <c r="B24" s="6">
        <f>SUM(B21:B23)</f>
        <v>1332</v>
      </c>
      <c r="C24" s="6">
        <f>SUM(C21:C23)</f>
        <v>14700</v>
      </c>
      <c r="D24" s="6">
        <f>SUM(D21:D23)</f>
        <v>97914</v>
      </c>
      <c r="E24" s="6">
        <f>SUM(E21:E23)</f>
        <v>360000</v>
      </c>
      <c r="F24" s="12">
        <f t="shared" si="2"/>
        <v>-0.9863962252589007</v>
      </c>
      <c r="G24" s="12">
        <f t="shared" si="2"/>
        <v>-0.9591666666666667</v>
      </c>
    </row>
    <row r="25" spans="1:7" s="2" customFormat="1" ht="24" customHeight="1">
      <c r="A25" s="7" t="s">
        <v>77</v>
      </c>
      <c r="B25" s="6">
        <v>16</v>
      </c>
      <c r="C25" s="6">
        <v>1300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24" customHeight="1">
      <c r="A26" s="7" t="s">
        <v>62</v>
      </c>
      <c r="B26" s="6"/>
      <c r="C26" s="6"/>
      <c r="D26" s="6">
        <v>270</v>
      </c>
      <c r="E26" s="6">
        <v>6100</v>
      </c>
      <c r="F26" s="12">
        <f>SUM(B26/D26-1)</f>
        <v>-1</v>
      </c>
      <c r="G26" s="12">
        <f>SUM(C26/E26-1)</f>
        <v>-1</v>
      </c>
    </row>
    <row r="27" spans="1:7" s="2" customFormat="1" ht="19.5" customHeight="1">
      <c r="A27" s="7" t="s">
        <v>43</v>
      </c>
      <c r="B27" s="6">
        <v>235</v>
      </c>
      <c r="C27" s="6">
        <v>3700</v>
      </c>
      <c r="D27" s="6">
        <v>600</v>
      </c>
      <c r="E27" s="6">
        <v>1800</v>
      </c>
      <c r="F27" s="12">
        <f>SUM(B27/D27-1)</f>
        <v>-0.6083333333333334</v>
      </c>
      <c r="G27" s="12">
        <f>SUM(C27/E27-1)</f>
        <v>1.0555555555555554</v>
      </c>
    </row>
    <row r="28" spans="1:7" s="2" customFormat="1" ht="18" customHeight="1">
      <c r="A28" s="7" t="s">
        <v>40</v>
      </c>
      <c r="B28" s="6"/>
      <c r="C28" s="6"/>
      <c r="D28" s="6">
        <v>74</v>
      </c>
      <c r="E28" s="6">
        <v>700</v>
      </c>
      <c r="F28" s="12">
        <f aca="true" t="shared" si="3" ref="F28:G30">SUM(B28/D28-1)</f>
        <v>-1</v>
      </c>
      <c r="G28" s="12">
        <f t="shared" si="3"/>
        <v>-1</v>
      </c>
    </row>
    <row r="29" spans="1:7" s="2" customFormat="1" ht="19.5" customHeight="1">
      <c r="A29" s="7" t="s">
        <v>51</v>
      </c>
      <c r="B29" s="6">
        <v>44988</v>
      </c>
      <c r="C29" s="6">
        <v>169100</v>
      </c>
      <c r="D29" s="6">
        <v>58403</v>
      </c>
      <c r="E29" s="6">
        <v>212300</v>
      </c>
      <c r="F29" s="12">
        <f t="shared" si="3"/>
        <v>-0.22969710460079107</v>
      </c>
      <c r="G29" s="12">
        <f t="shared" si="3"/>
        <v>-0.20348563353744697</v>
      </c>
    </row>
    <row r="30" spans="1:7" ht="16.5">
      <c r="A30" s="8" t="s">
        <v>52</v>
      </c>
      <c r="B30" s="19">
        <v>3</v>
      </c>
      <c r="C30" s="19">
        <v>100</v>
      </c>
      <c r="D30" s="19">
        <v>294</v>
      </c>
      <c r="E30" s="19">
        <v>2400</v>
      </c>
      <c r="F30" s="12">
        <f t="shared" si="3"/>
        <v>-0.9897959183673469</v>
      </c>
      <c r="G30" s="12">
        <f t="shared" si="3"/>
        <v>-0.9583333333333334</v>
      </c>
    </row>
    <row r="31" spans="1:7" s="2" customFormat="1" ht="24" customHeight="1">
      <c r="A31" s="7" t="s">
        <v>13</v>
      </c>
      <c r="B31" s="6">
        <f>SUM(B25:B30)</f>
        <v>45242</v>
      </c>
      <c r="C31" s="6">
        <f>SUM(C25:C30)</f>
        <v>174200</v>
      </c>
      <c r="D31" s="6">
        <f>SUM(D25:D30)</f>
        <v>59641</v>
      </c>
      <c r="E31" s="6">
        <f>SUM(E25:E30)</f>
        <v>223300</v>
      </c>
      <c r="F31" s="12">
        <f aca="true" t="shared" si="4" ref="F31:G37">SUM(B31/D31-1)</f>
        <v>-0.24142787679616373</v>
      </c>
      <c r="G31" s="12">
        <f t="shared" si="4"/>
        <v>-0.2198835647111509</v>
      </c>
    </row>
    <row r="32" spans="1:7" s="2" customFormat="1" ht="19.5" customHeight="1">
      <c r="A32" s="7" t="s">
        <v>38</v>
      </c>
      <c r="B32" s="6">
        <v>0</v>
      </c>
      <c r="C32" s="6">
        <v>0</v>
      </c>
      <c r="D32" s="6">
        <v>15266</v>
      </c>
      <c r="E32" s="6">
        <v>61500</v>
      </c>
      <c r="F32" s="12">
        <f t="shared" si="4"/>
        <v>-1</v>
      </c>
      <c r="G32" s="12">
        <f t="shared" si="4"/>
        <v>-1</v>
      </c>
    </row>
    <row r="33" spans="1:7" s="2" customFormat="1" ht="19.5" customHeight="1">
      <c r="A33" s="7" t="s">
        <v>14</v>
      </c>
      <c r="B33" s="6">
        <v>3620</v>
      </c>
      <c r="C33" s="6">
        <v>103300</v>
      </c>
      <c r="D33" s="6">
        <v>224</v>
      </c>
      <c r="E33" s="6">
        <v>1700</v>
      </c>
      <c r="F33" s="12">
        <f t="shared" si="4"/>
        <v>15.160714285714285</v>
      </c>
      <c r="G33" s="12">
        <f t="shared" si="4"/>
        <v>59.76470588235294</v>
      </c>
    </row>
    <row r="34" spans="1:7" s="2" customFormat="1" ht="19.5" customHeight="1">
      <c r="A34" s="7" t="s">
        <v>90</v>
      </c>
      <c r="B34" s="6">
        <v>25750</v>
      </c>
      <c r="C34" s="6">
        <v>120500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15</v>
      </c>
      <c r="B35" s="6">
        <v>96574</v>
      </c>
      <c r="C35" s="6">
        <v>303400</v>
      </c>
      <c r="D35" s="6">
        <v>48459</v>
      </c>
      <c r="E35" s="6">
        <v>239700</v>
      </c>
      <c r="F35" s="23">
        <f>SUM(B35/D35-1)</f>
        <v>0.9929012154604924</v>
      </c>
      <c r="G35" s="23">
        <f>SUM(C35/E35-1)</f>
        <v>0.2657488527325824</v>
      </c>
    </row>
    <row r="36" spans="1:7" s="2" customFormat="1" ht="19.5" customHeight="1">
      <c r="A36" s="7" t="s">
        <v>39</v>
      </c>
      <c r="B36" s="6">
        <v>19958</v>
      </c>
      <c r="C36" s="6">
        <v>65500</v>
      </c>
      <c r="D36" s="6">
        <v>127369</v>
      </c>
      <c r="E36" s="6">
        <v>379300</v>
      </c>
      <c r="F36" s="23">
        <f t="shared" si="4"/>
        <v>-0.8433056709246363</v>
      </c>
      <c r="G36" s="23">
        <f t="shared" si="4"/>
        <v>-0.827313472185605</v>
      </c>
    </row>
    <row r="37" spans="1:7" s="2" customFormat="1" ht="24" customHeight="1">
      <c r="A37" s="8" t="s">
        <v>17</v>
      </c>
      <c r="B37" s="6">
        <f>SUM(B32:B36)</f>
        <v>145902</v>
      </c>
      <c r="C37" s="6">
        <f>SUM(C32:C36)</f>
        <v>592700</v>
      </c>
      <c r="D37" s="6">
        <f>SUM(D32:D36)</f>
        <v>191318</v>
      </c>
      <c r="E37" s="6">
        <f>SUM(E32:E36)</f>
        <v>682200</v>
      </c>
      <c r="F37" s="23">
        <f t="shared" si="4"/>
        <v>-0.2373848775337396</v>
      </c>
      <c r="G37" s="23">
        <f t="shared" si="4"/>
        <v>-0.13119319847552036</v>
      </c>
    </row>
    <row r="38" spans="1:7" s="2" customFormat="1" ht="19.5" customHeight="1">
      <c r="A38" s="8" t="s">
        <v>28</v>
      </c>
      <c r="B38" s="6">
        <v>8914</v>
      </c>
      <c r="C38" s="6">
        <v>63100</v>
      </c>
      <c r="D38" s="6">
        <v>6115</v>
      </c>
      <c r="E38" s="6">
        <v>45700</v>
      </c>
      <c r="F38" s="23">
        <f>SUM(B38/D38-1)</f>
        <v>0.4577269010629599</v>
      </c>
      <c r="G38" s="23">
        <f>SUM(C38/E38-1)</f>
        <v>0.38074398249452956</v>
      </c>
    </row>
    <row r="39" spans="1:7" s="2" customFormat="1" ht="19.5" customHeight="1">
      <c r="A39" s="7" t="s">
        <v>16</v>
      </c>
      <c r="B39" s="6">
        <v>75918</v>
      </c>
      <c r="C39" s="6">
        <v>338100</v>
      </c>
      <c r="D39" s="6">
        <v>39458</v>
      </c>
      <c r="E39" s="6">
        <v>249600</v>
      </c>
      <c r="F39" s="23">
        <f aca="true" t="shared" si="5" ref="F39:G46">SUM(B39/D39-1)</f>
        <v>0.9240204774697147</v>
      </c>
      <c r="G39" s="23">
        <f t="shared" si="5"/>
        <v>0.3545673076923077</v>
      </c>
    </row>
    <row r="40" spans="1:7" s="2" customFormat="1" ht="24" customHeight="1">
      <c r="A40" s="7" t="s">
        <v>18</v>
      </c>
      <c r="B40" s="6">
        <f>SUM(B38:B39)</f>
        <v>84832</v>
      </c>
      <c r="C40" s="6">
        <f>SUM(C38:C39)</f>
        <v>401200</v>
      </c>
      <c r="D40" s="6">
        <f>SUM(D38:D39)</f>
        <v>45573</v>
      </c>
      <c r="E40" s="6">
        <f>SUM(E38:E39)</f>
        <v>295300</v>
      </c>
      <c r="F40" s="23">
        <f t="shared" si="5"/>
        <v>0.8614530533429883</v>
      </c>
      <c r="G40" s="23">
        <f t="shared" si="5"/>
        <v>0.3586183542160515</v>
      </c>
    </row>
    <row r="41" spans="1:7" s="2" customFormat="1" ht="24" customHeight="1">
      <c r="A41" s="7" t="s">
        <v>94</v>
      </c>
      <c r="B41" s="6">
        <v>9254</v>
      </c>
      <c r="C41" s="6">
        <v>28700</v>
      </c>
      <c r="D41" s="6">
        <v>0</v>
      </c>
      <c r="E41" s="6">
        <v>0</v>
      </c>
      <c r="F41" s="6">
        <v>0</v>
      </c>
      <c r="G41" s="6">
        <v>0</v>
      </c>
    </row>
    <row r="42" spans="1:7" s="2" customFormat="1" ht="24" customHeight="1">
      <c r="A42" s="7" t="s">
        <v>48</v>
      </c>
      <c r="B42" s="6">
        <v>10673</v>
      </c>
      <c r="C42" s="6">
        <v>40200</v>
      </c>
      <c r="D42" s="6">
        <v>6350</v>
      </c>
      <c r="E42" s="6">
        <v>26300</v>
      </c>
      <c r="F42" s="23">
        <f>SUM(B42/D42-1)</f>
        <v>0.6807874015748032</v>
      </c>
      <c r="G42" s="23">
        <f>SUM(C42/E42-1)</f>
        <v>0.5285171102661597</v>
      </c>
    </row>
    <row r="43" spans="1:7" s="2" customFormat="1" ht="24" customHeight="1">
      <c r="A43" s="7" t="s">
        <v>42</v>
      </c>
      <c r="B43" s="6">
        <v>103239</v>
      </c>
      <c r="C43" s="6">
        <v>372600</v>
      </c>
      <c r="D43" s="6">
        <v>99790</v>
      </c>
      <c r="E43" s="6">
        <v>404900</v>
      </c>
      <c r="F43" s="23">
        <f>SUM(B43/D43-1)</f>
        <v>0.03456258142098401</v>
      </c>
      <c r="G43" s="23">
        <f>SUM(C43/E43-1)</f>
        <v>-0.07977278340330951</v>
      </c>
    </row>
    <row r="44" spans="1:7" s="2" customFormat="1" ht="19.5" customHeight="1">
      <c r="A44" s="7" t="s">
        <v>29</v>
      </c>
      <c r="B44" s="6">
        <v>77111</v>
      </c>
      <c r="C44" s="6">
        <v>252600</v>
      </c>
      <c r="D44" s="6">
        <v>35516</v>
      </c>
      <c r="E44" s="6">
        <v>122600</v>
      </c>
      <c r="F44" s="12">
        <f t="shared" si="5"/>
        <v>1.1711622930510193</v>
      </c>
      <c r="G44" s="12">
        <f t="shared" si="5"/>
        <v>1.060358890701468</v>
      </c>
    </row>
    <row r="45" spans="1:7" s="2" customFormat="1" ht="19.5" customHeight="1">
      <c r="A45" s="7" t="s">
        <v>83</v>
      </c>
      <c r="B45" s="6">
        <v>1008</v>
      </c>
      <c r="C45" s="6">
        <v>5000</v>
      </c>
      <c r="D45" s="6">
        <v>0</v>
      </c>
      <c r="E45" s="6">
        <v>0</v>
      </c>
      <c r="F45" s="6">
        <v>0</v>
      </c>
      <c r="G45" s="6">
        <v>0</v>
      </c>
    </row>
    <row r="46" spans="1:7" s="2" customFormat="1" ht="24" customHeight="1">
      <c r="A46" s="7" t="s">
        <v>20</v>
      </c>
      <c r="B46" s="9">
        <f>SUM(B41:B45)</f>
        <v>201285</v>
      </c>
      <c r="C46" s="9">
        <f>SUM(C41:C45)</f>
        <v>699100</v>
      </c>
      <c r="D46" s="9">
        <f>SUM(D41:D45)</f>
        <v>141656</v>
      </c>
      <c r="E46" s="9">
        <f>SUM(E41:E45)</f>
        <v>553800</v>
      </c>
      <c r="F46" s="23">
        <f t="shared" si="5"/>
        <v>0.42094228271305134</v>
      </c>
      <c r="G46" s="23">
        <f t="shared" si="5"/>
        <v>0.26236908631274836</v>
      </c>
    </row>
    <row r="47" spans="1:7" s="2" customFormat="1" ht="19.5" customHeight="1">
      <c r="A47" s="7" t="s">
        <v>33</v>
      </c>
      <c r="B47" s="6">
        <v>4491</v>
      </c>
      <c r="C47" s="6">
        <v>14900</v>
      </c>
      <c r="D47" s="6">
        <v>9934</v>
      </c>
      <c r="E47" s="6">
        <v>61200</v>
      </c>
      <c r="F47" s="23">
        <f aca="true" t="shared" si="6" ref="F47:G51">SUM(B47/D47-1)</f>
        <v>-0.5479162472317294</v>
      </c>
      <c r="G47" s="23">
        <f t="shared" si="6"/>
        <v>-0.7565359477124183</v>
      </c>
    </row>
    <row r="48" spans="1:7" s="2" customFormat="1" ht="19.5" customHeight="1">
      <c r="A48" s="7" t="s">
        <v>50</v>
      </c>
      <c r="B48" s="6">
        <v>544</v>
      </c>
      <c r="C48" s="6">
        <v>1700</v>
      </c>
      <c r="D48" s="6">
        <v>998</v>
      </c>
      <c r="E48" s="6">
        <v>3500</v>
      </c>
      <c r="F48" s="23">
        <f>SUM(B48/D48-1)</f>
        <v>-0.45490981963927857</v>
      </c>
      <c r="G48" s="23">
        <f t="shared" si="6"/>
        <v>-0.5142857142857142</v>
      </c>
    </row>
    <row r="49" spans="1:7" s="2" customFormat="1" ht="24" customHeight="1">
      <c r="A49" s="7" t="s">
        <v>35</v>
      </c>
      <c r="B49" s="9">
        <f>SUM(B47:B48)</f>
        <v>5035</v>
      </c>
      <c r="C49" s="9">
        <f>SUM(C47:C48)</f>
        <v>16600</v>
      </c>
      <c r="D49" s="9">
        <f>SUM(D47:D48)</f>
        <v>10932</v>
      </c>
      <c r="E49" s="9">
        <f>SUM(E47:E48)</f>
        <v>64700</v>
      </c>
      <c r="F49" s="23">
        <f t="shared" si="6"/>
        <v>-0.5394255396999634</v>
      </c>
      <c r="G49" s="23">
        <f t="shared" si="6"/>
        <v>-0.7434312210200927</v>
      </c>
    </row>
    <row r="50" spans="1:7" s="2" customFormat="1" ht="21" customHeight="1">
      <c r="A50" s="7" t="s">
        <v>46</v>
      </c>
      <c r="B50" s="9">
        <v>3610</v>
      </c>
      <c r="C50" s="9">
        <v>4900</v>
      </c>
      <c r="D50" s="9">
        <v>2746</v>
      </c>
      <c r="E50" s="9">
        <v>12400</v>
      </c>
      <c r="F50" s="23">
        <f>SUM(B50/D50-1)</f>
        <v>0.3146394756008739</v>
      </c>
      <c r="G50" s="23">
        <f>SUM(C50/E50-1)</f>
        <v>-0.6048387096774194</v>
      </c>
    </row>
    <row r="51" spans="1:7" s="2" customFormat="1" ht="27.75" customHeight="1">
      <c r="A51" s="7" t="s">
        <v>30</v>
      </c>
      <c r="B51" s="9">
        <f>SUM(B49,B40,B37,B31,B24,B20,B46,B50)</f>
        <v>81080138</v>
      </c>
      <c r="C51" s="9">
        <f>SUM(C49,C40,C37,C31,C24,C20,C46,C50)</f>
        <v>217266600</v>
      </c>
      <c r="D51" s="9">
        <f>SUM(D49,D40,D37,D31,D24,D20,D46,D50)</f>
        <v>92679849</v>
      </c>
      <c r="E51" s="9">
        <f>SUM(E49,E40,E37,E31,E24,E20,E46,E50)</f>
        <v>266879400</v>
      </c>
      <c r="F51" s="23">
        <f t="shared" si="6"/>
        <v>-0.12515893287655222</v>
      </c>
      <c r="G51" s="23">
        <f t="shared" si="6"/>
        <v>-0.18589969851550925</v>
      </c>
    </row>
    <row r="52" spans="2:7" s="2" customFormat="1" ht="16.5">
      <c r="B52" s="3"/>
      <c r="C52" s="3"/>
      <c r="D52" s="3"/>
      <c r="E52" s="3"/>
      <c r="F52" s="3"/>
      <c r="G52" s="3"/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</sheetData>
  <mergeCells count="5">
    <mergeCell ref="A1:G1"/>
    <mergeCell ref="A3:A4"/>
    <mergeCell ref="B3:C3"/>
    <mergeCell ref="D3:E3"/>
    <mergeCell ref="F3:G3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9"/>
  <sheetViews>
    <sheetView workbookViewId="0" topLeftCell="A37">
      <selection activeCell="A46" sqref="A46:IV46"/>
    </sheetView>
  </sheetViews>
  <sheetFormatPr defaultColWidth="9.00390625" defaultRowHeight="16.5"/>
  <cols>
    <col min="1" max="1" width="18.00390625" style="0" customWidth="1"/>
    <col min="2" max="5" width="13.625" style="1" customWidth="1"/>
    <col min="6" max="7" width="8.625" style="1" customWidth="1"/>
  </cols>
  <sheetData>
    <row r="1" spans="1:7" s="2" customFormat="1" ht="30" customHeight="1">
      <c r="A1" s="24" t="s">
        <v>97</v>
      </c>
      <c r="B1" s="24"/>
      <c r="C1" s="24"/>
      <c r="D1" s="24"/>
      <c r="E1" s="24"/>
      <c r="F1" s="24"/>
      <c r="G1" s="24"/>
    </row>
    <row r="2" spans="2:7" s="2" customFormat="1" ht="16.5">
      <c r="B2" s="3"/>
      <c r="C2" s="3"/>
      <c r="D2" s="3"/>
      <c r="E2" s="3"/>
      <c r="F2" s="3"/>
      <c r="G2" s="3"/>
    </row>
    <row r="3" spans="1:7" s="2" customFormat="1" ht="19.5" customHeight="1">
      <c r="A3" s="25" t="s">
        <v>22</v>
      </c>
      <c r="B3" s="31" t="s">
        <v>98</v>
      </c>
      <c r="C3" s="28"/>
      <c r="D3" s="31" t="s">
        <v>66</v>
      </c>
      <c r="E3" s="28"/>
      <c r="F3" s="31" t="s">
        <v>19</v>
      </c>
      <c r="G3" s="28"/>
    </row>
    <row r="4" spans="1:7" s="2" customFormat="1" ht="19.5" customHeight="1">
      <c r="A4" s="26"/>
      <c r="B4" s="4" t="s">
        <v>23</v>
      </c>
      <c r="C4" s="5" t="s">
        <v>24</v>
      </c>
      <c r="D4" s="4" t="s">
        <v>23</v>
      </c>
      <c r="E4" s="5" t="s">
        <v>24</v>
      </c>
      <c r="F4" s="5" t="s">
        <v>25</v>
      </c>
      <c r="G4" s="5" t="s">
        <v>26</v>
      </c>
    </row>
    <row r="5" spans="1:7" s="2" customFormat="1" ht="19.5" customHeight="1">
      <c r="A5" s="18" t="s">
        <v>61</v>
      </c>
      <c r="B5" s="6">
        <v>3</v>
      </c>
      <c r="C5" s="6"/>
      <c r="D5" s="6">
        <v>1390</v>
      </c>
      <c r="E5" s="6">
        <v>10500</v>
      </c>
      <c r="F5" s="12">
        <f>SUM(B5/D5-1)</f>
        <v>-0.9978417266187051</v>
      </c>
      <c r="G5" s="12">
        <f>SUM(C5/E5-1)</f>
        <v>-1</v>
      </c>
    </row>
    <row r="6" spans="1:7" s="2" customFormat="1" ht="19.5" customHeight="1">
      <c r="A6" s="7" t="s">
        <v>0</v>
      </c>
      <c r="B6" s="6">
        <v>1671504</v>
      </c>
      <c r="C6" s="6">
        <v>6280700</v>
      </c>
      <c r="D6" s="6">
        <v>1164382</v>
      </c>
      <c r="E6" s="6">
        <v>4417300</v>
      </c>
      <c r="F6" s="12">
        <f>SUM(B6/D6-1)</f>
        <v>0.4355288900034524</v>
      </c>
      <c r="G6" s="12">
        <f aca="true" t="shared" si="0" ref="G6:G23">SUM(C6/E6-1)</f>
        <v>0.4218413963280736</v>
      </c>
    </row>
    <row r="7" spans="1:7" s="2" customFormat="1" ht="19.5" customHeight="1">
      <c r="A7" s="7" t="s">
        <v>1</v>
      </c>
      <c r="B7" s="6">
        <v>9540190</v>
      </c>
      <c r="C7" s="6">
        <v>28190900</v>
      </c>
      <c r="D7" s="6">
        <v>12625888</v>
      </c>
      <c r="E7" s="6">
        <v>40047800</v>
      </c>
      <c r="F7" s="12">
        <f>SUM(B7/D7-1)</f>
        <v>-0.2443945328835485</v>
      </c>
      <c r="G7" s="12">
        <f t="shared" si="0"/>
        <v>-0.2960686979060023</v>
      </c>
    </row>
    <row r="8" spans="1:7" s="2" customFormat="1" ht="19.5" customHeight="1">
      <c r="A8" s="7" t="s">
        <v>34</v>
      </c>
      <c r="B8" s="6">
        <v>0</v>
      </c>
      <c r="C8" s="6">
        <v>0</v>
      </c>
      <c r="D8" s="6">
        <v>3913</v>
      </c>
      <c r="E8" s="6">
        <v>21400</v>
      </c>
      <c r="F8" s="12">
        <f>SUM(B8/D8-1)</f>
        <v>-1</v>
      </c>
      <c r="G8" s="12">
        <f t="shared" si="0"/>
        <v>-1</v>
      </c>
    </row>
    <row r="9" spans="1:7" s="2" customFormat="1" ht="19.5" customHeight="1">
      <c r="A9" s="7" t="s">
        <v>2</v>
      </c>
      <c r="B9" s="6">
        <v>493547</v>
      </c>
      <c r="C9" s="6">
        <v>1583900</v>
      </c>
      <c r="D9" s="6">
        <v>406200</v>
      </c>
      <c r="E9" s="6">
        <v>1563600</v>
      </c>
      <c r="F9" s="12">
        <f aca="true" t="shared" si="1" ref="F9:F23">SUM(B9/D9-1)</f>
        <v>0.21503446578040375</v>
      </c>
      <c r="G9" s="12">
        <f t="shared" si="0"/>
        <v>0.012982860066513169</v>
      </c>
    </row>
    <row r="10" spans="1:7" s="2" customFormat="1" ht="19.5" customHeight="1">
      <c r="A10" s="7" t="s">
        <v>3</v>
      </c>
      <c r="B10" s="6">
        <v>657156</v>
      </c>
      <c r="C10" s="6">
        <v>2432900</v>
      </c>
      <c r="D10" s="6">
        <v>1000329</v>
      </c>
      <c r="E10" s="6">
        <v>4230900</v>
      </c>
      <c r="F10" s="12">
        <f t="shared" si="1"/>
        <v>-0.3430601332161719</v>
      </c>
      <c r="G10" s="12">
        <f t="shared" si="0"/>
        <v>-0.4249686827861684</v>
      </c>
    </row>
    <row r="11" spans="1:7" s="2" customFormat="1" ht="19.5" customHeight="1">
      <c r="A11" s="7" t="s">
        <v>4</v>
      </c>
      <c r="B11" s="6">
        <v>2243395</v>
      </c>
      <c r="C11" s="6">
        <v>7508600</v>
      </c>
      <c r="D11" s="6">
        <v>2347255</v>
      </c>
      <c r="E11" s="6">
        <v>8923700</v>
      </c>
      <c r="F11" s="12">
        <f t="shared" si="1"/>
        <v>-0.044247429444180586</v>
      </c>
      <c r="G11" s="12">
        <f t="shared" si="0"/>
        <v>-0.15857772000403425</v>
      </c>
    </row>
    <row r="12" spans="1:7" s="2" customFormat="1" ht="19.5" customHeight="1">
      <c r="A12" s="7" t="s">
        <v>31</v>
      </c>
      <c r="B12" s="6">
        <v>0</v>
      </c>
      <c r="C12" s="6">
        <v>0</v>
      </c>
      <c r="D12" s="6">
        <v>84</v>
      </c>
      <c r="E12" s="6">
        <v>2400</v>
      </c>
      <c r="F12" s="12">
        <f t="shared" si="1"/>
        <v>-1</v>
      </c>
      <c r="G12" s="12">
        <f t="shared" si="0"/>
        <v>-1</v>
      </c>
    </row>
    <row r="13" spans="1:7" s="2" customFormat="1" ht="19.5" customHeight="1">
      <c r="A13" s="7" t="s">
        <v>5</v>
      </c>
      <c r="B13" s="6">
        <v>420898</v>
      </c>
      <c r="C13" s="6">
        <v>938500</v>
      </c>
      <c r="D13" s="6">
        <v>340147</v>
      </c>
      <c r="E13" s="6">
        <v>794700</v>
      </c>
      <c r="F13" s="12">
        <f t="shared" si="1"/>
        <v>0.23740030045833116</v>
      </c>
      <c r="G13" s="12">
        <f t="shared" si="0"/>
        <v>0.1809487857052976</v>
      </c>
    </row>
    <row r="14" spans="1:7" s="2" customFormat="1" ht="19.5" customHeight="1">
      <c r="A14" s="7" t="s">
        <v>6</v>
      </c>
      <c r="B14" s="6">
        <v>277102</v>
      </c>
      <c r="C14" s="6">
        <v>939500</v>
      </c>
      <c r="D14" s="6">
        <v>177650</v>
      </c>
      <c r="E14" s="6">
        <v>887400</v>
      </c>
      <c r="F14" s="12">
        <f t="shared" si="1"/>
        <v>0.5598198705319448</v>
      </c>
      <c r="G14" s="12">
        <f t="shared" si="0"/>
        <v>0.05871084065810228</v>
      </c>
    </row>
    <row r="15" spans="1:7" s="2" customFormat="1" ht="19.5" customHeight="1">
      <c r="A15" s="7" t="s">
        <v>7</v>
      </c>
      <c r="B15" s="6">
        <v>5342061</v>
      </c>
      <c r="C15" s="6">
        <v>15669100</v>
      </c>
      <c r="D15" s="6">
        <v>5054554</v>
      </c>
      <c r="E15" s="6">
        <v>16315200</v>
      </c>
      <c r="F15" s="12">
        <f t="shared" si="1"/>
        <v>0.056880785129607814</v>
      </c>
      <c r="G15" s="12">
        <f t="shared" si="0"/>
        <v>-0.039601108169069366</v>
      </c>
    </row>
    <row r="16" spans="1:7" s="2" customFormat="1" ht="19.5" customHeight="1">
      <c r="A16" s="7" t="s">
        <v>27</v>
      </c>
      <c r="B16" s="6">
        <v>114865</v>
      </c>
      <c r="C16" s="6">
        <v>442200</v>
      </c>
      <c r="D16" s="6">
        <v>81811</v>
      </c>
      <c r="E16" s="6">
        <v>364600</v>
      </c>
      <c r="F16" s="12">
        <f t="shared" si="1"/>
        <v>0.40402879808338743</v>
      </c>
      <c r="G16" s="12">
        <f t="shared" si="0"/>
        <v>0.2128359846407022</v>
      </c>
    </row>
    <row r="17" spans="1:7" s="2" customFormat="1" ht="19.5" customHeight="1">
      <c r="A17" s="7" t="s">
        <v>8</v>
      </c>
      <c r="B17" s="6">
        <v>69209711</v>
      </c>
      <c r="C17" s="6">
        <v>171991900</v>
      </c>
      <c r="D17" s="6">
        <v>76628872</v>
      </c>
      <c r="E17" s="6">
        <v>205998500</v>
      </c>
      <c r="F17" s="12">
        <f t="shared" si="1"/>
        <v>-0.09681939465323197</v>
      </c>
      <c r="G17" s="12">
        <f t="shared" si="0"/>
        <v>-0.16508178457610123</v>
      </c>
    </row>
    <row r="18" spans="1:7" s="2" customFormat="1" ht="19.5" customHeight="1">
      <c r="A18" s="7" t="s">
        <v>21</v>
      </c>
      <c r="B18" s="6">
        <v>80510</v>
      </c>
      <c r="C18" s="6">
        <v>516300</v>
      </c>
      <c r="D18" s="6">
        <v>42261</v>
      </c>
      <c r="E18" s="6">
        <v>194000</v>
      </c>
      <c r="F18" s="12">
        <f t="shared" si="1"/>
        <v>0.9050661366271504</v>
      </c>
      <c r="G18" s="12">
        <f t="shared" si="0"/>
        <v>1.6613402061855669</v>
      </c>
    </row>
    <row r="19" spans="1:7" s="2" customFormat="1" ht="19.5" customHeight="1">
      <c r="A19" s="7" t="s">
        <v>9</v>
      </c>
      <c r="B19" s="6">
        <v>1774534</v>
      </c>
      <c r="C19" s="6">
        <v>8140400</v>
      </c>
      <c r="D19" s="6">
        <v>1933661</v>
      </c>
      <c r="E19" s="6">
        <v>8339700</v>
      </c>
      <c r="F19" s="12">
        <f t="shared" si="1"/>
        <v>-0.08229312170023595</v>
      </c>
      <c r="G19" s="12">
        <f t="shared" si="0"/>
        <v>-0.023897742125016497</v>
      </c>
    </row>
    <row r="20" spans="1:7" s="2" customFormat="1" ht="24" customHeight="1">
      <c r="A20" s="7" t="s">
        <v>11</v>
      </c>
      <c r="B20" s="6">
        <f>SUM(B5:B19)</f>
        <v>91825476</v>
      </c>
      <c r="C20" s="6">
        <f>SUM(C5:C19)</f>
        <v>244634900</v>
      </c>
      <c r="D20" s="6">
        <f>SUM(D5:D19)</f>
        <v>101808397</v>
      </c>
      <c r="E20" s="6">
        <f>SUM(E5:E19)</f>
        <v>292111700</v>
      </c>
      <c r="F20" s="12">
        <f t="shared" si="1"/>
        <v>-0.09805596880186607</v>
      </c>
      <c r="G20" s="12">
        <f t="shared" si="0"/>
        <v>-0.16252960768089741</v>
      </c>
    </row>
    <row r="21" spans="1:7" s="2" customFormat="1" ht="24" customHeight="1">
      <c r="A21" s="7" t="s">
        <v>93</v>
      </c>
      <c r="B21" s="6">
        <v>864</v>
      </c>
      <c r="C21" s="6">
        <v>5500</v>
      </c>
      <c r="D21" s="6">
        <v>0</v>
      </c>
      <c r="E21" s="6">
        <v>0</v>
      </c>
      <c r="F21" s="6">
        <v>0</v>
      </c>
      <c r="G21" s="6">
        <v>0</v>
      </c>
    </row>
    <row r="22" spans="1:7" s="2" customFormat="1" ht="19.5" customHeight="1">
      <c r="A22" s="7" t="s">
        <v>45</v>
      </c>
      <c r="B22" s="6">
        <v>610</v>
      </c>
      <c r="C22" s="6">
        <v>12100</v>
      </c>
      <c r="D22" s="6">
        <v>712</v>
      </c>
      <c r="E22" s="6">
        <v>13600</v>
      </c>
      <c r="F22" s="12">
        <f>SUM(B22/D22-1)</f>
        <v>-0.1432584269662921</v>
      </c>
      <c r="G22" s="12">
        <f>SUM(C22/E22-1)</f>
        <v>-0.11029411764705888</v>
      </c>
    </row>
    <row r="23" spans="1:7" s="2" customFormat="1" ht="19.5" customHeight="1">
      <c r="A23" s="7" t="s">
        <v>10</v>
      </c>
      <c r="B23" s="6">
        <v>0</v>
      </c>
      <c r="C23" s="6">
        <v>0</v>
      </c>
      <c r="D23" s="6">
        <v>97202</v>
      </c>
      <c r="E23" s="6">
        <v>346400</v>
      </c>
      <c r="F23" s="12">
        <f t="shared" si="1"/>
        <v>-1</v>
      </c>
      <c r="G23" s="12">
        <f t="shared" si="0"/>
        <v>-1</v>
      </c>
    </row>
    <row r="24" spans="1:7" s="2" customFormat="1" ht="24" customHeight="1">
      <c r="A24" s="7" t="s">
        <v>12</v>
      </c>
      <c r="B24" s="6">
        <f>SUM(B21:B23)</f>
        <v>1474</v>
      </c>
      <c r="C24" s="6">
        <f>SUM(C21:C23)</f>
        <v>17600</v>
      </c>
      <c r="D24" s="6">
        <f>SUM(D22:D23)</f>
        <v>97914</v>
      </c>
      <c r="E24" s="6">
        <f>SUM(E22:E23)</f>
        <v>360000</v>
      </c>
      <c r="F24" s="12">
        <f>SUM(B24/D24-1)</f>
        <v>-0.9849459729967114</v>
      </c>
      <c r="G24" s="12">
        <f>SUM(C24/E24-1)</f>
        <v>-0.9511111111111111</v>
      </c>
    </row>
    <row r="25" spans="1:7" s="2" customFormat="1" ht="24" customHeight="1">
      <c r="A25" s="7" t="s">
        <v>77</v>
      </c>
      <c r="B25" s="6">
        <v>16</v>
      </c>
      <c r="C25" s="6">
        <v>1300</v>
      </c>
      <c r="D25" s="6">
        <v>0</v>
      </c>
      <c r="E25" s="6">
        <v>0</v>
      </c>
      <c r="F25" s="6">
        <v>0</v>
      </c>
      <c r="G25" s="6">
        <v>0</v>
      </c>
    </row>
    <row r="26" spans="1:7" s="2" customFormat="1" ht="24" customHeight="1">
      <c r="A26" s="7" t="s">
        <v>62</v>
      </c>
      <c r="B26" s="6">
        <v>0</v>
      </c>
      <c r="C26" s="6">
        <v>0</v>
      </c>
      <c r="D26" s="6">
        <v>270</v>
      </c>
      <c r="E26" s="6">
        <v>6100</v>
      </c>
      <c r="F26" s="12">
        <f>SUM(B26/D26-1)</f>
        <v>-1</v>
      </c>
      <c r="G26" s="12">
        <f>SUM(C26/E26-1)</f>
        <v>-1</v>
      </c>
    </row>
    <row r="27" spans="1:7" s="2" customFormat="1" ht="19.5" customHeight="1">
      <c r="A27" s="7" t="s">
        <v>43</v>
      </c>
      <c r="B27" s="6">
        <v>235</v>
      </c>
      <c r="C27" s="6">
        <v>3700</v>
      </c>
      <c r="D27" s="6">
        <v>600</v>
      </c>
      <c r="E27" s="6">
        <v>1800</v>
      </c>
      <c r="F27" s="12">
        <f>SUM(B27/D27-1)</f>
        <v>-0.6083333333333334</v>
      </c>
      <c r="G27" s="12">
        <f>SUM(C27/E27-1)</f>
        <v>1.0555555555555554</v>
      </c>
    </row>
    <row r="28" spans="1:7" s="2" customFormat="1" ht="18" customHeight="1">
      <c r="A28" s="7" t="s">
        <v>40</v>
      </c>
      <c r="B28" s="6">
        <v>0</v>
      </c>
      <c r="C28" s="6">
        <v>0</v>
      </c>
      <c r="D28" s="6">
        <v>233</v>
      </c>
      <c r="E28" s="6">
        <v>5100</v>
      </c>
      <c r="F28" s="12">
        <f aca="true" t="shared" si="2" ref="F28:G30">SUM(B28/D28-1)</f>
        <v>-1</v>
      </c>
      <c r="G28" s="12">
        <f t="shared" si="2"/>
        <v>-1</v>
      </c>
    </row>
    <row r="29" spans="1:7" s="2" customFormat="1" ht="19.5" customHeight="1">
      <c r="A29" s="7" t="s">
        <v>51</v>
      </c>
      <c r="B29" s="6">
        <v>44988</v>
      </c>
      <c r="C29" s="6">
        <v>169100</v>
      </c>
      <c r="D29" s="6">
        <v>77999</v>
      </c>
      <c r="E29" s="6">
        <v>283400</v>
      </c>
      <c r="F29" s="12">
        <f t="shared" si="2"/>
        <v>-0.42322337465864945</v>
      </c>
      <c r="G29" s="12">
        <f t="shared" si="2"/>
        <v>-0.40331686661961896</v>
      </c>
    </row>
    <row r="30" spans="1:7" ht="16.5">
      <c r="A30" s="8" t="s">
        <v>52</v>
      </c>
      <c r="B30" s="16">
        <v>3</v>
      </c>
      <c r="C30" s="16">
        <v>100</v>
      </c>
      <c r="D30" s="16">
        <v>302</v>
      </c>
      <c r="E30" s="16">
        <v>2800</v>
      </c>
      <c r="F30" s="12">
        <f t="shared" si="2"/>
        <v>-0.9900662251655629</v>
      </c>
      <c r="G30" s="12">
        <f t="shared" si="2"/>
        <v>-0.9642857142857143</v>
      </c>
    </row>
    <row r="31" spans="1:7" s="2" customFormat="1" ht="24" customHeight="1">
      <c r="A31" s="7" t="s">
        <v>13</v>
      </c>
      <c r="B31" s="6">
        <f>SUM(B25:B30)</f>
        <v>45242</v>
      </c>
      <c r="C31" s="6">
        <f>SUM(C25:C30)</f>
        <v>174200</v>
      </c>
      <c r="D31" s="6">
        <f>SUM(D25:D30)</f>
        <v>79404</v>
      </c>
      <c r="E31" s="6">
        <f>SUM(E25:E30)</f>
        <v>299200</v>
      </c>
      <c r="F31" s="12">
        <f aca="true" t="shared" si="3" ref="F31:G44">SUM(B31/D31-1)</f>
        <v>-0.4302302151025137</v>
      </c>
      <c r="G31" s="12">
        <f t="shared" si="3"/>
        <v>-0.41778074866310155</v>
      </c>
    </row>
    <row r="32" spans="1:7" s="2" customFormat="1" ht="19.5" customHeight="1">
      <c r="A32" s="7" t="s">
        <v>38</v>
      </c>
      <c r="B32" s="6">
        <v>0</v>
      </c>
      <c r="C32" s="6">
        <v>0</v>
      </c>
      <c r="D32" s="6">
        <v>15266</v>
      </c>
      <c r="E32" s="6">
        <v>61500</v>
      </c>
      <c r="F32" s="12">
        <f>SUM(B32/D32-1)</f>
        <v>-1</v>
      </c>
      <c r="G32" s="12">
        <f>SUM(C32/E32-1)</f>
        <v>-1</v>
      </c>
    </row>
    <row r="33" spans="1:7" s="2" customFormat="1" ht="19.5" customHeight="1">
      <c r="A33" s="7" t="s">
        <v>14</v>
      </c>
      <c r="B33" s="6">
        <v>3620</v>
      </c>
      <c r="C33" s="6">
        <v>103300</v>
      </c>
      <c r="D33" s="6">
        <v>224</v>
      </c>
      <c r="E33" s="6">
        <v>1700</v>
      </c>
      <c r="F33" s="12">
        <f>SUM(B33/D33-1)</f>
        <v>15.160714285714285</v>
      </c>
      <c r="G33" s="12">
        <f>SUM(C33/E33-1)</f>
        <v>59.76470588235294</v>
      </c>
    </row>
    <row r="34" spans="1:7" s="2" customFormat="1" ht="19.5" customHeight="1">
      <c r="A34" s="7" t="s">
        <v>90</v>
      </c>
      <c r="B34" s="6">
        <v>65666</v>
      </c>
      <c r="C34" s="6">
        <v>294000</v>
      </c>
      <c r="D34" s="6">
        <v>0</v>
      </c>
      <c r="E34" s="6">
        <v>0</v>
      </c>
      <c r="F34" s="6">
        <v>0</v>
      </c>
      <c r="G34" s="6">
        <v>0</v>
      </c>
    </row>
    <row r="35" spans="1:7" s="2" customFormat="1" ht="19.5" customHeight="1">
      <c r="A35" s="7" t="s">
        <v>15</v>
      </c>
      <c r="B35" s="6">
        <v>149879</v>
      </c>
      <c r="C35" s="6">
        <v>493900</v>
      </c>
      <c r="D35" s="6">
        <v>49061</v>
      </c>
      <c r="E35" s="6">
        <v>245600</v>
      </c>
      <c r="F35" s="12">
        <f t="shared" si="3"/>
        <v>2.0549519985324394</v>
      </c>
      <c r="G35" s="12">
        <f t="shared" si="3"/>
        <v>1.0109934853420195</v>
      </c>
    </row>
    <row r="36" spans="1:7" s="2" customFormat="1" ht="19.5" customHeight="1">
      <c r="A36" s="7" t="s">
        <v>39</v>
      </c>
      <c r="B36" s="6">
        <v>19958</v>
      </c>
      <c r="C36" s="6">
        <v>65500</v>
      </c>
      <c r="D36" s="6">
        <v>187244</v>
      </c>
      <c r="E36" s="6">
        <v>567600</v>
      </c>
      <c r="F36" s="12">
        <f t="shared" si="3"/>
        <v>-0.8934118049176476</v>
      </c>
      <c r="G36" s="12">
        <f t="shared" si="3"/>
        <v>-0.8846018322762509</v>
      </c>
    </row>
    <row r="37" spans="1:7" s="2" customFormat="1" ht="24" customHeight="1">
      <c r="A37" s="8" t="s">
        <v>17</v>
      </c>
      <c r="B37" s="6">
        <f>SUM(B32:B36)</f>
        <v>239123</v>
      </c>
      <c r="C37" s="6">
        <f>SUM(C32:C36)</f>
        <v>956700</v>
      </c>
      <c r="D37" s="6">
        <f>SUM(D32:D36)</f>
        <v>251795</v>
      </c>
      <c r="E37" s="6">
        <f>SUM(E32:E36)</f>
        <v>876400</v>
      </c>
      <c r="F37" s="12">
        <f t="shared" si="3"/>
        <v>-0.05032665461982966</v>
      </c>
      <c r="G37" s="12">
        <f t="shared" si="3"/>
        <v>0.09162482884527612</v>
      </c>
    </row>
    <row r="38" spans="1:7" s="2" customFormat="1" ht="19.5" customHeight="1">
      <c r="A38" s="8" t="s">
        <v>28</v>
      </c>
      <c r="B38" s="6">
        <v>8914</v>
      </c>
      <c r="C38" s="6">
        <v>63100</v>
      </c>
      <c r="D38" s="6">
        <v>6115</v>
      </c>
      <c r="E38" s="6">
        <v>45700</v>
      </c>
      <c r="F38" s="12">
        <f t="shared" si="3"/>
        <v>0.4577269010629599</v>
      </c>
      <c r="G38" s="12">
        <f t="shared" si="3"/>
        <v>0.38074398249452956</v>
      </c>
    </row>
    <row r="39" spans="1:7" s="2" customFormat="1" ht="19.5" customHeight="1">
      <c r="A39" s="7" t="s">
        <v>16</v>
      </c>
      <c r="B39" s="6">
        <v>77664</v>
      </c>
      <c r="C39" s="6">
        <v>347500</v>
      </c>
      <c r="D39" s="6">
        <v>41998</v>
      </c>
      <c r="E39" s="6">
        <v>269700</v>
      </c>
      <c r="F39" s="12">
        <f t="shared" si="3"/>
        <v>0.8492309157578932</v>
      </c>
      <c r="G39" s="12">
        <f t="shared" si="3"/>
        <v>0.2884686688913607</v>
      </c>
    </row>
    <row r="40" spans="1:7" s="2" customFormat="1" ht="24" customHeight="1">
      <c r="A40" s="7" t="s">
        <v>18</v>
      </c>
      <c r="B40" s="6">
        <f>SUM(B38:B39)</f>
        <v>86578</v>
      </c>
      <c r="C40" s="6">
        <f>SUM(C38:C39)</f>
        <v>410600</v>
      </c>
      <c r="D40" s="6">
        <f>SUM(D38:D39)</f>
        <v>48113</v>
      </c>
      <c r="E40" s="6">
        <f>SUM(E38:E39)</f>
        <v>315400</v>
      </c>
      <c r="F40" s="12">
        <f t="shared" si="3"/>
        <v>0.7994720761540539</v>
      </c>
      <c r="G40" s="12">
        <f t="shared" si="3"/>
        <v>0.3018389346861128</v>
      </c>
    </row>
    <row r="41" spans="1:7" s="2" customFormat="1" ht="24" customHeight="1">
      <c r="A41" s="7" t="s">
        <v>94</v>
      </c>
      <c r="B41" s="6">
        <v>9254</v>
      </c>
      <c r="C41" s="6">
        <v>28700</v>
      </c>
      <c r="D41" s="6">
        <v>0</v>
      </c>
      <c r="E41" s="6">
        <v>0</v>
      </c>
      <c r="F41" s="6">
        <v>0</v>
      </c>
      <c r="G41" s="6">
        <v>0</v>
      </c>
    </row>
    <row r="42" spans="1:7" s="2" customFormat="1" ht="24" customHeight="1">
      <c r="A42" s="7" t="s">
        <v>48</v>
      </c>
      <c r="B42" s="6">
        <v>10673</v>
      </c>
      <c r="C42" s="6">
        <v>40200</v>
      </c>
      <c r="D42" s="6">
        <v>8330</v>
      </c>
      <c r="E42" s="6">
        <v>33900</v>
      </c>
      <c r="F42" s="12">
        <f>SUM(B42/D42-1)</f>
        <v>0.28127250900360146</v>
      </c>
      <c r="G42" s="12">
        <f>SUM(C42/E42-1)</f>
        <v>0.18584070796460184</v>
      </c>
    </row>
    <row r="43" spans="1:7" s="2" customFormat="1" ht="24" customHeight="1">
      <c r="A43" s="7" t="s">
        <v>42</v>
      </c>
      <c r="B43" s="6">
        <v>185068</v>
      </c>
      <c r="C43" s="6">
        <v>656900</v>
      </c>
      <c r="D43" s="6">
        <v>99790</v>
      </c>
      <c r="E43" s="6">
        <v>404900</v>
      </c>
      <c r="F43" s="12">
        <f>SUM(B43/D43-1)</f>
        <v>0.8545746066740154</v>
      </c>
      <c r="G43" s="12">
        <f>SUM(C43/E43-1)</f>
        <v>0.6223758952827858</v>
      </c>
    </row>
    <row r="44" spans="1:7" s="2" customFormat="1" ht="19.5" customHeight="1">
      <c r="A44" s="7" t="s">
        <v>29</v>
      </c>
      <c r="B44" s="6">
        <v>77111</v>
      </c>
      <c r="C44" s="6">
        <v>252600</v>
      </c>
      <c r="D44" s="6">
        <v>73618</v>
      </c>
      <c r="E44" s="6">
        <v>258000</v>
      </c>
      <c r="F44" s="12">
        <f t="shared" si="3"/>
        <v>0.047447635089244544</v>
      </c>
      <c r="G44" s="12">
        <f t="shared" si="3"/>
        <v>-0.020930232558139528</v>
      </c>
    </row>
    <row r="45" spans="1:7" s="2" customFormat="1" ht="24" customHeight="1">
      <c r="A45" s="7" t="s">
        <v>20</v>
      </c>
      <c r="B45" s="9">
        <f>SUM(B41:B44)</f>
        <v>282106</v>
      </c>
      <c r="C45" s="9">
        <f>SUM(C41:C44)</f>
        <v>978400</v>
      </c>
      <c r="D45" s="9">
        <f>SUM(D42:D44)</f>
        <v>181738</v>
      </c>
      <c r="E45" s="9">
        <f>SUM(E42:E44)</f>
        <v>696800</v>
      </c>
      <c r="F45" s="12">
        <f>SUM(B45/D45-1)</f>
        <v>0.5522675499895453</v>
      </c>
      <c r="G45" s="12">
        <f>SUM(C45/E45-1)</f>
        <v>0.40413318025258316</v>
      </c>
    </row>
    <row r="46" spans="1:7" s="2" customFormat="1" ht="19.5" customHeight="1">
      <c r="A46" s="7" t="s">
        <v>83</v>
      </c>
      <c r="B46" s="6">
        <v>1008</v>
      </c>
      <c r="C46" s="6">
        <v>5000</v>
      </c>
      <c r="D46" s="6">
        <v>0</v>
      </c>
      <c r="E46" s="6">
        <v>0</v>
      </c>
      <c r="F46" s="6">
        <v>0</v>
      </c>
      <c r="G46" s="6">
        <v>0</v>
      </c>
    </row>
    <row r="47" spans="1:7" s="2" customFormat="1" ht="24" customHeight="1">
      <c r="A47" s="7" t="s">
        <v>32</v>
      </c>
      <c r="B47" s="9">
        <f>SUM(B46:B46)</f>
        <v>1008</v>
      </c>
      <c r="C47" s="9">
        <f>SUM(C46:C46)</f>
        <v>5000</v>
      </c>
      <c r="D47" s="9">
        <f>SUM(D46:D46)</f>
        <v>0</v>
      </c>
      <c r="E47" s="9">
        <f>SUM(E46:E46)</f>
        <v>0</v>
      </c>
      <c r="F47" s="6">
        <v>0</v>
      </c>
      <c r="G47" s="6">
        <v>0</v>
      </c>
    </row>
    <row r="48" spans="1:7" s="2" customFormat="1" ht="19.5" customHeight="1">
      <c r="A48" s="7" t="s">
        <v>33</v>
      </c>
      <c r="B48" s="6">
        <v>5988</v>
      </c>
      <c r="C48" s="6">
        <v>19500</v>
      </c>
      <c r="D48" s="6">
        <v>12296</v>
      </c>
      <c r="E48" s="6">
        <v>82100</v>
      </c>
      <c r="F48" s="12">
        <f aca="true" t="shared" si="4" ref="F48:G52">SUM(B48/D48-1)</f>
        <v>-0.5130123617436565</v>
      </c>
      <c r="G48" s="12">
        <f t="shared" si="4"/>
        <v>-0.7624847746650426</v>
      </c>
    </row>
    <row r="49" spans="1:7" s="2" customFormat="1" ht="19.5" customHeight="1">
      <c r="A49" s="7" t="s">
        <v>50</v>
      </c>
      <c r="B49" s="6">
        <v>544</v>
      </c>
      <c r="C49" s="6">
        <v>1700</v>
      </c>
      <c r="D49" s="6">
        <v>998</v>
      </c>
      <c r="E49" s="6">
        <v>3500</v>
      </c>
      <c r="F49" s="12">
        <f t="shared" si="4"/>
        <v>-0.45490981963927857</v>
      </c>
      <c r="G49" s="12">
        <f t="shared" si="4"/>
        <v>-0.5142857142857142</v>
      </c>
    </row>
    <row r="50" spans="1:7" s="2" customFormat="1" ht="24" customHeight="1">
      <c r="A50" s="7" t="s">
        <v>35</v>
      </c>
      <c r="B50" s="9">
        <f>SUM(B48:B49)</f>
        <v>6532</v>
      </c>
      <c r="C50" s="9">
        <f>SUM(C48:C49)</f>
        <v>21200</v>
      </c>
      <c r="D50" s="9">
        <f>SUM(D48:D49)</f>
        <v>13294</v>
      </c>
      <c r="E50" s="9">
        <f>SUM(E48:E49)</f>
        <v>85600</v>
      </c>
      <c r="F50" s="12">
        <f t="shared" si="4"/>
        <v>-0.5086505190311419</v>
      </c>
      <c r="G50" s="12">
        <f t="shared" si="4"/>
        <v>-0.7523364485981309</v>
      </c>
    </row>
    <row r="51" spans="1:7" s="2" customFormat="1" ht="21" customHeight="1">
      <c r="A51" s="7" t="s">
        <v>46</v>
      </c>
      <c r="B51" s="9">
        <v>4060</v>
      </c>
      <c r="C51" s="9">
        <v>5600</v>
      </c>
      <c r="D51" s="9">
        <v>2746</v>
      </c>
      <c r="E51" s="9">
        <v>12400</v>
      </c>
      <c r="F51" s="12">
        <f t="shared" si="4"/>
        <v>0.47851420247632914</v>
      </c>
      <c r="G51" s="12">
        <f t="shared" si="4"/>
        <v>-0.5483870967741935</v>
      </c>
    </row>
    <row r="52" spans="1:7" s="2" customFormat="1" ht="31.5" customHeight="1">
      <c r="A52" s="7" t="s">
        <v>30</v>
      </c>
      <c r="B52" s="9">
        <f>SUM(B50,B40,B37,B31,B24,B20,B47,B51,B45)</f>
        <v>92491599</v>
      </c>
      <c r="C52" s="9">
        <f>SUM(C50,C40,C37,C31,C24,C20,C47,C51,C45)</f>
        <v>247204200</v>
      </c>
      <c r="D52" s="9">
        <f>SUM(D50,D40,D37,D31,D24,D20,D47,D51,D45)</f>
        <v>102483401</v>
      </c>
      <c r="E52" s="9">
        <f>SUM(E50,E40,E37,E31,E24,E20,E47,E51,E45)</f>
        <v>294757500</v>
      </c>
      <c r="F52" s="12">
        <f t="shared" si="4"/>
        <v>-0.09749678389381322</v>
      </c>
      <c r="G52" s="12">
        <f t="shared" si="4"/>
        <v>-0.1613302460497188</v>
      </c>
    </row>
    <row r="53" spans="2:7" s="2" customFormat="1" ht="16.5">
      <c r="B53" s="3"/>
      <c r="C53" s="3"/>
      <c r="D53" s="3"/>
      <c r="E53" s="3"/>
      <c r="F53" s="3"/>
      <c r="G53" s="3"/>
    </row>
    <row r="54" spans="2:7" s="2" customFormat="1" ht="16.5">
      <c r="B54" s="3"/>
      <c r="C54" s="3"/>
      <c r="D54" s="3"/>
      <c r="E54" s="3"/>
      <c r="F54" s="3"/>
      <c r="G54" s="3"/>
    </row>
    <row r="55" spans="2:7" s="2" customFormat="1" ht="16.5">
      <c r="B55" s="3"/>
      <c r="C55" s="3"/>
      <c r="D55" s="3"/>
      <c r="E55" s="3"/>
      <c r="F55" s="3"/>
      <c r="G55" s="3"/>
    </row>
    <row r="56" spans="2:7" s="2" customFormat="1" ht="16.5">
      <c r="B56" s="3"/>
      <c r="C56" s="3"/>
      <c r="D56" s="3"/>
      <c r="E56" s="3"/>
      <c r="F56" s="3"/>
      <c r="G56" s="3"/>
    </row>
    <row r="57" spans="2:7" s="2" customFormat="1" ht="16.5">
      <c r="B57" s="3"/>
      <c r="C57" s="3"/>
      <c r="D57" s="3"/>
      <c r="E57" s="3"/>
      <c r="F57" s="3"/>
      <c r="G57" s="3"/>
    </row>
    <row r="58" spans="2:7" s="2" customFormat="1" ht="16.5">
      <c r="B58" s="3"/>
      <c r="C58" s="3"/>
      <c r="D58" s="3"/>
      <c r="E58" s="3"/>
      <c r="F58" s="3"/>
      <c r="G58" s="3"/>
    </row>
    <row r="59" spans="2:7" s="2" customFormat="1" ht="16.5">
      <c r="B59" s="3"/>
      <c r="C59" s="3"/>
      <c r="D59" s="3"/>
      <c r="E59" s="3"/>
      <c r="F59" s="3"/>
      <c r="G59" s="3"/>
    </row>
    <row r="60" spans="2:7" s="2" customFormat="1" ht="16.5">
      <c r="B60" s="3"/>
      <c r="C60" s="3"/>
      <c r="D60" s="3"/>
      <c r="E60" s="3"/>
      <c r="F60" s="3"/>
      <c r="G60" s="3"/>
    </row>
    <row r="61" spans="2:7" s="2" customFormat="1" ht="16.5">
      <c r="B61" s="3"/>
      <c r="C61" s="3"/>
      <c r="D61" s="3"/>
      <c r="E61" s="3"/>
      <c r="F61" s="3"/>
      <c r="G61" s="3"/>
    </row>
    <row r="62" spans="2:7" s="2" customFormat="1" ht="16.5">
      <c r="B62" s="3"/>
      <c r="C62" s="3"/>
      <c r="D62" s="3"/>
      <c r="E62" s="3"/>
      <c r="F62" s="3"/>
      <c r="G62" s="3"/>
    </row>
    <row r="63" spans="2:7" s="2" customFormat="1" ht="16.5">
      <c r="B63" s="3"/>
      <c r="C63" s="3"/>
      <c r="D63" s="3"/>
      <c r="E63" s="3"/>
      <c r="F63" s="3"/>
      <c r="G63" s="3"/>
    </row>
    <row r="64" spans="2:7" s="2" customFormat="1" ht="16.5">
      <c r="B64" s="3"/>
      <c r="C64" s="3"/>
      <c r="D64" s="3"/>
      <c r="E64" s="3"/>
      <c r="F64" s="3"/>
      <c r="G64" s="3"/>
    </row>
    <row r="65" spans="2:7" s="2" customFormat="1" ht="16.5">
      <c r="B65" s="3"/>
      <c r="C65" s="3"/>
      <c r="D65" s="3"/>
      <c r="E65" s="3"/>
      <c r="F65" s="3"/>
      <c r="G65" s="3"/>
    </row>
    <row r="66" spans="2:7" s="2" customFormat="1" ht="16.5">
      <c r="B66" s="3"/>
      <c r="C66" s="3"/>
      <c r="D66" s="3"/>
      <c r="E66" s="3"/>
      <c r="F66" s="3"/>
      <c r="G66" s="3"/>
    </row>
    <row r="67" spans="2:7" s="2" customFormat="1" ht="16.5">
      <c r="B67" s="3"/>
      <c r="C67" s="3"/>
      <c r="D67" s="3"/>
      <c r="E67" s="3"/>
      <c r="F67" s="3"/>
      <c r="G67" s="3"/>
    </row>
    <row r="68" spans="2:7" s="2" customFormat="1" ht="16.5">
      <c r="B68" s="3"/>
      <c r="C68" s="3"/>
      <c r="D68" s="3"/>
      <c r="E68" s="3"/>
      <c r="F68" s="3"/>
      <c r="G68" s="3"/>
    </row>
    <row r="69" spans="2:7" s="2" customFormat="1" ht="16.5">
      <c r="B69" s="3"/>
      <c r="C69" s="3"/>
      <c r="D69" s="3"/>
      <c r="E69" s="3"/>
      <c r="F69" s="3"/>
      <c r="G69" s="3"/>
    </row>
    <row r="70" spans="2:7" s="2" customFormat="1" ht="16.5">
      <c r="B70" s="3"/>
      <c r="C70" s="3"/>
      <c r="D70" s="3"/>
      <c r="E70" s="3"/>
      <c r="F70" s="3"/>
      <c r="G70" s="3"/>
    </row>
    <row r="71" spans="2:7" s="2" customFormat="1" ht="16.5">
      <c r="B71" s="3"/>
      <c r="C71" s="3"/>
      <c r="D71" s="3"/>
      <c r="E71" s="3"/>
      <c r="F71" s="3"/>
      <c r="G71" s="3"/>
    </row>
    <row r="72" spans="2:7" s="2" customFormat="1" ht="16.5">
      <c r="B72" s="3"/>
      <c r="C72" s="3"/>
      <c r="D72" s="3"/>
      <c r="E72" s="3"/>
      <c r="F72" s="3"/>
      <c r="G72" s="3"/>
    </row>
    <row r="73" spans="2:7" s="2" customFormat="1" ht="16.5">
      <c r="B73" s="3"/>
      <c r="C73" s="3"/>
      <c r="D73" s="3"/>
      <c r="E73" s="3"/>
      <c r="F73" s="3"/>
      <c r="G73" s="3"/>
    </row>
    <row r="74" spans="2:7" s="2" customFormat="1" ht="16.5">
      <c r="B74" s="3"/>
      <c r="C74" s="3"/>
      <c r="D74" s="3"/>
      <c r="E74" s="3"/>
      <c r="F74" s="3"/>
      <c r="G74" s="3"/>
    </row>
    <row r="75" spans="2:7" s="2" customFormat="1" ht="16.5">
      <c r="B75" s="3"/>
      <c r="C75" s="3"/>
      <c r="D75" s="3"/>
      <c r="E75" s="3"/>
      <c r="F75" s="3"/>
      <c r="G75" s="3"/>
    </row>
    <row r="76" spans="2:7" s="2" customFormat="1" ht="16.5">
      <c r="B76" s="3"/>
      <c r="C76" s="3"/>
      <c r="D76" s="3"/>
      <c r="E76" s="3"/>
      <c r="F76" s="3"/>
      <c r="G76" s="3"/>
    </row>
    <row r="77" spans="2:7" s="2" customFormat="1" ht="16.5">
      <c r="B77" s="3"/>
      <c r="C77" s="3"/>
      <c r="D77" s="3"/>
      <c r="E77" s="3"/>
      <c r="F77" s="3"/>
      <c r="G77" s="3"/>
    </row>
    <row r="78" spans="2:7" s="2" customFormat="1" ht="16.5">
      <c r="B78" s="3"/>
      <c r="C78" s="3"/>
      <c r="D78" s="3"/>
      <c r="E78" s="3"/>
      <c r="F78" s="3"/>
      <c r="G78" s="3"/>
    </row>
    <row r="79" spans="2:7" s="2" customFormat="1" ht="16.5">
      <c r="B79" s="3"/>
      <c r="C79" s="3"/>
      <c r="D79" s="3"/>
      <c r="E79" s="3"/>
      <c r="F79" s="3"/>
      <c r="G79" s="3"/>
    </row>
    <row r="80" spans="2:7" s="2" customFormat="1" ht="16.5">
      <c r="B80" s="3"/>
      <c r="C80" s="3"/>
      <c r="D80" s="3"/>
      <c r="E80" s="3"/>
      <c r="F80" s="3"/>
      <c r="G80" s="3"/>
    </row>
    <row r="81" spans="2:7" s="2" customFormat="1" ht="16.5">
      <c r="B81" s="3"/>
      <c r="C81" s="3"/>
      <c r="D81" s="3"/>
      <c r="E81" s="3"/>
      <c r="F81" s="3"/>
      <c r="G81" s="3"/>
    </row>
    <row r="82" spans="2:7" s="2" customFormat="1" ht="16.5">
      <c r="B82" s="3"/>
      <c r="C82" s="3"/>
      <c r="D82" s="3"/>
      <c r="E82" s="3"/>
      <c r="F82" s="3"/>
      <c r="G82" s="3"/>
    </row>
    <row r="83" spans="2:7" s="2" customFormat="1" ht="16.5">
      <c r="B83" s="3"/>
      <c r="C83" s="3"/>
      <c r="D83" s="3"/>
      <c r="E83" s="3"/>
      <c r="F83" s="3"/>
      <c r="G83" s="3"/>
    </row>
    <row r="84" spans="2:7" s="2" customFormat="1" ht="16.5">
      <c r="B84" s="3"/>
      <c r="C84" s="3"/>
      <c r="D84" s="3"/>
      <c r="E84" s="3"/>
      <c r="F84" s="3"/>
      <c r="G84" s="3"/>
    </row>
    <row r="85" spans="2:7" s="2" customFormat="1" ht="16.5">
      <c r="B85" s="3"/>
      <c r="C85" s="3"/>
      <c r="D85" s="3"/>
      <c r="E85" s="3"/>
      <c r="F85" s="3"/>
      <c r="G85" s="3"/>
    </row>
    <row r="86" spans="2:7" s="2" customFormat="1" ht="16.5">
      <c r="B86" s="3"/>
      <c r="C86" s="3"/>
      <c r="D86" s="3"/>
      <c r="E86" s="3"/>
      <c r="F86" s="3"/>
      <c r="G86" s="3"/>
    </row>
    <row r="87" spans="2:7" s="2" customFormat="1" ht="16.5">
      <c r="B87" s="3"/>
      <c r="C87" s="3"/>
      <c r="D87" s="3"/>
      <c r="E87" s="3"/>
      <c r="F87" s="3"/>
      <c r="G87" s="3"/>
    </row>
    <row r="88" spans="2:7" s="2" customFormat="1" ht="16.5">
      <c r="B88" s="3"/>
      <c r="C88" s="3"/>
      <c r="D88" s="3"/>
      <c r="E88" s="3"/>
      <c r="F88" s="3"/>
      <c r="G88" s="3"/>
    </row>
    <row r="89" spans="2:7" s="2" customFormat="1" ht="16.5">
      <c r="B89" s="3"/>
      <c r="C89" s="3"/>
      <c r="D89" s="3"/>
      <c r="E89" s="3"/>
      <c r="F89" s="3"/>
      <c r="G89" s="3"/>
    </row>
    <row r="90" spans="2:7" s="2" customFormat="1" ht="16.5">
      <c r="B90" s="3"/>
      <c r="C90" s="3"/>
      <c r="D90" s="3"/>
      <c r="E90" s="3"/>
      <c r="F90" s="3"/>
      <c r="G90" s="3"/>
    </row>
    <row r="91" spans="2:7" s="2" customFormat="1" ht="16.5">
      <c r="B91" s="3"/>
      <c r="C91" s="3"/>
      <c r="D91" s="3"/>
      <c r="E91" s="3"/>
      <c r="F91" s="3"/>
      <c r="G91" s="3"/>
    </row>
    <row r="92" spans="2:7" s="2" customFormat="1" ht="16.5">
      <c r="B92" s="3"/>
      <c r="C92" s="3"/>
      <c r="D92" s="3"/>
      <c r="E92" s="3"/>
      <c r="F92" s="3"/>
      <c r="G92" s="3"/>
    </row>
    <row r="93" spans="2:7" s="2" customFormat="1" ht="16.5">
      <c r="B93" s="3"/>
      <c r="C93" s="3"/>
      <c r="D93" s="3"/>
      <c r="E93" s="3"/>
      <c r="F93" s="3"/>
      <c r="G93" s="3"/>
    </row>
    <row r="94" spans="2:7" s="2" customFormat="1" ht="16.5">
      <c r="B94" s="3"/>
      <c r="C94" s="3"/>
      <c r="D94" s="3"/>
      <c r="E94" s="3"/>
      <c r="F94" s="3"/>
      <c r="G94" s="3"/>
    </row>
    <row r="95" spans="2:7" s="2" customFormat="1" ht="16.5">
      <c r="B95" s="3"/>
      <c r="C95" s="3"/>
      <c r="D95" s="3"/>
      <c r="E95" s="3"/>
      <c r="F95" s="3"/>
      <c r="G95" s="3"/>
    </row>
    <row r="96" spans="2:7" s="2" customFormat="1" ht="16.5">
      <c r="B96" s="3"/>
      <c r="C96" s="3"/>
      <c r="D96" s="3"/>
      <c r="E96" s="3"/>
      <c r="F96" s="3"/>
      <c r="G96" s="3"/>
    </row>
    <row r="97" spans="2:7" s="2" customFormat="1" ht="16.5">
      <c r="B97" s="3"/>
      <c r="C97" s="3"/>
      <c r="D97" s="3"/>
      <c r="E97" s="3"/>
      <c r="F97" s="3"/>
      <c r="G97" s="3"/>
    </row>
    <row r="98" spans="2:7" s="2" customFormat="1" ht="16.5">
      <c r="B98" s="3"/>
      <c r="C98" s="3"/>
      <c r="D98" s="3"/>
      <c r="E98" s="3"/>
      <c r="F98" s="3"/>
      <c r="G98" s="3"/>
    </row>
    <row r="99" spans="2:7" s="2" customFormat="1" ht="16.5">
      <c r="B99" s="3"/>
      <c r="C99" s="3"/>
      <c r="D99" s="3"/>
      <c r="E99" s="3"/>
      <c r="F99" s="3"/>
      <c r="G99" s="3"/>
    </row>
    <row r="100" spans="2:7" s="2" customFormat="1" ht="16.5">
      <c r="B100" s="3"/>
      <c r="C100" s="3"/>
      <c r="D100" s="3"/>
      <c r="E100" s="3"/>
      <c r="F100" s="3"/>
      <c r="G100" s="3"/>
    </row>
    <row r="101" spans="2:7" s="2" customFormat="1" ht="16.5">
      <c r="B101" s="3"/>
      <c r="C101" s="3"/>
      <c r="D101" s="3"/>
      <c r="E101" s="3"/>
      <c r="F101" s="3"/>
      <c r="G101" s="3"/>
    </row>
    <row r="102" spans="2:7" s="2" customFormat="1" ht="16.5">
      <c r="B102" s="3"/>
      <c r="C102" s="3"/>
      <c r="D102" s="3"/>
      <c r="E102" s="3"/>
      <c r="F102" s="3"/>
      <c r="G102" s="3"/>
    </row>
    <row r="103" spans="2:7" s="2" customFormat="1" ht="16.5">
      <c r="B103" s="3"/>
      <c r="C103" s="3"/>
      <c r="D103" s="3"/>
      <c r="E103" s="3"/>
      <c r="F103" s="3"/>
      <c r="G103" s="3"/>
    </row>
    <row r="104" spans="2:7" s="2" customFormat="1" ht="16.5">
      <c r="B104" s="3"/>
      <c r="C104" s="3"/>
      <c r="D104" s="3"/>
      <c r="E104" s="3"/>
      <c r="F104" s="3"/>
      <c r="G104" s="3"/>
    </row>
    <row r="105" spans="2:7" s="2" customFormat="1" ht="16.5">
      <c r="B105" s="3"/>
      <c r="C105" s="3"/>
      <c r="D105" s="3"/>
      <c r="E105" s="3"/>
      <c r="F105" s="3"/>
      <c r="G105" s="3"/>
    </row>
    <row r="106" spans="2:7" s="2" customFormat="1" ht="16.5">
      <c r="B106" s="3"/>
      <c r="C106" s="3"/>
      <c r="D106" s="3"/>
      <c r="E106" s="3"/>
      <c r="F106" s="3"/>
      <c r="G106" s="3"/>
    </row>
    <row r="107" spans="2:7" s="2" customFormat="1" ht="16.5">
      <c r="B107" s="3"/>
      <c r="C107" s="3"/>
      <c r="D107" s="3"/>
      <c r="E107" s="3"/>
      <c r="F107" s="3"/>
      <c r="G107" s="3"/>
    </row>
    <row r="108" spans="2:7" s="2" customFormat="1" ht="16.5">
      <c r="B108" s="3"/>
      <c r="C108" s="3"/>
      <c r="D108" s="3"/>
      <c r="E108" s="3"/>
      <c r="F108" s="3"/>
      <c r="G108" s="3"/>
    </row>
    <row r="109" spans="2:7" s="2" customFormat="1" ht="16.5">
      <c r="B109" s="3"/>
      <c r="C109" s="3"/>
      <c r="D109" s="3"/>
      <c r="E109" s="3"/>
      <c r="F109" s="3"/>
      <c r="G109" s="3"/>
    </row>
    <row r="110" spans="2:7" s="2" customFormat="1" ht="16.5">
      <c r="B110" s="3"/>
      <c r="C110" s="3"/>
      <c r="D110" s="3"/>
      <c r="E110" s="3"/>
      <c r="F110" s="3"/>
      <c r="G110" s="3"/>
    </row>
    <row r="111" spans="2:7" s="2" customFormat="1" ht="16.5">
      <c r="B111" s="3"/>
      <c r="C111" s="3"/>
      <c r="D111" s="3"/>
      <c r="E111" s="3"/>
      <c r="F111" s="3"/>
      <c r="G111" s="3"/>
    </row>
    <row r="112" spans="2:7" s="2" customFormat="1" ht="16.5">
      <c r="B112" s="3"/>
      <c r="C112" s="3"/>
      <c r="D112" s="3"/>
      <c r="E112" s="3"/>
      <c r="F112" s="3"/>
      <c r="G112" s="3"/>
    </row>
    <row r="113" spans="2:7" s="2" customFormat="1" ht="16.5">
      <c r="B113" s="3"/>
      <c r="C113" s="3"/>
      <c r="D113" s="3"/>
      <c r="E113" s="3"/>
      <c r="F113" s="3"/>
      <c r="G113" s="3"/>
    </row>
    <row r="114" spans="2:7" s="2" customFormat="1" ht="16.5">
      <c r="B114" s="3"/>
      <c r="C114" s="3"/>
      <c r="D114" s="3"/>
      <c r="E114" s="3"/>
      <c r="F114" s="3"/>
      <c r="G114" s="3"/>
    </row>
    <row r="115" spans="2:7" s="2" customFormat="1" ht="16.5">
      <c r="B115" s="3"/>
      <c r="C115" s="3"/>
      <c r="D115" s="3"/>
      <c r="E115" s="3"/>
      <c r="F115" s="3"/>
      <c r="G115" s="3"/>
    </row>
    <row r="116" spans="2:7" s="2" customFormat="1" ht="16.5">
      <c r="B116" s="3"/>
      <c r="C116" s="3"/>
      <c r="D116" s="3"/>
      <c r="E116" s="3"/>
      <c r="F116" s="3"/>
      <c r="G116" s="3"/>
    </row>
    <row r="117" spans="2:7" s="2" customFormat="1" ht="16.5">
      <c r="B117" s="3"/>
      <c r="C117" s="3"/>
      <c r="D117" s="3"/>
      <c r="E117" s="3"/>
      <c r="F117" s="3"/>
      <c r="G117" s="3"/>
    </row>
    <row r="118" spans="2:7" s="2" customFormat="1" ht="16.5">
      <c r="B118" s="3"/>
      <c r="C118" s="3"/>
      <c r="D118" s="3"/>
      <c r="E118" s="3"/>
      <c r="F118" s="3"/>
      <c r="G118" s="3"/>
    </row>
    <row r="119" spans="2:7" s="2" customFormat="1" ht="16.5">
      <c r="B119" s="3"/>
      <c r="C119" s="3"/>
      <c r="D119" s="3"/>
      <c r="E119" s="3"/>
      <c r="F119" s="3"/>
      <c r="G119" s="3"/>
    </row>
    <row r="120" spans="2:7" s="2" customFormat="1" ht="16.5">
      <c r="B120" s="3"/>
      <c r="C120" s="3"/>
      <c r="D120" s="3"/>
      <c r="E120" s="3"/>
      <c r="F120" s="3"/>
      <c r="G120" s="3"/>
    </row>
    <row r="121" spans="2:7" s="2" customFormat="1" ht="16.5">
      <c r="B121" s="3"/>
      <c r="C121" s="3"/>
      <c r="D121" s="3"/>
      <c r="E121" s="3"/>
      <c r="F121" s="3"/>
      <c r="G121" s="3"/>
    </row>
    <row r="122" spans="2:7" s="2" customFormat="1" ht="16.5">
      <c r="B122" s="3"/>
      <c r="C122" s="3"/>
      <c r="D122" s="3"/>
      <c r="E122" s="3"/>
      <c r="F122" s="3"/>
      <c r="G122" s="3"/>
    </row>
    <row r="123" spans="2:7" s="2" customFormat="1" ht="16.5">
      <c r="B123" s="3"/>
      <c r="C123" s="3"/>
      <c r="D123" s="3"/>
      <c r="E123" s="3"/>
      <c r="F123" s="3"/>
      <c r="G123" s="3"/>
    </row>
    <row r="124" spans="2:7" s="2" customFormat="1" ht="16.5">
      <c r="B124" s="3"/>
      <c r="C124" s="3"/>
      <c r="D124" s="3"/>
      <c r="E124" s="3"/>
      <c r="F124" s="3"/>
      <c r="G124" s="3"/>
    </row>
    <row r="125" spans="2:7" s="2" customFormat="1" ht="16.5">
      <c r="B125" s="3"/>
      <c r="C125" s="3"/>
      <c r="D125" s="3"/>
      <c r="E125" s="3"/>
      <c r="F125" s="3"/>
      <c r="G125" s="3"/>
    </row>
    <row r="126" spans="2:7" s="2" customFormat="1" ht="16.5">
      <c r="B126" s="3"/>
      <c r="C126" s="3"/>
      <c r="D126" s="3"/>
      <c r="E126" s="3"/>
      <c r="F126" s="3"/>
      <c r="G126" s="3"/>
    </row>
    <row r="127" spans="2:7" s="2" customFormat="1" ht="16.5">
      <c r="B127" s="3"/>
      <c r="C127" s="3"/>
      <c r="D127" s="3"/>
      <c r="E127" s="3"/>
      <c r="F127" s="3"/>
      <c r="G127" s="3"/>
    </row>
    <row r="128" spans="2:7" s="2" customFormat="1" ht="16.5">
      <c r="B128" s="3"/>
      <c r="C128" s="3"/>
      <c r="D128" s="3"/>
      <c r="E128" s="3"/>
      <c r="F128" s="3"/>
      <c r="G128" s="3"/>
    </row>
    <row r="129" spans="2:7" s="2" customFormat="1" ht="16.5">
      <c r="B129" s="3"/>
      <c r="C129" s="3"/>
      <c r="D129" s="3"/>
      <c r="E129" s="3"/>
      <c r="F129" s="3"/>
      <c r="G129" s="3"/>
    </row>
    <row r="130" spans="2:7" s="2" customFormat="1" ht="16.5">
      <c r="B130" s="3"/>
      <c r="C130" s="3"/>
      <c r="D130" s="3"/>
      <c r="E130" s="3"/>
      <c r="F130" s="3"/>
      <c r="G130" s="3"/>
    </row>
    <row r="131" spans="2:7" s="2" customFormat="1" ht="16.5">
      <c r="B131" s="3"/>
      <c r="C131" s="3"/>
      <c r="D131" s="3"/>
      <c r="E131" s="3"/>
      <c r="F131" s="3"/>
      <c r="G131" s="3"/>
    </row>
    <row r="132" spans="2:7" s="2" customFormat="1" ht="16.5">
      <c r="B132" s="3"/>
      <c r="C132" s="3"/>
      <c r="D132" s="3"/>
      <c r="E132" s="3"/>
      <c r="F132" s="3"/>
      <c r="G132" s="3"/>
    </row>
    <row r="133" spans="2:7" s="2" customFormat="1" ht="16.5">
      <c r="B133" s="3"/>
      <c r="C133" s="3"/>
      <c r="D133" s="3"/>
      <c r="E133" s="3"/>
      <c r="F133" s="3"/>
      <c r="G133" s="3"/>
    </row>
    <row r="134" spans="2:7" s="2" customFormat="1" ht="16.5">
      <c r="B134" s="3"/>
      <c r="C134" s="3"/>
      <c r="D134" s="3"/>
      <c r="E134" s="3"/>
      <c r="F134" s="3"/>
      <c r="G134" s="3"/>
    </row>
    <row r="135" spans="2:7" s="2" customFormat="1" ht="16.5">
      <c r="B135" s="3"/>
      <c r="C135" s="3"/>
      <c r="D135" s="3"/>
      <c r="E135" s="3"/>
      <c r="F135" s="3"/>
      <c r="G135" s="3"/>
    </row>
    <row r="136" spans="2:7" s="2" customFormat="1" ht="16.5">
      <c r="B136" s="3"/>
      <c r="C136" s="3"/>
      <c r="D136" s="3"/>
      <c r="E136" s="3"/>
      <c r="F136" s="3"/>
      <c r="G136" s="3"/>
    </row>
    <row r="137" spans="2:7" s="2" customFormat="1" ht="16.5">
      <c r="B137" s="3"/>
      <c r="C137" s="3"/>
      <c r="D137" s="3"/>
      <c r="E137" s="3"/>
      <c r="F137" s="3"/>
      <c r="G137" s="3"/>
    </row>
    <row r="138" spans="2:7" s="2" customFormat="1" ht="16.5">
      <c r="B138" s="3"/>
      <c r="C138" s="3"/>
      <c r="D138" s="3"/>
      <c r="E138" s="3"/>
      <c r="F138" s="3"/>
      <c r="G138" s="3"/>
    </row>
    <row r="139" spans="2:7" s="2" customFormat="1" ht="16.5">
      <c r="B139" s="3"/>
      <c r="C139" s="3"/>
      <c r="D139" s="3"/>
      <c r="E139" s="3"/>
      <c r="F139" s="3"/>
      <c r="G139" s="3"/>
    </row>
    <row r="140" spans="2:7" s="2" customFormat="1" ht="16.5">
      <c r="B140" s="3"/>
      <c r="C140" s="3"/>
      <c r="D140" s="3"/>
      <c r="E140" s="3"/>
      <c r="F140" s="3"/>
      <c r="G140" s="3"/>
    </row>
    <row r="141" spans="2:7" s="2" customFormat="1" ht="16.5">
      <c r="B141" s="3"/>
      <c r="C141" s="3"/>
      <c r="D141" s="3"/>
      <c r="E141" s="3"/>
      <c r="F141" s="3"/>
      <c r="G141" s="3"/>
    </row>
    <row r="142" spans="2:7" s="2" customFormat="1" ht="16.5">
      <c r="B142" s="3"/>
      <c r="C142" s="3"/>
      <c r="D142" s="3"/>
      <c r="E142" s="3"/>
      <c r="F142" s="3"/>
      <c r="G142" s="3"/>
    </row>
    <row r="143" spans="2:7" s="2" customFormat="1" ht="16.5">
      <c r="B143" s="3"/>
      <c r="C143" s="3"/>
      <c r="D143" s="3"/>
      <c r="E143" s="3"/>
      <c r="F143" s="3"/>
      <c r="G143" s="3"/>
    </row>
    <row r="144" spans="2:7" s="2" customFormat="1" ht="16.5">
      <c r="B144" s="3"/>
      <c r="C144" s="3"/>
      <c r="D144" s="3"/>
      <c r="E144" s="3"/>
      <c r="F144" s="3"/>
      <c r="G144" s="3"/>
    </row>
    <row r="145" spans="2:7" s="2" customFormat="1" ht="16.5">
      <c r="B145" s="3"/>
      <c r="C145" s="3"/>
      <c r="D145" s="3"/>
      <c r="E145" s="3"/>
      <c r="F145" s="3"/>
      <c r="G145" s="3"/>
    </row>
    <row r="146" spans="2:7" s="2" customFormat="1" ht="16.5">
      <c r="B146" s="3"/>
      <c r="C146" s="3"/>
      <c r="D146" s="3"/>
      <c r="E146" s="3"/>
      <c r="F146" s="3"/>
      <c r="G146" s="3"/>
    </row>
    <row r="147" spans="2:7" s="2" customFormat="1" ht="16.5">
      <c r="B147" s="3"/>
      <c r="C147" s="3"/>
      <c r="D147" s="3"/>
      <c r="E147" s="3"/>
      <c r="F147" s="3"/>
      <c r="G147" s="3"/>
    </row>
    <row r="148" spans="2:7" s="2" customFormat="1" ht="16.5">
      <c r="B148" s="3"/>
      <c r="C148" s="3"/>
      <c r="D148" s="3"/>
      <c r="E148" s="3"/>
      <c r="F148" s="3"/>
      <c r="G148" s="3"/>
    </row>
    <row r="149" spans="2:7" s="2" customFormat="1" ht="16.5">
      <c r="B149" s="3"/>
      <c r="C149" s="3"/>
      <c r="D149" s="3"/>
      <c r="E149" s="3"/>
      <c r="F149" s="3"/>
      <c r="G149" s="3"/>
    </row>
    <row r="150" spans="2:7" s="2" customFormat="1" ht="16.5">
      <c r="B150" s="3"/>
      <c r="C150" s="3"/>
      <c r="D150" s="3"/>
      <c r="E150" s="3"/>
      <c r="F150" s="3"/>
      <c r="G150" s="3"/>
    </row>
    <row r="151" spans="2:7" s="2" customFormat="1" ht="16.5">
      <c r="B151" s="3"/>
      <c r="C151" s="3"/>
      <c r="D151" s="3"/>
      <c r="E151" s="3"/>
      <c r="F151" s="3"/>
      <c r="G151" s="3"/>
    </row>
    <row r="152" spans="2:7" s="2" customFormat="1" ht="16.5">
      <c r="B152" s="3"/>
      <c r="C152" s="3"/>
      <c r="D152" s="3"/>
      <c r="E152" s="3"/>
      <c r="F152" s="3"/>
      <c r="G152" s="3"/>
    </row>
    <row r="153" spans="2:7" s="2" customFormat="1" ht="16.5">
      <c r="B153" s="3"/>
      <c r="C153" s="3"/>
      <c r="D153" s="3"/>
      <c r="E153" s="3"/>
      <c r="F153" s="3"/>
      <c r="G153" s="3"/>
    </row>
    <row r="154" spans="2:7" s="2" customFormat="1" ht="16.5">
      <c r="B154" s="3"/>
      <c r="C154" s="3"/>
      <c r="D154" s="3"/>
      <c r="E154" s="3"/>
      <c r="F154" s="3"/>
      <c r="G154" s="3"/>
    </row>
    <row r="155" spans="2:7" s="2" customFormat="1" ht="16.5">
      <c r="B155" s="3"/>
      <c r="C155" s="3"/>
      <c r="D155" s="3"/>
      <c r="E155" s="3"/>
      <c r="F155" s="3"/>
      <c r="G155" s="3"/>
    </row>
    <row r="156" spans="2:7" s="2" customFormat="1" ht="16.5">
      <c r="B156" s="3"/>
      <c r="C156" s="3"/>
      <c r="D156" s="3"/>
      <c r="E156" s="3"/>
      <c r="F156" s="3"/>
      <c r="G156" s="3"/>
    </row>
    <row r="157" spans="2:7" s="2" customFormat="1" ht="16.5">
      <c r="B157" s="3"/>
      <c r="C157" s="3"/>
      <c r="D157" s="3"/>
      <c r="E157" s="3"/>
      <c r="F157" s="3"/>
      <c r="G157" s="3"/>
    </row>
    <row r="158" spans="2:7" s="2" customFormat="1" ht="16.5">
      <c r="B158" s="3"/>
      <c r="C158" s="3"/>
      <c r="D158" s="3"/>
      <c r="E158" s="3"/>
      <c r="F158" s="3"/>
      <c r="G158" s="3"/>
    </row>
    <row r="159" spans="2:7" s="2" customFormat="1" ht="16.5">
      <c r="B159" s="3"/>
      <c r="C159" s="3"/>
      <c r="D159" s="3"/>
      <c r="E159" s="3"/>
      <c r="F159" s="3"/>
      <c r="G159" s="3"/>
    </row>
    <row r="160" spans="2:7" s="2" customFormat="1" ht="16.5">
      <c r="B160" s="3"/>
      <c r="C160" s="3"/>
      <c r="D160" s="3"/>
      <c r="E160" s="3"/>
      <c r="F160" s="3"/>
      <c r="G160" s="3"/>
    </row>
    <row r="161" spans="2:7" s="2" customFormat="1" ht="16.5">
      <c r="B161" s="3"/>
      <c r="C161" s="3"/>
      <c r="D161" s="3"/>
      <c r="E161" s="3"/>
      <c r="F161" s="3"/>
      <c r="G161" s="3"/>
    </row>
    <row r="162" spans="2:7" s="2" customFormat="1" ht="16.5">
      <c r="B162" s="3"/>
      <c r="C162" s="3"/>
      <c r="D162" s="3"/>
      <c r="E162" s="3"/>
      <c r="F162" s="3"/>
      <c r="G162" s="3"/>
    </row>
    <row r="163" spans="2:7" s="2" customFormat="1" ht="16.5">
      <c r="B163" s="3"/>
      <c r="C163" s="3"/>
      <c r="D163" s="3"/>
      <c r="E163" s="3"/>
      <c r="F163" s="3"/>
      <c r="G163" s="3"/>
    </row>
    <row r="164" spans="2:7" s="2" customFormat="1" ht="16.5">
      <c r="B164" s="3"/>
      <c r="C164" s="3"/>
      <c r="D164" s="3"/>
      <c r="E164" s="3"/>
      <c r="F164" s="3"/>
      <c r="G164" s="3"/>
    </row>
    <row r="165" spans="2:7" s="2" customFormat="1" ht="16.5">
      <c r="B165" s="3"/>
      <c r="C165" s="3"/>
      <c r="D165" s="3"/>
      <c r="E165" s="3"/>
      <c r="F165" s="3"/>
      <c r="G165" s="3"/>
    </row>
    <row r="166" spans="2:7" s="2" customFormat="1" ht="16.5">
      <c r="B166" s="3"/>
      <c r="C166" s="3"/>
      <c r="D166" s="3"/>
      <c r="E166" s="3"/>
      <c r="F166" s="3"/>
      <c r="G166" s="3"/>
    </row>
    <row r="167" spans="2:7" s="2" customFormat="1" ht="16.5">
      <c r="B167" s="3"/>
      <c r="C167" s="3"/>
      <c r="D167" s="3"/>
      <c r="E167" s="3"/>
      <c r="F167" s="3"/>
      <c r="G167" s="3"/>
    </row>
    <row r="168" spans="2:7" s="2" customFormat="1" ht="16.5">
      <c r="B168" s="3"/>
      <c r="C168" s="3"/>
      <c r="D168" s="3"/>
      <c r="E168" s="3"/>
      <c r="F168" s="3"/>
      <c r="G168" s="3"/>
    </row>
    <row r="169" spans="2:7" s="2" customFormat="1" ht="16.5">
      <c r="B169" s="3"/>
      <c r="C169" s="3"/>
      <c r="D169" s="3"/>
      <c r="E169" s="3"/>
      <c r="F169" s="3"/>
      <c r="G169" s="3"/>
    </row>
  </sheetData>
  <mergeCells count="5">
    <mergeCell ref="A1:G1"/>
    <mergeCell ref="A3:A4"/>
    <mergeCell ref="B3:C3"/>
    <mergeCell ref="D3:E3"/>
    <mergeCell ref="F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tcsai</dc:creator>
  <cp:keywords/>
  <dc:description/>
  <cp:lastModifiedBy>user</cp:lastModifiedBy>
  <cp:lastPrinted>2011-01-27T06:49:00Z</cp:lastPrinted>
  <dcterms:created xsi:type="dcterms:W3CDTF">2007-06-25T02:24:51Z</dcterms:created>
  <dcterms:modified xsi:type="dcterms:W3CDTF">2015-02-03T07:44:46Z</dcterms:modified>
  <cp:category/>
  <cp:version/>
  <cp:contentType/>
  <cp:contentStatus/>
</cp:coreProperties>
</file>