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\網站及公會相關資料\統計-進出口統計資料\"/>
    </mc:Choice>
  </mc:AlternateContent>
  <bookViews>
    <workbookView xWindow="0" yWindow="0" windowWidth="28800" windowHeight="12390" tabRatio="749" firstSheet="1" activeTab="12"/>
  </bookViews>
  <sheets>
    <sheet name="10901" sheetId="13" r:id="rId1"/>
    <sheet name="10902" sheetId="1" r:id="rId2"/>
    <sheet name="10903" sheetId="4" r:id="rId3"/>
    <sheet name="10904" sheetId="2" r:id="rId4"/>
    <sheet name="10905" sheetId="5" r:id="rId5"/>
    <sheet name="10906" sheetId="15" r:id="rId6"/>
    <sheet name="10907" sheetId="14" r:id="rId7"/>
    <sheet name="10908" sheetId="20" r:id="rId8"/>
    <sheet name="10909" sheetId="21" r:id="rId9"/>
    <sheet name="10910" sheetId="22" r:id="rId10"/>
    <sheet name="10911" sheetId="10" r:id="rId11"/>
    <sheet name="10912" sheetId="12" r:id="rId12"/>
    <sheet name="會訊分析" sheetId="23" r:id="rId13"/>
  </sheets>
  <calcPr calcId="152511"/>
  <fileRecoveryPr autoRecover="0"/>
</workbook>
</file>

<file path=xl/calcChain.xml><?xml version="1.0" encoding="utf-8"?>
<calcChain xmlns="http://schemas.openxmlformats.org/spreadsheetml/2006/main">
  <c r="G29" i="23" l="1"/>
  <c r="E29" i="23"/>
  <c r="C26" i="23" s="1"/>
  <c r="D29" i="23"/>
  <c r="I29" i="23" s="1"/>
  <c r="B29" i="23"/>
  <c r="C25" i="23" s="1"/>
  <c r="I28" i="23"/>
  <c r="H28" i="23"/>
  <c r="I27" i="23"/>
  <c r="H27" i="23"/>
  <c r="I26" i="23"/>
  <c r="H26" i="23"/>
  <c r="I25" i="23"/>
  <c r="H25" i="23"/>
  <c r="I24" i="23"/>
  <c r="H24" i="23"/>
  <c r="C23" i="23"/>
  <c r="I21" i="23"/>
  <c r="H21" i="23"/>
  <c r="F21" i="23"/>
  <c r="I19" i="23"/>
  <c r="H19" i="23"/>
  <c r="F19" i="23"/>
  <c r="I18" i="23"/>
  <c r="H18" i="23"/>
  <c r="I17" i="23"/>
  <c r="H17" i="23"/>
  <c r="I16" i="23"/>
  <c r="H16" i="23"/>
  <c r="C16" i="23"/>
  <c r="I15" i="23"/>
  <c r="H15" i="23"/>
  <c r="I14" i="23"/>
  <c r="H14" i="23"/>
  <c r="C14" i="23"/>
  <c r="I13" i="23"/>
  <c r="H13" i="23"/>
  <c r="I12" i="23"/>
  <c r="H12" i="23"/>
  <c r="C12" i="23"/>
  <c r="I11" i="23"/>
  <c r="H11" i="23"/>
  <c r="I10" i="23"/>
  <c r="H10" i="23"/>
  <c r="F10" i="23"/>
  <c r="C10" i="23"/>
  <c r="I9" i="23"/>
  <c r="H9" i="23"/>
  <c r="I8" i="23"/>
  <c r="H8" i="23"/>
  <c r="C8" i="23"/>
  <c r="I7" i="23"/>
  <c r="H7" i="23"/>
  <c r="I6" i="23"/>
  <c r="H6" i="23"/>
  <c r="C6" i="23"/>
  <c r="I5" i="23"/>
  <c r="H5" i="23"/>
  <c r="C27" i="12"/>
  <c r="C26" i="12"/>
  <c r="C25" i="12"/>
  <c r="F20" i="12"/>
  <c r="F21" i="12"/>
  <c r="H5" i="12"/>
  <c r="I5" i="12"/>
  <c r="H6" i="12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20" i="12"/>
  <c r="I20" i="12"/>
  <c r="H23" i="12"/>
  <c r="I23" i="12"/>
  <c r="H24" i="12"/>
  <c r="I24" i="12"/>
  <c r="H25" i="12"/>
  <c r="I25" i="12"/>
  <c r="H26" i="12"/>
  <c r="I26" i="12"/>
  <c r="H27" i="12"/>
  <c r="I27" i="12"/>
  <c r="G28" i="12"/>
  <c r="E28" i="12"/>
  <c r="F7" i="12" s="1"/>
  <c r="H5" i="10"/>
  <c r="I5" i="10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20" i="10"/>
  <c r="I20" i="10"/>
  <c r="H23" i="10"/>
  <c r="I23" i="10"/>
  <c r="H24" i="10"/>
  <c r="I24" i="10"/>
  <c r="H25" i="10"/>
  <c r="I25" i="10"/>
  <c r="H26" i="10"/>
  <c r="I26" i="10"/>
  <c r="H27" i="10"/>
  <c r="I27" i="10"/>
  <c r="C21" i="23" l="1"/>
  <c r="C19" i="23"/>
  <c r="C20" i="23"/>
  <c r="C24" i="23"/>
  <c r="C5" i="23"/>
  <c r="C7" i="23"/>
  <c r="C11" i="23"/>
  <c r="C13" i="23"/>
  <c r="C15" i="23"/>
  <c r="C17" i="23"/>
  <c r="F13" i="23"/>
  <c r="H29" i="23"/>
  <c r="F7" i="23"/>
  <c r="C9" i="23"/>
  <c r="F16" i="23"/>
  <c r="C18" i="23"/>
  <c r="C22" i="23"/>
  <c r="F23" i="23"/>
  <c r="F25" i="23"/>
  <c r="F28" i="23"/>
  <c r="F5" i="23"/>
  <c r="F8" i="23"/>
  <c r="F11" i="23"/>
  <c r="F14" i="23"/>
  <c r="F17" i="23"/>
  <c r="F20" i="23"/>
  <c r="F22" i="23"/>
  <c r="F26" i="23"/>
  <c r="C28" i="23"/>
  <c r="C27" i="23"/>
  <c r="F6" i="23"/>
  <c r="F9" i="23"/>
  <c r="F12" i="23"/>
  <c r="F15" i="23"/>
  <c r="F18" i="23"/>
  <c r="F24" i="23"/>
  <c r="F27" i="23"/>
  <c r="F15" i="12"/>
  <c r="F13" i="12"/>
  <c r="F10" i="12"/>
  <c r="F22" i="12"/>
  <c r="F9" i="12"/>
  <c r="F27" i="12"/>
  <c r="F6" i="12"/>
  <c r="F19" i="12"/>
  <c r="F25" i="12"/>
  <c r="F14" i="12"/>
  <c r="F8" i="12"/>
  <c r="F24" i="12"/>
  <c r="F17" i="12"/>
  <c r="F11" i="12"/>
  <c r="F5" i="12"/>
  <c r="F26" i="12"/>
  <c r="F16" i="12"/>
  <c r="F18" i="12"/>
  <c r="F4" i="12"/>
  <c r="F23" i="12"/>
  <c r="F12" i="12"/>
  <c r="C29" i="23" l="1"/>
  <c r="F29" i="23"/>
  <c r="H5" i="22"/>
  <c r="I5" i="22"/>
  <c r="H6" i="22"/>
  <c r="I6" i="22"/>
  <c r="H7" i="22"/>
  <c r="I7" i="22"/>
  <c r="H8" i="22"/>
  <c r="I8" i="22"/>
  <c r="H9" i="22"/>
  <c r="I9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H20" i="22"/>
  <c r="I20" i="22"/>
  <c r="H23" i="22"/>
  <c r="I23" i="22"/>
  <c r="H25" i="22"/>
  <c r="I25" i="22"/>
  <c r="H26" i="22"/>
  <c r="I26" i="22"/>
  <c r="H27" i="22"/>
  <c r="I27" i="22"/>
  <c r="H20" i="21"/>
  <c r="I20" i="21"/>
  <c r="F28" i="21"/>
  <c r="F7" i="21"/>
  <c r="F10" i="21"/>
  <c r="F13" i="21"/>
  <c r="F16" i="21"/>
  <c r="F19" i="21"/>
  <c r="F22" i="21"/>
  <c r="F25" i="21"/>
  <c r="F4" i="21"/>
  <c r="H5" i="21"/>
  <c r="I5" i="21"/>
  <c r="H6" i="21"/>
  <c r="I6" i="21"/>
  <c r="H9" i="21"/>
  <c r="I9" i="21"/>
  <c r="H7" i="21"/>
  <c r="I7" i="21"/>
  <c r="H8" i="21"/>
  <c r="I8" i="21"/>
  <c r="H18" i="21"/>
  <c r="I18" i="21"/>
  <c r="H10" i="21"/>
  <c r="I10" i="21"/>
  <c r="H11" i="21"/>
  <c r="I11" i="21"/>
  <c r="H13" i="21"/>
  <c r="I13" i="21"/>
  <c r="H12" i="21"/>
  <c r="I12" i="21"/>
  <c r="H14" i="21"/>
  <c r="I14" i="21"/>
  <c r="H16" i="21"/>
  <c r="I16" i="21"/>
  <c r="H17" i="21"/>
  <c r="I17" i="21"/>
  <c r="H15" i="21"/>
  <c r="I15" i="21"/>
  <c r="H25" i="21"/>
  <c r="I25" i="21"/>
  <c r="H23" i="21"/>
  <c r="I23" i="21"/>
  <c r="H26" i="21"/>
  <c r="I26" i="21"/>
  <c r="H27" i="21"/>
  <c r="I27" i="21"/>
  <c r="G28" i="21"/>
  <c r="E28" i="21"/>
  <c r="F8" i="21" s="1"/>
  <c r="H5" i="20"/>
  <c r="I5" i="20"/>
  <c r="H6" i="20"/>
  <c r="I6" i="20"/>
  <c r="H7" i="20"/>
  <c r="I7" i="20"/>
  <c r="H8" i="20"/>
  <c r="I8" i="20"/>
  <c r="H9" i="20"/>
  <c r="I9" i="20"/>
  <c r="H10" i="20"/>
  <c r="I10" i="20"/>
  <c r="H11" i="20"/>
  <c r="I11" i="20"/>
  <c r="H12" i="20"/>
  <c r="I12" i="20"/>
  <c r="H13" i="20"/>
  <c r="I13" i="20"/>
  <c r="H14" i="20"/>
  <c r="I14" i="20"/>
  <c r="H15" i="20"/>
  <c r="I15" i="20"/>
  <c r="H16" i="20"/>
  <c r="I16" i="20"/>
  <c r="H17" i="20"/>
  <c r="I17" i="20"/>
  <c r="H19" i="20"/>
  <c r="I19" i="20"/>
  <c r="H20" i="20"/>
  <c r="I20" i="20"/>
  <c r="H23" i="20"/>
  <c r="I23" i="20"/>
  <c r="H25" i="20"/>
  <c r="I25" i="20"/>
  <c r="H26" i="20"/>
  <c r="I26" i="20"/>
  <c r="H27" i="20"/>
  <c r="I27" i="20"/>
  <c r="C27" i="20"/>
  <c r="G28" i="20"/>
  <c r="E28" i="20"/>
  <c r="F28" i="20" s="1"/>
  <c r="F24" i="21" l="1"/>
  <c r="F18" i="21"/>
  <c r="F12" i="21"/>
  <c r="F6" i="21"/>
  <c r="F23" i="21"/>
  <c r="F17" i="21"/>
  <c r="F11" i="21"/>
  <c r="F5" i="21"/>
  <c r="F27" i="21"/>
  <c r="F21" i="21"/>
  <c r="F15" i="21"/>
  <c r="F9" i="21"/>
  <c r="F26" i="21"/>
  <c r="F20" i="21"/>
  <c r="F14" i="21"/>
  <c r="C25" i="20"/>
  <c r="C26" i="20"/>
  <c r="F24" i="20"/>
  <c r="F18" i="20"/>
  <c r="F21" i="20"/>
  <c r="F23" i="20"/>
  <c r="F12" i="20"/>
  <c r="F7" i="20"/>
  <c r="F26" i="20"/>
  <c r="F14" i="20"/>
  <c r="F8" i="20"/>
  <c r="F22" i="20"/>
  <c r="F15" i="20"/>
  <c r="F11" i="20"/>
  <c r="F6" i="20"/>
  <c r="F27" i="20"/>
  <c r="F17" i="20"/>
  <c r="F10" i="20"/>
  <c r="F5" i="20"/>
  <c r="F25" i="20"/>
  <c r="F13" i="20"/>
  <c r="F9" i="20"/>
  <c r="F4" i="20"/>
  <c r="F19" i="20"/>
  <c r="F16" i="20"/>
  <c r="F20" i="20"/>
  <c r="H18" i="14"/>
  <c r="I18" i="14"/>
  <c r="H19" i="14"/>
  <c r="I19" i="14"/>
  <c r="H22" i="14"/>
  <c r="I22" i="14"/>
  <c r="H24" i="14"/>
  <c r="I24" i="14"/>
  <c r="H25" i="14"/>
  <c r="I25" i="14"/>
  <c r="H26" i="14"/>
  <c r="I26" i="14"/>
  <c r="H27" i="14"/>
  <c r="I27" i="14"/>
  <c r="H9" i="14"/>
  <c r="I9" i="14"/>
  <c r="H7" i="14"/>
  <c r="I7" i="14"/>
  <c r="G28" i="14" l="1"/>
  <c r="E28" i="14"/>
  <c r="F23" i="14" s="1"/>
  <c r="H15" i="15"/>
  <c r="I15" i="15"/>
  <c r="H16" i="15"/>
  <c r="I16" i="15"/>
  <c r="H18" i="15"/>
  <c r="I18" i="15"/>
  <c r="H19" i="15"/>
  <c r="I19" i="15"/>
  <c r="H22" i="15"/>
  <c r="I22" i="15"/>
  <c r="H24" i="15"/>
  <c r="I24" i="15"/>
  <c r="H25" i="15"/>
  <c r="I25" i="15"/>
  <c r="H26" i="15"/>
  <c r="I26" i="15"/>
  <c r="H27" i="15"/>
  <c r="I27" i="15"/>
  <c r="C27" i="15"/>
  <c r="C26" i="15"/>
  <c r="C25" i="15"/>
  <c r="C24" i="15"/>
  <c r="G28" i="15"/>
  <c r="E28" i="15"/>
  <c r="C5" i="15" s="1"/>
  <c r="C26" i="5"/>
  <c r="C25" i="5"/>
  <c r="C24" i="5"/>
  <c r="H20" i="5"/>
  <c r="I20" i="5"/>
  <c r="H8" i="5"/>
  <c r="I8" i="5"/>
  <c r="H9" i="5"/>
  <c r="I9" i="5"/>
  <c r="H11" i="5"/>
  <c r="I11" i="5"/>
  <c r="H24" i="5"/>
  <c r="I24" i="5"/>
  <c r="H13" i="5"/>
  <c r="I13" i="5"/>
  <c r="H14" i="5"/>
  <c r="I14" i="5"/>
  <c r="H12" i="5"/>
  <c r="I12" i="5"/>
  <c r="H15" i="5"/>
  <c r="I15" i="5"/>
  <c r="H16" i="5"/>
  <c r="I16" i="5"/>
  <c r="H25" i="5"/>
  <c r="I25" i="5"/>
  <c r="H22" i="5"/>
  <c r="I22" i="5"/>
  <c r="H26" i="5"/>
  <c r="I26" i="5"/>
  <c r="F20" i="14" l="1"/>
  <c r="F21" i="14"/>
  <c r="F17" i="14"/>
  <c r="C27" i="14"/>
  <c r="C26" i="14"/>
  <c r="C25" i="14"/>
  <c r="C24" i="14"/>
  <c r="F9" i="14"/>
  <c r="F7" i="14"/>
  <c r="F8" i="14"/>
  <c r="F14" i="14"/>
  <c r="F22" i="14"/>
  <c r="F13" i="14"/>
  <c r="F28" i="14"/>
  <c r="F25" i="14"/>
  <c r="F12" i="14"/>
  <c r="F19" i="14"/>
  <c r="F16" i="14"/>
  <c r="F18" i="14"/>
  <c r="F4" i="14"/>
  <c r="F10" i="14"/>
  <c r="F27" i="14"/>
  <c r="F11" i="14"/>
  <c r="F15" i="14"/>
  <c r="F24" i="14"/>
  <c r="F6" i="14"/>
  <c r="F5" i="14"/>
  <c r="F26" i="14"/>
  <c r="F17" i="15"/>
  <c r="F11" i="15"/>
  <c r="F27" i="15"/>
  <c r="F10" i="15"/>
  <c r="F25" i="15"/>
  <c r="F6" i="15"/>
  <c r="C14" i="15"/>
  <c r="F15" i="15"/>
  <c r="F5" i="15"/>
  <c r="C12" i="15"/>
  <c r="F21" i="15"/>
  <c r="C22" i="15"/>
  <c r="F13" i="15"/>
  <c r="C23" i="15"/>
  <c r="C8" i="15"/>
  <c r="F20" i="15"/>
  <c r="F24" i="15"/>
  <c r="C17" i="15"/>
  <c r="C7" i="15"/>
  <c r="F9" i="15"/>
  <c r="C4" i="15"/>
  <c r="C18" i="15"/>
  <c r="C16" i="15"/>
  <c r="C19" i="15"/>
  <c r="F18" i="15"/>
  <c r="F16" i="15"/>
  <c r="F19" i="15"/>
  <c r="F23" i="15"/>
  <c r="C20" i="15"/>
  <c r="C9" i="15"/>
  <c r="F22" i="15"/>
  <c r="F14" i="15"/>
  <c r="F8" i="15"/>
  <c r="C21" i="15"/>
  <c r="C15" i="15"/>
  <c r="C11" i="15"/>
  <c r="C6" i="15"/>
  <c r="F4" i="15"/>
  <c r="F26" i="15"/>
  <c r="F12" i="15"/>
  <c r="F7" i="15"/>
  <c r="F28" i="15"/>
  <c r="C13" i="15"/>
  <c r="C10" i="15"/>
  <c r="H6" i="5"/>
  <c r="I6" i="5"/>
  <c r="H5" i="5"/>
  <c r="I5" i="5"/>
  <c r="H10" i="5"/>
  <c r="I10" i="5"/>
  <c r="H7" i="5"/>
  <c r="I7" i="5"/>
  <c r="G27" i="5"/>
  <c r="E27" i="5"/>
  <c r="F23" i="5" s="1"/>
  <c r="F18" i="5" l="1"/>
  <c r="F17" i="5"/>
  <c r="F27" i="5"/>
  <c r="F8" i="5"/>
  <c r="F12" i="5"/>
  <c r="F6" i="5"/>
  <c r="F9" i="5"/>
  <c r="F15" i="5"/>
  <c r="F5" i="5"/>
  <c r="F11" i="5"/>
  <c r="F16" i="5"/>
  <c r="F26" i="5"/>
  <c r="F10" i="5"/>
  <c r="F24" i="5"/>
  <c r="F25" i="5"/>
  <c r="F21" i="5"/>
  <c r="F7" i="5"/>
  <c r="F13" i="5"/>
  <c r="F22" i="5"/>
  <c r="F19" i="5"/>
  <c r="F20" i="5"/>
  <c r="F14" i="5"/>
  <c r="F4" i="5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22" i="2"/>
  <c r="I22" i="2"/>
  <c r="H23" i="2"/>
  <c r="I23" i="2"/>
  <c r="H24" i="2"/>
  <c r="I24" i="2"/>
  <c r="H25" i="2"/>
  <c r="I25" i="2"/>
  <c r="F6" i="2"/>
  <c r="F12" i="2"/>
  <c r="F18" i="2"/>
  <c r="F24" i="2"/>
  <c r="G26" i="2"/>
  <c r="E26" i="2"/>
  <c r="F5" i="2" s="1"/>
  <c r="F23" i="2" l="1"/>
  <c r="F17" i="2"/>
  <c r="F11" i="2"/>
  <c r="C22" i="2"/>
  <c r="F22" i="2"/>
  <c r="F16" i="2"/>
  <c r="F10" i="2"/>
  <c r="C23" i="2"/>
  <c r="F21" i="2"/>
  <c r="F15" i="2"/>
  <c r="F9" i="2"/>
  <c r="C24" i="2"/>
  <c r="F26" i="2"/>
  <c r="F20" i="2"/>
  <c r="F14" i="2"/>
  <c r="F8" i="2"/>
  <c r="C25" i="2"/>
  <c r="F25" i="2"/>
  <c r="F19" i="2"/>
  <c r="F13" i="2"/>
  <c r="F7" i="2"/>
  <c r="F4" i="2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4" i="4"/>
  <c r="F2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4" i="4"/>
  <c r="H21" i="1"/>
  <c r="I17" i="13"/>
  <c r="H17" i="13"/>
  <c r="F6" i="1"/>
  <c r="F7" i="1"/>
  <c r="F12" i="1"/>
  <c r="F13" i="1"/>
  <c r="F18" i="1"/>
  <c r="F19" i="1"/>
  <c r="H5" i="4"/>
  <c r="I5" i="4"/>
  <c r="H8" i="4"/>
  <c r="I8" i="4"/>
  <c r="H21" i="4"/>
  <c r="I21" i="4"/>
  <c r="H22" i="4"/>
  <c r="I22" i="4"/>
  <c r="H9" i="4"/>
  <c r="I9" i="4"/>
  <c r="H7" i="4"/>
  <c r="I7" i="4"/>
  <c r="H23" i="4"/>
  <c r="I23" i="4"/>
  <c r="H13" i="4"/>
  <c r="I13" i="4"/>
  <c r="H12" i="4"/>
  <c r="I12" i="4"/>
  <c r="H14" i="4"/>
  <c r="I14" i="4"/>
  <c r="H15" i="4"/>
  <c r="I15" i="4"/>
  <c r="H18" i="4"/>
  <c r="I18" i="4"/>
  <c r="G24" i="4"/>
  <c r="E24" i="4"/>
  <c r="H5" i="1"/>
  <c r="I5" i="1"/>
  <c r="H19" i="1"/>
  <c r="I19" i="1"/>
  <c r="H7" i="1"/>
  <c r="I7" i="1"/>
  <c r="H8" i="1"/>
  <c r="I8" i="1"/>
  <c r="H9" i="1"/>
  <c r="I9" i="1"/>
  <c r="H20" i="1"/>
  <c r="I20" i="1"/>
  <c r="H10" i="1"/>
  <c r="I10" i="1"/>
  <c r="H11" i="1"/>
  <c r="I11" i="1"/>
  <c r="H12" i="1"/>
  <c r="I12" i="1"/>
  <c r="H13" i="1"/>
  <c r="I13" i="1"/>
  <c r="G21" i="1"/>
  <c r="E21" i="1"/>
  <c r="F8" i="1" s="1"/>
  <c r="F17" i="1" l="1"/>
  <c r="F11" i="1"/>
  <c r="F5" i="1"/>
  <c r="F16" i="1"/>
  <c r="F10" i="1"/>
  <c r="F21" i="1"/>
  <c r="F4" i="1"/>
  <c r="F15" i="1"/>
  <c r="F9" i="1"/>
  <c r="F20" i="1"/>
  <c r="F14" i="1"/>
  <c r="C17" i="13"/>
  <c r="F15" i="13"/>
  <c r="H14" i="13"/>
  <c r="I14" i="13"/>
  <c r="H8" i="13"/>
  <c r="I8" i="13"/>
  <c r="H15" i="13"/>
  <c r="I15" i="13"/>
  <c r="H12" i="13"/>
  <c r="I12" i="13"/>
  <c r="H11" i="13"/>
  <c r="I11" i="13"/>
  <c r="H9" i="13"/>
  <c r="I9" i="13"/>
  <c r="H16" i="13"/>
  <c r="I16" i="13"/>
  <c r="G17" i="13"/>
  <c r="E17" i="13"/>
  <c r="F5" i="13" s="1"/>
  <c r="F7" i="13" l="1"/>
  <c r="F16" i="13"/>
  <c r="F10" i="13"/>
  <c r="F9" i="13"/>
  <c r="F14" i="13"/>
  <c r="F8" i="13"/>
  <c r="F13" i="13"/>
  <c r="F12" i="13"/>
  <c r="F6" i="13"/>
  <c r="F4" i="13"/>
  <c r="F11" i="13"/>
  <c r="H4" i="12"/>
  <c r="D28" i="12"/>
  <c r="I28" i="12" s="1"/>
  <c r="B28" i="12"/>
  <c r="I4" i="12"/>
  <c r="I4" i="10"/>
  <c r="H4" i="10"/>
  <c r="G28" i="10"/>
  <c r="E28" i="10"/>
  <c r="D28" i="10"/>
  <c r="B28" i="10"/>
  <c r="C5" i="12" l="1"/>
  <c r="C11" i="12"/>
  <c r="C17" i="12"/>
  <c r="C24" i="12"/>
  <c r="C7" i="12"/>
  <c r="C6" i="12"/>
  <c r="C10" i="12"/>
  <c r="C15" i="12"/>
  <c r="C4" i="12"/>
  <c r="C14" i="12"/>
  <c r="C19" i="12"/>
  <c r="C23" i="12"/>
  <c r="C9" i="12"/>
  <c r="C13" i="12"/>
  <c r="C20" i="12"/>
  <c r="C22" i="12"/>
  <c r="C8" i="12"/>
  <c r="C12" i="12"/>
  <c r="C18" i="12"/>
  <c r="C16" i="12"/>
  <c r="C21" i="12"/>
  <c r="H28" i="12"/>
  <c r="C26" i="10"/>
  <c r="C25" i="10"/>
  <c r="C27" i="10"/>
  <c r="C5" i="10"/>
  <c r="C11" i="10"/>
  <c r="C16" i="10"/>
  <c r="C24" i="10"/>
  <c r="C9" i="10"/>
  <c r="C12" i="10"/>
  <c r="C20" i="10"/>
  <c r="C14" i="10"/>
  <c r="C22" i="10"/>
  <c r="C18" i="10"/>
  <c r="C4" i="10"/>
  <c r="C6" i="10"/>
  <c r="C10" i="10"/>
  <c r="C15" i="10"/>
  <c r="C13" i="10"/>
  <c r="C21" i="10"/>
  <c r="C8" i="10"/>
  <c r="C19" i="10"/>
  <c r="C7" i="10"/>
  <c r="C23" i="10"/>
  <c r="C17" i="10"/>
  <c r="F5" i="10"/>
  <c r="F11" i="10"/>
  <c r="F16" i="10"/>
  <c r="F24" i="10"/>
  <c r="F13" i="10"/>
  <c r="F21" i="10"/>
  <c r="F8" i="10"/>
  <c r="F20" i="10"/>
  <c r="F14" i="10"/>
  <c r="F6" i="10"/>
  <c r="F10" i="10"/>
  <c r="F15" i="10"/>
  <c r="F27" i="10"/>
  <c r="F9" i="10"/>
  <c r="F25" i="10"/>
  <c r="F12" i="10"/>
  <c r="F19" i="10"/>
  <c r="F7" i="10"/>
  <c r="F22" i="10"/>
  <c r="F17" i="10"/>
  <c r="F26" i="10"/>
  <c r="F23" i="10"/>
  <c r="F4" i="10"/>
  <c r="F18" i="10"/>
  <c r="F17" i="13"/>
  <c r="F28" i="12" l="1"/>
  <c r="C28" i="12"/>
  <c r="C28" i="10"/>
  <c r="G28" i="22"/>
  <c r="E28" i="22"/>
  <c r="I4" i="21"/>
  <c r="H4" i="21"/>
  <c r="C26" i="22" l="1"/>
  <c r="C27" i="22"/>
  <c r="C25" i="22"/>
  <c r="F6" i="22"/>
  <c r="F10" i="22"/>
  <c r="F15" i="22"/>
  <c r="F22" i="22"/>
  <c r="F9" i="22"/>
  <c r="F12" i="22"/>
  <c r="F23" i="22"/>
  <c r="F19" i="22"/>
  <c r="F8" i="22"/>
  <c r="F13" i="22"/>
  <c r="F25" i="22"/>
  <c r="F21" i="22"/>
  <c r="F7" i="22"/>
  <c r="F14" i="22"/>
  <c r="F26" i="22"/>
  <c r="F24" i="22"/>
  <c r="F18" i="22"/>
  <c r="F16" i="22"/>
  <c r="F20" i="22"/>
  <c r="F4" i="22"/>
  <c r="F5" i="22"/>
  <c r="F11" i="22"/>
  <c r="F17" i="22"/>
  <c r="F27" i="22"/>
  <c r="H5" i="14"/>
  <c r="I5" i="14"/>
  <c r="H6" i="14"/>
  <c r="I6" i="14"/>
  <c r="H8" i="14"/>
  <c r="I8" i="14"/>
  <c r="H10" i="14"/>
  <c r="I10" i="14"/>
  <c r="H11" i="14"/>
  <c r="I11" i="14"/>
  <c r="H12" i="14"/>
  <c r="I12" i="14"/>
  <c r="H14" i="14"/>
  <c r="I14" i="14"/>
  <c r="H16" i="14"/>
  <c r="I16" i="14"/>
  <c r="H13" i="14"/>
  <c r="I13" i="14"/>
  <c r="I4" i="14"/>
  <c r="H4" i="14"/>
  <c r="B28" i="14"/>
  <c r="C9" i="14" l="1"/>
  <c r="C15" i="14"/>
  <c r="C21" i="14"/>
  <c r="C5" i="14"/>
  <c r="C11" i="14"/>
  <c r="C17" i="14"/>
  <c r="C6" i="14"/>
  <c r="C12" i="14"/>
  <c r="C18" i="14"/>
  <c r="C19" i="14"/>
  <c r="C8" i="14"/>
  <c r="C14" i="14"/>
  <c r="C20" i="14"/>
  <c r="C10" i="14"/>
  <c r="C16" i="14"/>
  <c r="C22" i="14"/>
  <c r="C7" i="14"/>
  <c r="C13" i="14"/>
  <c r="C4" i="14"/>
  <c r="C23" i="14"/>
  <c r="C28" i="14"/>
  <c r="H5" i="15"/>
  <c r="I5" i="15"/>
  <c r="H6" i="15"/>
  <c r="I6" i="15"/>
  <c r="H9" i="15"/>
  <c r="I9" i="15"/>
  <c r="H7" i="15"/>
  <c r="I7" i="15"/>
  <c r="H8" i="15"/>
  <c r="I8" i="15"/>
  <c r="H10" i="15"/>
  <c r="I10" i="15"/>
  <c r="H11" i="15"/>
  <c r="I11" i="15"/>
  <c r="H12" i="15"/>
  <c r="I12" i="15"/>
  <c r="H14" i="15"/>
  <c r="I14" i="15"/>
  <c r="H13" i="15"/>
  <c r="I13" i="15"/>
  <c r="I4" i="15"/>
  <c r="H4" i="15"/>
  <c r="B27" i="5" l="1"/>
  <c r="C8" i="5" l="1"/>
  <c r="C12" i="5"/>
  <c r="C23" i="5"/>
  <c r="C6" i="5"/>
  <c r="C9" i="5"/>
  <c r="C15" i="5"/>
  <c r="C17" i="5"/>
  <c r="C5" i="5"/>
  <c r="C11" i="5"/>
  <c r="C16" i="5"/>
  <c r="C10" i="5"/>
  <c r="C21" i="5"/>
  <c r="C7" i="5"/>
  <c r="C13" i="5"/>
  <c r="C22" i="5"/>
  <c r="C19" i="5"/>
  <c r="C20" i="5"/>
  <c r="C14" i="5"/>
  <c r="C18" i="5"/>
  <c r="C4" i="5"/>
  <c r="C27" i="5"/>
  <c r="H27" i="5"/>
  <c r="D26" i="2"/>
  <c r="I26" i="2" s="1"/>
  <c r="B26" i="2"/>
  <c r="H26" i="2" s="1"/>
  <c r="C6" i="2" l="1"/>
  <c r="C12" i="2"/>
  <c r="C18" i="2"/>
  <c r="C7" i="2"/>
  <c r="C13" i="2"/>
  <c r="C19" i="2"/>
  <c r="C8" i="2"/>
  <c r="C14" i="2"/>
  <c r="C20" i="2"/>
  <c r="C9" i="2"/>
  <c r="C15" i="2"/>
  <c r="C21" i="2"/>
  <c r="C10" i="2"/>
  <c r="C16" i="2"/>
  <c r="C26" i="2"/>
  <c r="C5" i="2"/>
  <c r="C11" i="2"/>
  <c r="C17" i="2"/>
  <c r="C4" i="2"/>
  <c r="I4" i="4"/>
  <c r="H4" i="4"/>
  <c r="D24" i="4"/>
  <c r="I24" i="4" s="1"/>
  <c r="B24" i="4"/>
  <c r="H6" i="4"/>
  <c r="I6" i="4"/>
  <c r="D21" i="1"/>
  <c r="B21" i="1"/>
  <c r="H6" i="1"/>
  <c r="I6" i="1"/>
  <c r="H4" i="1"/>
  <c r="I4" i="1"/>
  <c r="H24" i="4" l="1"/>
  <c r="C12" i="1"/>
  <c r="C18" i="1"/>
  <c r="C7" i="1"/>
  <c r="C13" i="1"/>
  <c r="C19" i="1"/>
  <c r="C4" i="1"/>
  <c r="C8" i="1"/>
  <c r="C14" i="1"/>
  <c r="C20" i="1"/>
  <c r="C9" i="1"/>
  <c r="C15" i="1"/>
  <c r="C21" i="1"/>
  <c r="C10" i="1"/>
  <c r="C16" i="1"/>
  <c r="C5" i="1"/>
  <c r="C11" i="1"/>
  <c r="C17" i="1"/>
  <c r="C6" i="1"/>
  <c r="H5" i="13"/>
  <c r="I5" i="13"/>
  <c r="H6" i="13"/>
  <c r="I6" i="13"/>
  <c r="H7" i="13"/>
  <c r="I7" i="13"/>
  <c r="D17" i="13"/>
  <c r="B17" i="13"/>
  <c r="C10" i="13" l="1"/>
  <c r="C16" i="13"/>
  <c r="C5" i="13"/>
  <c r="C11" i="13"/>
  <c r="C4" i="13"/>
  <c r="C6" i="13"/>
  <c r="C12" i="13"/>
  <c r="C7" i="13"/>
  <c r="C13" i="13"/>
  <c r="C8" i="13"/>
  <c r="C14" i="13"/>
  <c r="C9" i="13"/>
  <c r="C15" i="13"/>
  <c r="D28" i="14"/>
  <c r="D28" i="20"/>
  <c r="I28" i="20" s="1"/>
  <c r="B28" i="20"/>
  <c r="H28" i="20" s="1"/>
  <c r="D28" i="21"/>
  <c r="B28" i="21"/>
  <c r="D28" i="22"/>
  <c r="I28" i="22" s="1"/>
  <c r="B28" i="22"/>
  <c r="I4" i="22"/>
  <c r="H4" i="22"/>
  <c r="C6" i="22" l="1"/>
  <c r="C10" i="22"/>
  <c r="C15" i="22"/>
  <c r="C22" i="22"/>
  <c r="C9" i="22"/>
  <c r="C12" i="22"/>
  <c r="C23" i="22"/>
  <c r="C19" i="22"/>
  <c r="C8" i="22"/>
  <c r="C13" i="22"/>
  <c r="C21" i="22"/>
  <c r="C7" i="22"/>
  <c r="C14" i="22"/>
  <c r="C24" i="22"/>
  <c r="C18" i="22"/>
  <c r="C16" i="22"/>
  <c r="C20" i="22"/>
  <c r="C4" i="22"/>
  <c r="C5" i="22"/>
  <c r="C11" i="22"/>
  <c r="C17" i="22"/>
  <c r="H28" i="22"/>
  <c r="C8" i="21"/>
  <c r="C14" i="21"/>
  <c r="C20" i="21"/>
  <c r="C26" i="21"/>
  <c r="C16" i="21"/>
  <c r="C9" i="21"/>
  <c r="C15" i="21"/>
  <c r="C21" i="21"/>
  <c r="C27" i="21"/>
  <c r="C10" i="21"/>
  <c r="C22" i="21"/>
  <c r="C4" i="21"/>
  <c r="C5" i="21"/>
  <c r="C11" i="21"/>
  <c r="C17" i="21"/>
  <c r="C23" i="21"/>
  <c r="C6" i="21"/>
  <c r="C12" i="21"/>
  <c r="C18" i="21"/>
  <c r="C24" i="21"/>
  <c r="C7" i="21"/>
  <c r="C13" i="21"/>
  <c r="C19" i="21"/>
  <c r="C25" i="21"/>
  <c r="C20" i="20"/>
  <c r="C16" i="20"/>
  <c r="C19" i="20"/>
  <c r="C4" i="20"/>
  <c r="C9" i="20"/>
  <c r="C13" i="20"/>
  <c r="C21" i="20"/>
  <c r="C12" i="20"/>
  <c r="C24" i="20"/>
  <c r="C5" i="20"/>
  <c r="C10" i="20"/>
  <c r="C17" i="20"/>
  <c r="C6" i="20"/>
  <c r="C11" i="20"/>
  <c r="C15" i="20"/>
  <c r="C22" i="20"/>
  <c r="C7" i="20"/>
  <c r="C8" i="20"/>
  <c r="C14" i="20"/>
  <c r="C18" i="20"/>
  <c r="C23" i="20"/>
  <c r="F28" i="10"/>
  <c r="C28" i="20"/>
  <c r="I28" i="21"/>
  <c r="H28" i="21"/>
  <c r="I4" i="20"/>
  <c r="H4" i="20"/>
  <c r="C28" i="22" l="1"/>
  <c r="F28" i="22"/>
  <c r="C28" i="21"/>
  <c r="H28" i="14" l="1"/>
  <c r="I28" i="14"/>
  <c r="H4" i="5"/>
  <c r="I4" i="5"/>
  <c r="H4" i="2" l="1"/>
  <c r="I4" i="2"/>
  <c r="I5" i="2"/>
  <c r="H5" i="2"/>
  <c r="H4" i="13" l="1"/>
  <c r="I4" i="13"/>
  <c r="I28" i="10" l="1"/>
  <c r="H28" i="10" l="1"/>
  <c r="D28" i="15" l="1"/>
  <c r="I28" i="15" s="1"/>
  <c r="B28" i="15"/>
  <c r="H28" i="15" l="1"/>
  <c r="C28" i="15"/>
  <c r="D27" i="5"/>
  <c r="I27" i="5" s="1"/>
  <c r="I21" i="1"/>
</calcChain>
</file>

<file path=xl/sharedStrings.xml><?xml version="1.0" encoding="utf-8"?>
<sst xmlns="http://schemas.openxmlformats.org/spreadsheetml/2006/main" count="470" uniqueCount="239">
  <si>
    <t>印尼</t>
  </si>
  <si>
    <t>日本</t>
  </si>
  <si>
    <t>馬來西亞</t>
  </si>
  <si>
    <t>中國大陸</t>
  </si>
  <si>
    <t>越南</t>
  </si>
  <si>
    <t>土耳其</t>
  </si>
  <si>
    <t>美國</t>
  </si>
  <si>
    <t>與去年同期比較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</si>
  <si>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</si>
  <si>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</si>
  <si>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</si>
  <si>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</si>
  <si>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總計</t>
    <phoneticPr fontId="2" type="noConversion"/>
  </si>
  <si>
    <t>印度</t>
    <phoneticPr fontId="2" type="noConversion"/>
  </si>
  <si>
    <t>巴基斯坦</t>
    <phoneticPr fontId="2" type="noConversion"/>
  </si>
  <si>
    <t>法國</t>
    <phoneticPr fontId="2" type="noConversion"/>
  </si>
  <si>
    <t>義大利</t>
    <phoneticPr fontId="2" type="noConversion"/>
  </si>
  <si>
    <t>國     名</t>
    <phoneticPr fontId="2" type="noConversion"/>
  </si>
  <si>
    <t>印度</t>
    <phoneticPr fontId="2" type="noConversion"/>
  </si>
  <si>
    <t>巴基斯坦</t>
    <phoneticPr fontId="2" type="noConversion"/>
  </si>
  <si>
    <t>土耳其</t>
    <phoneticPr fontId="2" type="noConversion"/>
  </si>
  <si>
    <t>法國</t>
    <phoneticPr fontId="2" type="noConversion"/>
  </si>
  <si>
    <t>德國</t>
    <phoneticPr fontId="2" type="noConversion"/>
  </si>
  <si>
    <t>史瓦濟蘭</t>
    <phoneticPr fontId="2" type="noConversion"/>
  </si>
  <si>
    <t>德國</t>
    <phoneticPr fontId="2" type="noConversion"/>
  </si>
  <si>
    <t>義大利</t>
    <phoneticPr fontId="2" type="noConversion"/>
  </si>
  <si>
    <t>美國</t>
    <phoneticPr fontId="2" type="noConversion"/>
  </si>
  <si>
    <t>數量占
比重%</t>
    <phoneticPr fontId="2" type="noConversion"/>
  </si>
  <si>
    <t>荷蘭　　　</t>
    <phoneticPr fontId="2" type="noConversion"/>
  </si>
  <si>
    <t>馬來西亞　</t>
    <phoneticPr fontId="2" type="noConversion"/>
  </si>
  <si>
    <t>南韓</t>
    <phoneticPr fontId="2" type="noConversion"/>
  </si>
  <si>
    <t>荷蘭</t>
    <phoneticPr fontId="2" type="noConversion"/>
  </si>
  <si>
    <t>紐西蘭</t>
    <phoneticPr fontId="2" type="noConversion"/>
  </si>
  <si>
    <t>紐西蘭　　</t>
    <phoneticPr fontId="6" type="noConversion"/>
  </si>
  <si>
    <t>紐西蘭　</t>
    <phoneticPr fontId="2" type="noConversion"/>
  </si>
  <si>
    <t>瑞士</t>
    <phoneticPr fontId="2" type="noConversion"/>
  </si>
  <si>
    <t>越南</t>
    <phoneticPr fontId="2" type="noConversion"/>
  </si>
  <si>
    <t>印度</t>
    <phoneticPr fontId="2" type="noConversion"/>
  </si>
  <si>
    <t>巴基斯坦</t>
    <phoneticPr fontId="2" type="noConversion"/>
  </si>
  <si>
    <t>中國大陸</t>
    <phoneticPr fontId="2" type="noConversion"/>
  </si>
  <si>
    <t>印尼</t>
    <phoneticPr fontId="2" type="noConversion"/>
  </si>
  <si>
    <t>馬來西亞</t>
    <phoneticPr fontId="2" type="noConversion"/>
  </si>
  <si>
    <t>韓國</t>
    <phoneticPr fontId="2" type="noConversion"/>
  </si>
  <si>
    <t>史瓦濟蘭</t>
    <phoneticPr fontId="2" type="noConversion"/>
  </si>
  <si>
    <t>美國</t>
    <phoneticPr fontId="2" type="noConversion"/>
  </si>
  <si>
    <t>義大利</t>
    <phoneticPr fontId="2" type="noConversion"/>
  </si>
  <si>
    <t>日本</t>
    <phoneticPr fontId="2" type="noConversion"/>
  </si>
  <si>
    <t>德國</t>
    <phoneticPr fontId="2" type="noConversion"/>
  </si>
  <si>
    <t>法國</t>
    <phoneticPr fontId="2" type="noConversion"/>
  </si>
  <si>
    <t>埃及</t>
    <phoneticPr fontId="2" type="noConversion"/>
  </si>
  <si>
    <t>總  計</t>
    <phoneticPr fontId="2" type="noConversion"/>
  </si>
  <si>
    <t>紐西蘭　　</t>
    <phoneticPr fontId="2" type="noConversion"/>
  </si>
  <si>
    <t>瑞士　　　</t>
    <phoneticPr fontId="2" type="noConversion"/>
  </si>
  <si>
    <t>總  計</t>
    <phoneticPr fontId="2" type="noConversion"/>
  </si>
  <si>
    <t>韓國</t>
  </si>
  <si>
    <t>埃及　　　</t>
    <phoneticPr fontId="2" type="noConversion"/>
  </si>
  <si>
    <t>108年1-3月</t>
    <phoneticPr fontId="2" type="noConversion"/>
  </si>
  <si>
    <t>西班牙</t>
    <phoneticPr fontId="2" type="noConversion"/>
  </si>
  <si>
    <t>希臘</t>
    <phoneticPr fontId="2" type="noConversion"/>
  </si>
  <si>
    <t>數量占
比重%</t>
    <phoneticPr fontId="2" type="noConversion"/>
  </si>
  <si>
    <t>英國</t>
    <phoneticPr fontId="2" type="noConversion"/>
  </si>
  <si>
    <t>國      名</t>
    <phoneticPr fontId="2" type="noConversion"/>
  </si>
  <si>
    <t>丹麥</t>
    <phoneticPr fontId="2" type="noConversion"/>
  </si>
  <si>
    <t>西臘</t>
    <phoneticPr fontId="2" type="noConversion"/>
  </si>
  <si>
    <t>總 計</t>
    <phoneticPr fontId="2" type="noConversion"/>
  </si>
  <si>
    <t>國        名</t>
    <phoneticPr fontId="2" type="noConversion"/>
  </si>
  <si>
    <t>史瓦濟蘭</t>
    <phoneticPr fontId="2" type="noConversion"/>
  </si>
  <si>
    <t>埃及</t>
    <phoneticPr fontId="2" type="noConversion"/>
  </si>
  <si>
    <t>總 計</t>
    <phoneticPr fontId="2" type="noConversion"/>
  </si>
  <si>
    <t>丹麥　　　</t>
    <phoneticPr fontId="2" type="noConversion"/>
  </si>
  <si>
    <t>希臘　　　</t>
    <phoneticPr fontId="2" type="noConversion"/>
  </si>
  <si>
    <t>英國</t>
    <phoneticPr fontId="2" type="noConversion"/>
  </si>
  <si>
    <t>丹麥</t>
    <phoneticPr fontId="2" type="noConversion"/>
  </si>
  <si>
    <t>國        名</t>
    <phoneticPr fontId="2" type="noConversion"/>
  </si>
  <si>
    <t>與去年同期比較</t>
    <phoneticPr fontId="2" type="noConversion"/>
  </si>
  <si>
    <t>數量(KG)</t>
    <phoneticPr fontId="2" type="noConversion"/>
  </si>
  <si>
    <t>金額(%)</t>
    <phoneticPr fontId="2" type="noConversion"/>
  </si>
  <si>
    <t>金額(US$)</t>
    <phoneticPr fontId="2" type="noConversion"/>
  </si>
  <si>
    <t>金額(US$)</t>
    <phoneticPr fontId="2" type="noConversion"/>
  </si>
  <si>
    <t>數量占
比重%</t>
    <phoneticPr fontId="2" type="noConversion"/>
  </si>
  <si>
    <t>國        名</t>
    <phoneticPr fontId="2" type="noConversion"/>
  </si>
  <si>
    <t>數量(%)</t>
    <phoneticPr fontId="2" type="noConversion"/>
  </si>
  <si>
    <t>巴基斯坦</t>
    <phoneticPr fontId="2" type="noConversion"/>
  </si>
  <si>
    <t>法國</t>
    <phoneticPr fontId="2" type="noConversion"/>
  </si>
  <si>
    <t>荷蘭　　　</t>
    <phoneticPr fontId="2" type="noConversion"/>
  </si>
  <si>
    <t>德國</t>
    <phoneticPr fontId="2" type="noConversion"/>
  </si>
  <si>
    <t>史瓦濟蘭</t>
    <phoneticPr fontId="2" type="noConversion"/>
  </si>
  <si>
    <t>108年1月</t>
    <phoneticPr fontId="2" type="noConversion"/>
  </si>
  <si>
    <t>金額(US$)</t>
    <phoneticPr fontId="2" type="noConversion"/>
  </si>
  <si>
    <t>金額(%)</t>
    <phoneticPr fontId="2" type="noConversion"/>
  </si>
  <si>
    <t>印度</t>
    <phoneticPr fontId="2" type="noConversion"/>
  </si>
  <si>
    <t>馬來西亞</t>
    <phoneticPr fontId="2" type="noConversion"/>
  </si>
  <si>
    <t>土耳其</t>
    <phoneticPr fontId="2" type="noConversion"/>
  </si>
  <si>
    <t>義大利</t>
    <phoneticPr fontId="2" type="noConversion"/>
  </si>
  <si>
    <t>總計</t>
    <phoneticPr fontId="2" type="noConversion"/>
  </si>
  <si>
    <t>與去年同期比較</t>
    <phoneticPr fontId="2" type="noConversion"/>
  </si>
  <si>
    <t>金額(US$)</t>
    <phoneticPr fontId="2" type="noConversion"/>
  </si>
  <si>
    <t>數量占
比重%</t>
    <phoneticPr fontId="2" type="noConversion"/>
  </si>
  <si>
    <t>印度</t>
    <phoneticPr fontId="2" type="noConversion"/>
  </si>
  <si>
    <t>史瓦濟蘭</t>
    <phoneticPr fontId="2" type="noConversion"/>
  </si>
  <si>
    <t>總計</t>
    <phoneticPr fontId="2" type="noConversion"/>
  </si>
  <si>
    <t>108年1-2月</t>
    <phoneticPr fontId="2" type="noConversion"/>
  </si>
  <si>
    <t>美國</t>
    <phoneticPr fontId="2" type="noConversion"/>
  </si>
  <si>
    <t>數量占
比重%</t>
    <phoneticPr fontId="2" type="noConversion"/>
  </si>
  <si>
    <t>數量(%)</t>
    <phoneticPr fontId="2" type="noConversion"/>
  </si>
  <si>
    <t>土耳其</t>
    <phoneticPr fontId="2" type="noConversion"/>
  </si>
  <si>
    <t>馬來西亞　</t>
    <phoneticPr fontId="2" type="noConversion"/>
  </si>
  <si>
    <t>埃及</t>
    <phoneticPr fontId="2" type="noConversion"/>
  </si>
  <si>
    <t>德國</t>
    <phoneticPr fontId="2" type="noConversion"/>
  </si>
  <si>
    <t>法國</t>
    <phoneticPr fontId="2" type="noConversion"/>
  </si>
  <si>
    <t>南韓</t>
    <phoneticPr fontId="2" type="noConversion"/>
  </si>
  <si>
    <t>總計</t>
    <phoneticPr fontId="2" type="noConversion"/>
  </si>
  <si>
    <t>數量(KG)</t>
    <phoneticPr fontId="2" type="noConversion"/>
  </si>
  <si>
    <t>國        名</t>
    <phoneticPr fontId="2" type="noConversion"/>
  </si>
  <si>
    <t>數量(%)</t>
    <phoneticPr fontId="2" type="noConversion"/>
  </si>
  <si>
    <t xml:space="preserve">埃及 </t>
    <phoneticPr fontId="2" type="noConversion"/>
  </si>
  <si>
    <t>義大利</t>
    <phoneticPr fontId="2" type="noConversion"/>
  </si>
  <si>
    <t>金額(%)</t>
    <phoneticPr fontId="2" type="noConversion"/>
  </si>
  <si>
    <t>巴基斯坦</t>
    <phoneticPr fontId="2" type="noConversion"/>
  </si>
  <si>
    <t>印度</t>
    <phoneticPr fontId="2" type="noConversion"/>
  </si>
  <si>
    <t>108年1-4月</t>
    <phoneticPr fontId="2" type="noConversion"/>
  </si>
  <si>
    <t>史瓦濟蘭</t>
    <phoneticPr fontId="2" type="noConversion"/>
  </si>
  <si>
    <t>國        名</t>
    <phoneticPr fontId="2" type="noConversion"/>
  </si>
  <si>
    <t>金額(US$)</t>
    <phoneticPr fontId="2" type="noConversion"/>
  </si>
  <si>
    <t>金額(US$)</t>
    <phoneticPr fontId="2" type="noConversion"/>
  </si>
  <si>
    <t>南韓</t>
    <phoneticPr fontId="2" type="noConversion"/>
  </si>
  <si>
    <t>德國</t>
    <phoneticPr fontId="2" type="noConversion"/>
  </si>
  <si>
    <t>希臘</t>
    <phoneticPr fontId="2" type="noConversion"/>
  </si>
  <si>
    <t>美國</t>
    <phoneticPr fontId="2" type="noConversion"/>
  </si>
  <si>
    <t>數量(KG)</t>
    <phoneticPr fontId="2" type="noConversion"/>
  </si>
  <si>
    <t>與去年同期比較</t>
    <phoneticPr fontId="2" type="noConversion"/>
  </si>
  <si>
    <t>108年1-6月</t>
    <phoneticPr fontId="2" type="noConversion"/>
  </si>
  <si>
    <t>108年1-5月</t>
    <phoneticPr fontId="2" type="noConversion"/>
  </si>
  <si>
    <t>108年1-7月</t>
    <phoneticPr fontId="2" type="noConversion"/>
  </si>
  <si>
    <t>紐西蘭　　</t>
    <phoneticPr fontId="6" type="noConversion"/>
  </si>
  <si>
    <t>丹麥</t>
    <phoneticPr fontId="6" type="noConversion"/>
  </si>
  <si>
    <t>埃及</t>
    <phoneticPr fontId="2" type="noConversion"/>
  </si>
  <si>
    <t>總計</t>
    <phoneticPr fontId="2" type="noConversion"/>
  </si>
  <si>
    <t>金額(%)</t>
    <phoneticPr fontId="2" type="noConversion"/>
  </si>
  <si>
    <t>英國</t>
    <phoneticPr fontId="6" type="noConversion"/>
  </si>
  <si>
    <t>108年1-8月</t>
    <phoneticPr fontId="2" type="noConversion"/>
  </si>
  <si>
    <t>108年1-9月</t>
    <phoneticPr fontId="2" type="noConversion"/>
  </si>
  <si>
    <t>108年1-10月</t>
    <phoneticPr fontId="2" type="noConversion"/>
  </si>
  <si>
    <t>希臘</t>
    <phoneticPr fontId="2" type="noConversion"/>
  </si>
  <si>
    <t>英國</t>
    <phoneticPr fontId="2" type="noConversion"/>
  </si>
  <si>
    <t>108年1-12月</t>
    <phoneticPr fontId="2" type="noConversion"/>
  </si>
  <si>
    <t>巴基斯坦</t>
    <phoneticPr fontId="2" type="noConversion"/>
  </si>
  <si>
    <t>中國大陸</t>
    <phoneticPr fontId="2" type="noConversion"/>
  </si>
  <si>
    <t>印尼</t>
    <phoneticPr fontId="2" type="noConversion"/>
  </si>
  <si>
    <t>馬來西亞</t>
    <phoneticPr fontId="2" type="noConversion"/>
  </si>
  <si>
    <t>韓國</t>
    <phoneticPr fontId="2" type="noConversion"/>
  </si>
  <si>
    <t>史瓦濟蘭</t>
    <phoneticPr fontId="2" type="noConversion"/>
  </si>
  <si>
    <t>日本</t>
    <phoneticPr fontId="2" type="noConversion"/>
  </si>
  <si>
    <t>義大利</t>
    <phoneticPr fontId="2" type="noConversion"/>
  </si>
  <si>
    <t>美國</t>
    <phoneticPr fontId="2" type="noConversion"/>
  </si>
  <si>
    <t>德國</t>
    <phoneticPr fontId="2" type="noConversion"/>
  </si>
  <si>
    <t>法國</t>
    <phoneticPr fontId="2" type="noConversion"/>
  </si>
  <si>
    <t>荷蘭　　　</t>
    <phoneticPr fontId="2" type="noConversion"/>
  </si>
  <si>
    <t>紐西蘭　　</t>
    <phoneticPr fontId="2" type="noConversion"/>
  </si>
  <si>
    <t>瑞士　　　</t>
    <phoneticPr fontId="2" type="noConversion"/>
  </si>
  <si>
    <t>丹麥</t>
    <phoneticPr fontId="2" type="noConversion"/>
  </si>
  <si>
    <t>109年1月</t>
    <phoneticPr fontId="2" type="noConversion"/>
  </si>
  <si>
    <t>109年1月棉紗進口統計表</t>
    <phoneticPr fontId="2" type="noConversion"/>
  </si>
  <si>
    <t>保加利亞</t>
    <phoneticPr fontId="2" type="noConversion"/>
  </si>
  <si>
    <t>109年1-2月棉紗進口統計表</t>
    <phoneticPr fontId="2" type="noConversion"/>
  </si>
  <si>
    <t>109年1-3月棉紗進口統計表</t>
    <phoneticPr fontId="2" type="noConversion"/>
  </si>
  <si>
    <t>109年1-2月</t>
    <phoneticPr fontId="2" type="noConversion"/>
  </si>
  <si>
    <t>保加利亞</t>
    <phoneticPr fontId="2" type="noConversion"/>
  </si>
  <si>
    <t>香港</t>
    <phoneticPr fontId="2" type="noConversion"/>
  </si>
  <si>
    <t>紐西蘭</t>
    <phoneticPr fontId="2" type="noConversion"/>
  </si>
  <si>
    <t>印尼</t>
    <phoneticPr fontId="2" type="noConversion"/>
  </si>
  <si>
    <t>保加利亞</t>
    <phoneticPr fontId="2" type="noConversion"/>
  </si>
  <si>
    <t>109年1-3月</t>
    <phoneticPr fontId="2" type="noConversion"/>
  </si>
  <si>
    <t>109年1-4月棉紗進口統計表</t>
    <phoneticPr fontId="2" type="noConversion"/>
  </si>
  <si>
    <t>109年1-4月</t>
    <phoneticPr fontId="2" type="noConversion"/>
  </si>
  <si>
    <t>香港</t>
    <phoneticPr fontId="2" type="noConversion"/>
  </si>
  <si>
    <t>紐西蘭</t>
    <phoneticPr fontId="2" type="noConversion"/>
  </si>
  <si>
    <t>保加利亞</t>
    <phoneticPr fontId="2" type="noConversion"/>
  </si>
  <si>
    <t>荷蘭</t>
    <phoneticPr fontId="2" type="noConversion"/>
  </si>
  <si>
    <t>瑞士</t>
    <phoneticPr fontId="2" type="noConversion"/>
  </si>
  <si>
    <t>109年1-5月棉紗進口統計表</t>
    <phoneticPr fontId="2" type="noConversion"/>
  </si>
  <si>
    <t>109年1-5月</t>
    <phoneticPr fontId="2" type="noConversion"/>
  </si>
  <si>
    <t>109年1-7月棉紗進口統計表</t>
    <phoneticPr fontId="2" type="noConversion"/>
  </si>
  <si>
    <t>109年1-6月棉紗進口統計表</t>
    <phoneticPr fontId="2" type="noConversion"/>
  </si>
  <si>
    <t>香港</t>
    <phoneticPr fontId="2" type="noConversion"/>
  </si>
  <si>
    <t>瑞士</t>
    <phoneticPr fontId="2" type="noConversion"/>
  </si>
  <si>
    <t>保加利亞</t>
    <phoneticPr fontId="2" type="noConversion"/>
  </si>
  <si>
    <t>土耳其</t>
    <phoneticPr fontId="2" type="noConversion"/>
  </si>
  <si>
    <t>印尼</t>
    <phoneticPr fontId="2" type="noConversion"/>
  </si>
  <si>
    <t>史瓦濟蘭</t>
    <phoneticPr fontId="2" type="noConversion"/>
  </si>
  <si>
    <t>韓國</t>
    <phoneticPr fontId="2" type="noConversion"/>
  </si>
  <si>
    <t>埃及</t>
    <phoneticPr fontId="2" type="noConversion"/>
  </si>
  <si>
    <t>日本</t>
    <phoneticPr fontId="2" type="noConversion"/>
  </si>
  <si>
    <t>義大利</t>
    <phoneticPr fontId="2" type="noConversion"/>
  </si>
  <si>
    <t>德國</t>
    <phoneticPr fontId="2" type="noConversion"/>
  </si>
  <si>
    <t>法國</t>
    <phoneticPr fontId="2" type="noConversion"/>
  </si>
  <si>
    <t>西班牙</t>
    <phoneticPr fontId="2" type="noConversion"/>
  </si>
  <si>
    <t>希臘</t>
    <phoneticPr fontId="2" type="noConversion"/>
  </si>
  <si>
    <t>紐西蘭　　</t>
    <phoneticPr fontId="2" type="noConversion"/>
  </si>
  <si>
    <t>美國</t>
    <phoneticPr fontId="2" type="noConversion"/>
  </si>
  <si>
    <t>保加利亞</t>
    <phoneticPr fontId="2" type="noConversion"/>
  </si>
  <si>
    <t>英國</t>
    <phoneticPr fontId="2" type="noConversion"/>
  </si>
  <si>
    <t>香港</t>
    <phoneticPr fontId="2" type="noConversion"/>
  </si>
  <si>
    <t>荷蘭</t>
    <phoneticPr fontId="2" type="noConversion"/>
  </si>
  <si>
    <t>109年1-6月</t>
    <phoneticPr fontId="2" type="noConversion"/>
  </si>
  <si>
    <t>香港</t>
    <phoneticPr fontId="6" type="noConversion"/>
  </si>
  <si>
    <t>保加利亞</t>
    <phoneticPr fontId="2" type="noConversion"/>
  </si>
  <si>
    <t>荷蘭</t>
    <phoneticPr fontId="2" type="noConversion"/>
  </si>
  <si>
    <t>瑞士</t>
    <phoneticPr fontId="2" type="noConversion"/>
  </si>
  <si>
    <t>109年1-7月</t>
    <phoneticPr fontId="2" type="noConversion"/>
  </si>
  <si>
    <t>109年1-8月棉紗進口統計表</t>
    <phoneticPr fontId="2" type="noConversion"/>
  </si>
  <si>
    <t>109年1-8月</t>
    <phoneticPr fontId="2" type="noConversion"/>
  </si>
  <si>
    <t>香港</t>
    <phoneticPr fontId="2" type="noConversion"/>
  </si>
  <si>
    <t>保加利亞</t>
    <phoneticPr fontId="2" type="noConversion"/>
  </si>
  <si>
    <t>荷蘭</t>
    <phoneticPr fontId="2" type="noConversion"/>
  </si>
  <si>
    <t>瑞士</t>
    <phoneticPr fontId="2" type="noConversion"/>
  </si>
  <si>
    <t>109年1-9月棉紗進口統計表</t>
    <phoneticPr fontId="2" type="noConversion"/>
  </si>
  <si>
    <t>109年1-9月</t>
    <phoneticPr fontId="2" type="noConversion"/>
  </si>
  <si>
    <t>香港</t>
    <phoneticPr fontId="6" type="noConversion"/>
  </si>
  <si>
    <t>保加利亞</t>
    <phoneticPr fontId="6" type="noConversion"/>
  </si>
  <si>
    <t>荷蘭</t>
    <phoneticPr fontId="2" type="noConversion"/>
  </si>
  <si>
    <t>瑞士　　　</t>
    <phoneticPr fontId="6" type="noConversion"/>
  </si>
  <si>
    <t>希臘</t>
    <phoneticPr fontId="6" type="noConversion"/>
  </si>
  <si>
    <t>109年1-10月</t>
    <phoneticPr fontId="2" type="noConversion"/>
  </si>
  <si>
    <t>109年1-10月棉紗進口統計表</t>
    <phoneticPr fontId="2" type="noConversion"/>
  </si>
  <si>
    <t>荷蘭</t>
    <phoneticPr fontId="2" type="noConversion"/>
  </si>
  <si>
    <t>香港</t>
    <phoneticPr fontId="2" type="noConversion"/>
  </si>
  <si>
    <t>保加利亞</t>
    <phoneticPr fontId="2" type="noConversion"/>
  </si>
  <si>
    <t>108年1-11月</t>
    <phoneticPr fontId="2" type="noConversion"/>
  </si>
  <si>
    <t>數量(KG)</t>
    <phoneticPr fontId="2" type="noConversion"/>
  </si>
  <si>
    <t>數量占
比重%</t>
    <phoneticPr fontId="2" type="noConversion"/>
  </si>
  <si>
    <t>金額(US$)</t>
    <phoneticPr fontId="2" type="noConversion"/>
  </si>
  <si>
    <t>109年1-11月棉紗進口統計表</t>
    <phoneticPr fontId="2" type="noConversion"/>
  </si>
  <si>
    <t>109年1-11月</t>
    <phoneticPr fontId="2" type="noConversion"/>
  </si>
  <si>
    <t>109年1-12月</t>
    <phoneticPr fontId="2" type="noConversion"/>
  </si>
  <si>
    <t>109年1-12月棉紗進口統計表</t>
    <phoneticPr fontId="2" type="noConversion"/>
  </si>
  <si>
    <t>香港</t>
    <phoneticPr fontId="2" type="noConversion"/>
  </si>
  <si>
    <t>保加利亞</t>
    <phoneticPr fontId="2" type="noConversion"/>
  </si>
  <si>
    <t xml:space="preserve">        109年1~12月台灣棉紗進口數量2萬4,059公噸，金額為5,967萬美元，較108年同期數量增加30.8%、金額增加18.4%。主要進口地區：越南為棉紗最大進口來源國佔56.6%、印度第二佔35.0%、巴基斯坦第三佔4.4%、印尼佔1.5%。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</si>
</sst>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華康標楷體"/>
      <family val="1"/>
      <charset val="136"/>
    </font>
    <font>
      <sz val="12"/>
      <color indexed="12"/>
      <name val="華康標楷體"/>
      <family val="1"/>
      <charset val="136"/>
    </font>
    <font>
      <sz val="12"/>
      <color indexed="10"/>
      <name val="華康標楷體"/>
      <family val="1"/>
      <charset val="136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indexed="12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12" xfId="1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right" vertical="center"/>
    </xf>
    <xf numFmtId="176" fontId="8" fillId="0" borderId="12" xfId="2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12" xfId="1" applyNumberFormat="1" applyFont="1" applyBorder="1" applyAlignment="1">
      <alignment horizontal="right" vertical="center"/>
    </xf>
    <xf numFmtId="0" fontId="10" fillId="2" borderId="42" xfId="0" applyFont="1" applyFill="1" applyBorder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6" fontId="10" fillId="2" borderId="15" xfId="2" applyNumberFormat="1" applyFont="1" applyFill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177" fontId="10" fillId="2" borderId="17" xfId="0" applyNumberFormat="1" applyFont="1" applyFill="1" applyBorder="1" applyAlignment="1">
      <alignment horizontal="center" vertical="center"/>
    </xf>
    <xf numFmtId="177" fontId="10" fillId="2" borderId="20" xfId="0" applyNumberFormat="1" applyFont="1" applyFill="1" applyBorder="1" applyAlignment="1">
      <alignment horizontal="center" vertical="center"/>
    </xf>
    <xf numFmtId="176" fontId="10" fillId="2" borderId="13" xfId="2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/>
    <xf numFmtId="176" fontId="8" fillId="0" borderId="2" xfId="1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76" fontId="10" fillId="2" borderId="14" xfId="1" applyNumberFormat="1" applyFont="1" applyFill="1" applyBorder="1" applyAlignment="1">
      <alignment horizontal="center" vertical="center"/>
    </xf>
    <xf numFmtId="10" fontId="8" fillId="0" borderId="2" xfId="2" applyNumberFormat="1" applyFont="1" applyBorder="1" applyAlignment="1">
      <alignment horizontal="right" vertical="center"/>
    </xf>
    <xf numFmtId="10" fontId="8" fillId="0" borderId="12" xfId="2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177" fontId="8" fillId="0" borderId="21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7" fontId="8" fillId="0" borderId="22" xfId="1" applyNumberFormat="1" applyFont="1" applyBorder="1" applyAlignment="1">
      <alignment horizontal="center" vertical="center"/>
    </xf>
    <xf numFmtId="176" fontId="8" fillId="0" borderId="18" xfId="2" applyNumberFormat="1" applyFont="1" applyBorder="1" applyAlignment="1">
      <alignment horizontal="right" vertical="center"/>
    </xf>
    <xf numFmtId="176" fontId="8" fillId="0" borderId="22" xfId="2" applyNumberFormat="1" applyFont="1" applyBorder="1" applyAlignment="1">
      <alignment horizontal="right" vertical="center"/>
    </xf>
    <xf numFmtId="176" fontId="8" fillId="0" borderId="1" xfId="2" applyNumberFormat="1" applyFont="1" applyBorder="1" applyAlignment="1">
      <alignment horizontal="right" vertical="center"/>
    </xf>
    <xf numFmtId="176" fontId="10" fillId="2" borderId="17" xfId="2" applyNumberFormat="1" applyFont="1" applyFill="1" applyBorder="1" applyAlignment="1">
      <alignment horizontal="right" vertical="center"/>
    </xf>
    <xf numFmtId="176" fontId="8" fillId="0" borderId="2" xfId="2" applyNumberFormat="1" applyFont="1" applyBorder="1" applyAlignment="1">
      <alignment horizontal="center" vertical="center"/>
    </xf>
    <xf numFmtId="176" fontId="10" fillId="2" borderId="14" xfId="2" applyNumberFormat="1" applyFont="1" applyFill="1" applyBorder="1" applyAlignment="1">
      <alignment horizontal="center" vertical="center"/>
    </xf>
    <xf numFmtId="10" fontId="8" fillId="0" borderId="0" xfId="0" applyNumberFormat="1" applyFont="1"/>
    <xf numFmtId="177" fontId="10" fillId="2" borderId="13" xfId="1" applyNumberFormat="1" applyFont="1" applyFill="1" applyBorder="1" applyAlignment="1">
      <alignment horizontal="center" vertical="center"/>
    </xf>
    <xf numFmtId="177" fontId="10" fillId="2" borderId="15" xfId="1" applyNumberFormat="1" applyFont="1" applyFill="1" applyBorder="1" applyAlignment="1">
      <alignment horizontal="center" vertical="center"/>
    </xf>
    <xf numFmtId="177" fontId="10" fillId="2" borderId="20" xfId="1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/>
    </xf>
    <xf numFmtId="177" fontId="10" fillId="2" borderId="13" xfId="1" applyNumberFormat="1" applyFont="1" applyFill="1" applyBorder="1" applyAlignment="1">
      <alignment horizontal="right" vertical="center"/>
    </xf>
    <xf numFmtId="177" fontId="10" fillId="2" borderId="15" xfId="1" applyNumberFormat="1" applyFont="1" applyFill="1" applyBorder="1" applyAlignment="1">
      <alignment horizontal="right"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7" fontId="8" fillId="0" borderId="23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77" fontId="10" fillId="2" borderId="44" xfId="0" applyNumberFormat="1" applyFont="1" applyFill="1" applyBorder="1" applyAlignment="1">
      <alignment horizontal="center" vertical="center"/>
    </xf>
    <xf numFmtId="177" fontId="10" fillId="2" borderId="45" xfId="0" applyNumberFormat="1" applyFont="1" applyFill="1" applyBorder="1" applyAlignment="1">
      <alignment horizontal="center" vertical="center"/>
    </xf>
    <xf numFmtId="177" fontId="10" fillId="2" borderId="25" xfId="0" applyNumberFormat="1" applyFont="1" applyFill="1" applyBorder="1" applyAlignment="1">
      <alignment horizontal="center" vertical="center"/>
    </xf>
    <xf numFmtId="177" fontId="10" fillId="2" borderId="27" xfId="0" applyNumberFormat="1" applyFont="1" applyFill="1" applyBorder="1" applyAlignment="1">
      <alignment horizontal="center" vertical="center"/>
    </xf>
    <xf numFmtId="176" fontId="10" fillId="2" borderId="46" xfId="1" applyNumberFormat="1" applyFont="1" applyFill="1" applyBorder="1" applyAlignment="1">
      <alignment horizontal="center" vertical="center"/>
    </xf>
    <xf numFmtId="176" fontId="10" fillId="2" borderId="26" xfId="1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177" fontId="8" fillId="0" borderId="23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77" fontId="10" fillId="2" borderId="33" xfId="0" applyNumberFormat="1" applyFont="1" applyFill="1" applyBorder="1" applyAlignment="1">
      <alignment horizontal="center" vertical="center"/>
    </xf>
    <xf numFmtId="177" fontId="10" fillId="2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23" xfId="2" applyNumberFormat="1" applyFont="1" applyBorder="1" applyAlignment="1">
      <alignment horizontal="right" vertical="center"/>
    </xf>
    <xf numFmtId="176" fontId="8" fillId="0" borderId="24" xfId="2" applyNumberFormat="1" applyFont="1" applyBorder="1" applyAlignment="1">
      <alignment horizontal="right" vertical="center"/>
    </xf>
    <xf numFmtId="177" fontId="10" fillId="2" borderId="25" xfId="1" applyNumberFormat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176" fontId="10" fillId="2" borderId="26" xfId="2" applyNumberFormat="1" applyFont="1" applyFill="1" applyBorder="1" applyAlignment="1">
      <alignment horizontal="center" vertical="center"/>
    </xf>
    <xf numFmtId="176" fontId="10" fillId="2" borderId="25" xfId="2" applyNumberFormat="1" applyFont="1" applyFill="1" applyBorder="1" applyAlignment="1">
      <alignment horizontal="right" vertical="center"/>
    </xf>
    <xf numFmtId="176" fontId="10" fillId="2" borderId="27" xfId="2" applyNumberFormat="1" applyFont="1" applyFill="1" applyBorder="1" applyAlignment="1">
      <alignment horizontal="right" vertical="center"/>
    </xf>
    <xf numFmtId="176" fontId="10" fillId="2" borderId="13" xfId="2" applyNumberFormat="1" applyFont="1" applyFill="1" applyBorder="1" applyAlignment="1">
      <alignment horizontal="center" vertical="center"/>
    </xf>
    <xf numFmtId="176" fontId="10" fillId="2" borderId="15" xfId="2" applyNumberFormat="1" applyFont="1" applyFill="1" applyBorder="1" applyAlignment="1">
      <alignment horizontal="center" vertical="center"/>
    </xf>
    <xf numFmtId="177" fontId="10" fillId="0" borderId="11" xfId="1" applyNumberFormat="1" applyFont="1" applyBorder="1" applyAlignment="1">
      <alignment horizontal="right" vertical="center"/>
    </xf>
    <xf numFmtId="176" fontId="10" fillId="2" borderId="17" xfId="2" applyNumberFormat="1" applyFont="1" applyFill="1" applyBorder="1" applyAlignment="1">
      <alignment horizontal="center" vertical="center"/>
    </xf>
    <xf numFmtId="177" fontId="8" fillId="0" borderId="5" xfId="1" applyNumberFormat="1" applyFont="1" applyBorder="1" applyAlignment="1">
      <alignment vertical="center"/>
    </xf>
    <xf numFmtId="177" fontId="10" fillId="2" borderId="49" xfId="0" applyNumberFormat="1" applyFont="1" applyFill="1" applyBorder="1" applyAlignment="1">
      <alignment horizontal="center" vertical="center"/>
    </xf>
    <xf numFmtId="177" fontId="8" fillId="0" borderId="7" xfId="1" applyNumberFormat="1" applyFont="1" applyBorder="1" applyAlignment="1">
      <alignment vertical="center"/>
    </xf>
    <xf numFmtId="176" fontId="8" fillId="0" borderId="21" xfId="2" applyNumberFormat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10" xfId="2" applyNumberFormat="1" applyFont="1" applyBorder="1" applyAlignment="1">
      <alignment horizontal="right" vertical="center"/>
    </xf>
    <xf numFmtId="176" fontId="10" fillId="2" borderId="44" xfId="2" applyNumberFormat="1" applyFont="1" applyFill="1" applyBorder="1" applyAlignment="1">
      <alignment horizontal="right" vertical="center"/>
    </xf>
    <xf numFmtId="176" fontId="10" fillId="2" borderId="45" xfId="2" applyNumberFormat="1" applyFont="1" applyFill="1" applyBorder="1" applyAlignment="1">
      <alignment horizontal="right" vertical="center"/>
    </xf>
    <xf numFmtId="176" fontId="8" fillId="0" borderId="13" xfId="2" applyNumberFormat="1" applyFont="1" applyBorder="1" applyAlignment="1">
      <alignment horizontal="right" vertical="center"/>
    </xf>
    <xf numFmtId="176" fontId="8" fillId="0" borderId="15" xfId="2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7"/>
  <sheetViews>
    <sheetView workbookViewId="0">
      <selection sqref="A1:I1"/>
    </sheetView>
  </sheetViews>
  <sheetFormatPr defaultRowHeight="15.75"/>
  <cols>
    <col min="1" max="1" width="13.25" style="32" bestFit="1" customWidth="1"/>
    <col min="2" max="2" width="13.625" style="36" bestFit="1" customWidth="1"/>
    <col min="3" max="3" width="9" style="36" bestFit="1" customWidth="1"/>
    <col min="4" max="5" width="13.625" style="36" bestFit="1" customWidth="1"/>
    <col min="6" max="6" width="9" style="36" bestFit="1" customWidth="1"/>
    <col min="7" max="7" width="13.625" style="36" bestFit="1" customWidth="1"/>
    <col min="8" max="8" width="10.875" style="36" bestFit="1" customWidth="1"/>
    <col min="9" max="9" width="9.75" style="36" bestFit="1" customWidth="1"/>
    <col min="10" max="16384" width="9" style="32"/>
  </cols>
  <sheetData>
    <row r="1" spans="1:9" s="37" customFormat="1" ht="43.5" customHeight="1" thickBot="1">
      <c r="A1" s="117" t="s">
        <v>162</v>
      </c>
      <c r="B1" s="117"/>
      <c r="C1" s="117"/>
      <c r="D1" s="117"/>
      <c r="E1" s="117"/>
      <c r="F1" s="117"/>
      <c r="G1" s="117"/>
      <c r="H1" s="117"/>
      <c r="I1" s="117"/>
    </row>
    <row r="2" spans="1:9" ht="24.75" customHeight="1">
      <c r="A2" s="118" t="s">
        <v>17</v>
      </c>
      <c r="B2" s="120" t="s">
        <v>161</v>
      </c>
      <c r="C2" s="121"/>
      <c r="D2" s="122"/>
      <c r="E2" s="120" t="s">
        <v>87</v>
      </c>
      <c r="F2" s="121"/>
      <c r="G2" s="122"/>
      <c r="H2" s="120" t="s">
        <v>7</v>
      </c>
      <c r="I2" s="122"/>
    </row>
    <row r="3" spans="1:9" ht="35.450000000000003" customHeight="1">
      <c r="A3" s="119"/>
      <c r="B3" s="9" t="s">
        <v>8</v>
      </c>
      <c r="C3" s="7" t="s">
        <v>79</v>
      </c>
      <c r="D3" s="10" t="s">
        <v>88</v>
      </c>
      <c r="E3" s="9" t="s">
        <v>8</v>
      </c>
      <c r="F3" s="7" t="s">
        <v>79</v>
      </c>
      <c r="G3" s="10" t="s">
        <v>88</v>
      </c>
      <c r="H3" s="9" t="s">
        <v>81</v>
      </c>
      <c r="I3" s="10" t="s">
        <v>89</v>
      </c>
    </row>
    <row r="4" spans="1:9" ht="28.5" customHeight="1">
      <c r="A4" s="8" t="s">
        <v>4</v>
      </c>
      <c r="B4" s="13">
        <v>838471</v>
      </c>
      <c r="C4" s="33">
        <f>B4/$B$17</f>
        <v>0.50417060015513482</v>
      </c>
      <c r="D4" s="14">
        <v>2195600</v>
      </c>
      <c r="E4" s="13">
        <v>842443</v>
      </c>
      <c r="F4" s="33">
        <f>E4/$E$17</f>
        <v>0.36802448129064108</v>
      </c>
      <c r="G4" s="14">
        <v>2279000</v>
      </c>
      <c r="H4" s="16">
        <f>SUM(B4/E4-1)</f>
        <v>-4.7148590468435447E-3</v>
      </c>
      <c r="I4" s="17">
        <f>SUM(D4/G4-1)</f>
        <v>-3.6594997806055241E-2</v>
      </c>
    </row>
    <row r="5" spans="1:9" ht="28.5" customHeight="1">
      <c r="A5" s="8" t="s">
        <v>14</v>
      </c>
      <c r="B5" s="13">
        <v>143247</v>
      </c>
      <c r="C5" s="33">
        <f t="shared" ref="C5:C16" si="0">B5/$B$17</f>
        <v>8.6134077338897344E-2</v>
      </c>
      <c r="D5" s="14">
        <v>347800</v>
      </c>
      <c r="E5" s="13">
        <v>711006</v>
      </c>
      <c r="F5" s="33">
        <f t="shared" ref="F5:F16" si="1">E5/$E$17</f>
        <v>0.31060571972766532</v>
      </c>
      <c r="G5" s="14">
        <v>1830900</v>
      </c>
      <c r="H5" s="16">
        <f t="shared" ref="H5:H7" si="2">SUM(B5/E5-1)</f>
        <v>-0.79852912633648665</v>
      </c>
      <c r="I5" s="17">
        <f t="shared" ref="I5:I7" si="3">SUM(D5/G5-1)</f>
        <v>-0.81003877874269481</v>
      </c>
    </row>
    <row r="6" spans="1:9" ht="28.5" customHeight="1">
      <c r="A6" s="8" t="s">
        <v>90</v>
      </c>
      <c r="B6" s="13">
        <v>645511</v>
      </c>
      <c r="C6" s="33">
        <f t="shared" si="0"/>
        <v>0.38814421521643705</v>
      </c>
      <c r="D6" s="14">
        <v>1589700</v>
      </c>
      <c r="E6" s="13">
        <v>691747</v>
      </c>
      <c r="F6" s="33">
        <f t="shared" si="1"/>
        <v>0.30219235112566317</v>
      </c>
      <c r="G6" s="14">
        <v>1940700</v>
      </c>
      <c r="H6" s="16">
        <f t="shared" si="2"/>
        <v>-6.683946587408407E-2</v>
      </c>
      <c r="I6" s="17">
        <f t="shared" si="3"/>
        <v>-0.18086257535940642</v>
      </c>
    </row>
    <row r="7" spans="1:9" ht="28.5" customHeight="1">
      <c r="A7" s="8" t="s">
        <v>0</v>
      </c>
      <c r="B7" s="13">
        <v>20076</v>
      </c>
      <c r="C7" s="33">
        <f t="shared" si="0"/>
        <v>1.2071650622042367E-2</v>
      </c>
      <c r="D7" s="14">
        <v>15100</v>
      </c>
      <c r="E7" s="13">
        <v>21567</v>
      </c>
      <c r="F7" s="33">
        <f t="shared" si="1"/>
        <v>9.4216273243356002E-3</v>
      </c>
      <c r="G7" s="14">
        <v>31600</v>
      </c>
      <c r="H7" s="16">
        <f t="shared" si="2"/>
        <v>-6.9133398247322342E-2</v>
      </c>
      <c r="I7" s="17">
        <f t="shared" si="3"/>
        <v>-0.52215189873417722</v>
      </c>
    </row>
    <row r="8" spans="1:9" ht="28.5" customHeight="1">
      <c r="A8" s="8" t="s">
        <v>3</v>
      </c>
      <c r="B8" s="13">
        <v>15620</v>
      </c>
      <c r="C8" s="33">
        <f t="shared" si="0"/>
        <v>9.3922685154563552E-3</v>
      </c>
      <c r="D8" s="14">
        <v>92100</v>
      </c>
      <c r="E8" s="13">
        <v>8617</v>
      </c>
      <c r="F8" s="33">
        <f t="shared" si="1"/>
        <v>3.7643697618491151E-3</v>
      </c>
      <c r="G8" s="14">
        <v>57600</v>
      </c>
      <c r="H8" s="16">
        <f>SUM(B8/E8-1)</f>
        <v>0.81269583381687371</v>
      </c>
      <c r="I8" s="17">
        <f>SUM(D8/G8-1)</f>
        <v>0.59895833333333326</v>
      </c>
    </row>
    <row r="9" spans="1:9" ht="28.5" customHeight="1">
      <c r="A9" s="8" t="s">
        <v>15</v>
      </c>
      <c r="B9" s="13">
        <v>91</v>
      </c>
      <c r="C9" s="33">
        <f t="shared" si="0"/>
        <v>5.4718081620136255E-5</v>
      </c>
      <c r="D9" s="14">
        <v>6800</v>
      </c>
      <c r="E9" s="13">
        <v>78</v>
      </c>
      <c r="F9" s="33">
        <f t="shared" si="1"/>
        <v>3.407460153466763E-5</v>
      </c>
      <c r="G9" s="14">
        <v>8300</v>
      </c>
      <c r="H9" s="16">
        <f>SUM(B9/E9-1)</f>
        <v>0.16666666666666674</v>
      </c>
      <c r="I9" s="17">
        <f>SUM(D9/G9-1)</f>
        <v>-0.18072289156626509</v>
      </c>
    </row>
    <row r="10" spans="1:9" ht="28.5" customHeight="1">
      <c r="A10" s="8" t="s">
        <v>163</v>
      </c>
      <c r="B10" s="13">
        <v>25</v>
      </c>
      <c r="C10" s="33">
        <f t="shared" si="0"/>
        <v>1.5032440005531938E-5</v>
      </c>
      <c r="D10" s="14">
        <v>1900</v>
      </c>
      <c r="E10" s="13">
        <v>0</v>
      </c>
      <c r="F10" s="33">
        <f t="shared" si="1"/>
        <v>0</v>
      </c>
      <c r="G10" s="14">
        <v>0</v>
      </c>
      <c r="H10" s="16">
        <v>0</v>
      </c>
      <c r="I10" s="17">
        <v>0</v>
      </c>
    </row>
    <row r="11" spans="1:9" ht="28.5" customHeight="1">
      <c r="A11" s="8" t="s">
        <v>25</v>
      </c>
      <c r="B11" s="13">
        <v>23</v>
      </c>
      <c r="C11" s="33">
        <f t="shared" si="0"/>
        <v>1.3829844805089383E-5</v>
      </c>
      <c r="D11" s="14">
        <v>1000</v>
      </c>
      <c r="E11" s="13">
        <v>90</v>
      </c>
      <c r="F11" s="33">
        <f t="shared" si="1"/>
        <v>3.9316847924616494E-5</v>
      </c>
      <c r="G11" s="14">
        <v>2400</v>
      </c>
      <c r="H11" s="16">
        <f>SUM(B11/E11-1)</f>
        <v>-0.74444444444444446</v>
      </c>
      <c r="I11" s="17">
        <f>SUM(D11/G11-1)</f>
        <v>-0.58333333333333326</v>
      </c>
    </row>
    <row r="12" spans="1:9" ht="28.5" customHeight="1">
      <c r="A12" s="8" t="s">
        <v>1</v>
      </c>
      <c r="B12" s="13">
        <v>5</v>
      </c>
      <c r="C12" s="33">
        <f t="shared" si="0"/>
        <v>3.0064880011063877E-6</v>
      </c>
      <c r="D12" s="14">
        <v>300</v>
      </c>
      <c r="E12" s="13">
        <v>116</v>
      </c>
      <c r="F12" s="33">
        <f t="shared" si="1"/>
        <v>5.0675048436172376E-5</v>
      </c>
      <c r="G12" s="14">
        <v>5700</v>
      </c>
      <c r="H12" s="16">
        <f>SUM(B12/E12-1)</f>
        <v>-0.9568965517241379</v>
      </c>
      <c r="I12" s="17">
        <f>SUM(D12/G12-1)</f>
        <v>-0.94736842105263164</v>
      </c>
    </row>
    <row r="13" spans="1:9" ht="28.5" customHeight="1">
      <c r="A13" s="8" t="s">
        <v>44</v>
      </c>
      <c r="B13" s="13">
        <v>1</v>
      </c>
      <c r="C13" s="33">
        <f t="shared" si="0"/>
        <v>6.0129760022127756E-7</v>
      </c>
      <c r="D13" s="14">
        <v>0</v>
      </c>
      <c r="E13" s="13">
        <v>0</v>
      </c>
      <c r="F13" s="33">
        <f t="shared" si="1"/>
        <v>0</v>
      </c>
      <c r="G13" s="14">
        <v>0</v>
      </c>
      <c r="H13" s="18">
        <v>0</v>
      </c>
      <c r="I13" s="19">
        <v>0</v>
      </c>
    </row>
    <row r="14" spans="1:9" ht="28.5" customHeight="1">
      <c r="A14" s="8" t="s">
        <v>91</v>
      </c>
      <c r="B14" s="13">
        <v>0</v>
      </c>
      <c r="C14" s="33">
        <f t="shared" si="0"/>
        <v>0</v>
      </c>
      <c r="D14" s="14">
        <v>0</v>
      </c>
      <c r="E14" s="13">
        <v>12389</v>
      </c>
      <c r="F14" s="33">
        <f t="shared" si="1"/>
        <v>5.4121825437563756E-3</v>
      </c>
      <c r="G14" s="14">
        <v>37400</v>
      </c>
      <c r="H14" s="16">
        <f t="shared" ref="H14:H16" si="4">SUM(B14/E14-1)</f>
        <v>-1</v>
      </c>
      <c r="I14" s="17">
        <f t="shared" ref="I14:I16" si="5">SUM(D14/G14-1)</f>
        <v>-1</v>
      </c>
    </row>
    <row r="15" spans="1:9" ht="28.5" customHeight="1">
      <c r="A15" s="8" t="s">
        <v>92</v>
      </c>
      <c r="B15" s="13">
        <v>0</v>
      </c>
      <c r="C15" s="33">
        <f t="shared" si="0"/>
        <v>0</v>
      </c>
      <c r="D15" s="14">
        <v>0</v>
      </c>
      <c r="E15" s="13">
        <v>1033</v>
      </c>
      <c r="F15" s="33">
        <f t="shared" si="1"/>
        <v>4.5127004340143157E-4</v>
      </c>
      <c r="G15" s="14">
        <v>7400</v>
      </c>
      <c r="H15" s="16">
        <f t="shared" si="4"/>
        <v>-1</v>
      </c>
      <c r="I15" s="17">
        <f t="shared" si="5"/>
        <v>-1</v>
      </c>
    </row>
    <row r="16" spans="1:9" ht="28.5" customHeight="1">
      <c r="A16" s="8" t="s">
        <v>22</v>
      </c>
      <c r="B16" s="13">
        <v>0</v>
      </c>
      <c r="C16" s="33">
        <f t="shared" si="0"/>
        <v>0</v>
      </c>
      <c r="D16" s="14">
        <v>0</v>
      </c>
      <c r="E16" s="13">
        <v>9</v>
      </c>
      <c r="F16" s="33">
        <f t="shared" si="1"/>
        <v>3.9316847924616498E-6</v>
      </c>
      <c r="G16" s="14">
        <v>300</v>
      </c>
      <c r="H16" s="16">
        <f t="shared" si="4"/>
        <v>-1</v>
      </c>
      <c r="I16" s="17">
        <f t="shared" si="5"/>
        <v>-1</v>
      </c>
    </row>
    <row r="17" spans="1:9" ht="28.5" customHeight="1" thickBot="1">
      <c r="A17" s="20" t="s">
        <v>50</v>
      </c>
      <c r="B17" s="21">
        <f t="shared" ref="B17:G17" si="6">SUM(B4:B16)</f>
        <v>1663070</v>
      </c>
      <c r="C17" s="38">
        <f t="shared" si="6"/>
        <v>1.0000000000000002</v>
      </c>
      <c r="D17" s="22">
        <f t="shared" si="6"/>
        <v>4250300</v>
      </c>
      <c r="E17" s="21">
        <f t="shared" si="6"/>
        <v>2289095</v>
      </c>
      <c r="F17" s="38">
        <f t="shared" si="6"/>
        <v>1</v>
      </c>
      <c r="G17" s="22">
        <f t="shared" si="6"/>
        <v>6201300</v>
      </c>
      <c r="H17" s="27">
        <f>SUM(B17/E17-1)</f>
        <v>-0.27348144135564489</v>
      </c>
      <c r="I17" s="23">
        <f>SUM(D17/G17-1)</f>
        <v>-0.31461145243739219</v>
      </c>
    </row>
    <row r="18" spans="1:9" ht="24" customHeight="1">
      <c r="E18" s="41"/>
      <c r="F18" s="41"/>
      <c r="G18" s="41"/>
    </row>
    <row r="21" spans="1:9">
      <c r="B21" s="32"/>
      <c r="C21" s="32"/>
      <c r="D21" s="32"/>
      <c r="E21" s="32"/>
      <c r="F21" s="32"/>
      <c r="G21" s="32"/>
    </row>
    <row r="22" spans="1:9">
      <c r="B22" s="32"/>
      <c r="C22" s="32"/>
      <c r="D22" s="32"/>
      <c r="E22" s="32"/>
      <c r="F22" s="32"/>
      <c r="G22" s="32"/>
    </row>
    <row r="23" spans="1:9">
      <c r="B23" s="32"/>
      <c r="C23" s="32"/>
      <c r="D23" s="32"/>
      <c r="E23" s="32"/>
      <c r="F23" s="32"/>
      <c r="G23" s="32"/>
    </row>
    <row r="24" spans="1:9">
      <c r="B24" s="32"/>
      <c r="C24" s="32"/>
      <c r="D24" s="32"/>
      <c r="E24" s="32"/>
      <c r="F24" s="32"/>
      <c r="G24" s="32"/>
    </row>
    <row r="25" spans="1:9">
      <c r="B25" s="32"/>
      <c r="C25" s="32"/>
      <c r="D25" s="32"/>
      <c r="E25" s="32"/>
      <c r="F25" s="32"/>
      <c r="G25" s="32"/>
    </row>
    <row r="26" spans="1:9">
      <c r="B26" s="32"/>
      <c r="C26" s="32"/>
      <c r="D26" s="32"/>
      <c r="E26" s="32"/>
      <c r="F26" s="32"/>
      <c r="G26" s="32"/>
    </row>
    <row r="27" spans="1:9">
      <c r="B27" s="32"/>
      <c r="C27" s="32"/>
      <c r="D27" s="32"/>
      <c r="E27" s="32"/>
      <c r="F27" s="32"/>
      <c r="G27" s="32"/>
    </row>
    <row r="28" spans="1:9">
      <c r="B28" s="32"/>
      <c r="C28" s="32"/>
      <c r="D28" s="32"/>
      <c r="E28" s="32"/>
      <c r="F28" s="32"/>
      <c r="G28" s="32"/>
    </row>
    <row r="29" spans="1:9">
      <c r="B29" s="32"/>
      <c r="C29" s="32"/>
      <c r="D29" s="32"/>
      <c r="E29" s="32"/>
      <c r="F29" s="32"/>
      <c r="G29" s="32"/>
    </row>
    <row r="30" spans="1:9">
      <c r="B30" s="32"/>
      <c r="C30" s="32"/>
      <c r="D30" s="32"/>
      <c r="E30" s="32"/>
      <c r="F30" s="32"/>
      <c r="G30" s="32"/>
    </row>
    <row r="31" spans="1:9">
      <c r="B31" s="32"/>
      <c r="C31" s="32"/>
      <c r="D31" s="32"/>
      <c r="E31" s="32"/>
      <c r="F31" s="32"/>
      <c r="G31" s="32"/>
    </row>
    <row r="32" spans="1:9">
      <c r="B32" s="32"/>
      <c r="C32" s="32"/>
      <c r="D32" s="32"/>
      <c r="E32" s="32"/>
      <c r="F32" s="32"/>
      <c r="G32" s="32"/>
    </row>
    <row r="33" spans="2:7">
      <c r="B33" s="32"/>
      <c r="C33" s="32"/>
      <c r="D33" s="32"/>
      <c r="E33" s="32"/>
      <c r="F33" s="32"/>
      <c r="G33" s="32"/>
    </row>
    <row r="34" spans="2:7">
      <c r="B34" s="32"/>
      <c r="C34" s="32"/>
      <c r="D34" s="32"/>
      <c r="E34" s="32"/>
      <c r="F34" s="32"/>
      <c r="G34" s="32"/>
    </row>
    <row r="35" spans="2:7">
      <c r="B35" s="32"/>
      <c r="C35" s="32"/>
      <c r="D35" s="32"/>
      <c r="E35" s="32"/>
      <c r="F35" s="32"/>
      <c r="G35" s="32"/>
    </row>
    <row r="36" spans="2:7">
      <c r="B36" s="32"/>
      <c r="C36" s="32"/>
      <c r="D36" s="32"/>
      <c r="E36" s="32"/>
      <c r="F36" s="32"/>
      <c r="G36" s="32"/>
    </row>
    <row r="37" spans="2:7">
      <c r="B37" s="32"/>
      <c r="C37" s="32"/>
      <c r="D37" s="32"/>
      <c r="E37" s="32"/>
      <c r="F37" s="32"/>
      <c r="G37" s="32"/>
    </row>
  </sheetData>
  <sortState ref="A5:I19">
    <sortCondition descending="1" ref="B5:B19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8"/>
  <sheetViews>
    <sheetView workbookViewId="0">
      <selection sqref="A1:I1"/>
    </sheetView>
  </sheetViews>
  <sheetFormatPr defaultColWidth="8.875" defaultRowHeight="15.75"/>
  <cols>
    <col min="1" max="1" width="12.375" style="32" customWidth="1"/>
    <col min="2" max="2" width="15" style="36" bestFit="1" customWidth="1"/>
    <col min="3" max="3" width="9" style="36" bestFit="1" customWidth="1"/>
    <col min="4" max="5" width="15" style="36" bestFit="1" customWidth="1"/>
    <col min="6" max="6" width="9" style="36" bestFit="1" customWidth="1"/>
    <col min="7" max="7" width="15" style="36" bestFit="1" customWidth="1"/>
    <col min="8" max="8" width="10.75" style="36" bestFit="1" customWidth="1"/>
    <col min="9" max="9" width="10.5" style="36" bestFit="1" customWidth="1"/>
    <col min="10" max="16384" width="8.875" style="32"/>
  </cols>
  <sheetData>
    <row r="1" spans="1:9" ht="36.75" customHeight="1" thickBot="1">
      <c r="A1" s="117" t="s">
        <v>224</v>
      </c>
      <c r="B1" s="117"/>
      <c r="C1" s="117"/>
      <c r="D1" s="117"/>
      <c r="E1" s="117"/>
      <c r="F1" s="117"/>
      <c r="G1" s="117"/>
      <c r="H1" s="117"/>
      <c r="I1" s="117"/>
    </row>
    <row r="2" spans="1:9" ht="21.75" customHeight="1">
      <c r="A2" s="125" t="s">
        <v>113</v>
      </c>
      <c r="B2" s="118" t="s">
        <v>223</v>
      </c>
      <c r="C2" s="123"/>
      <c r="D2" s="124"/>
      <c r="E2" s="118" t="s">
        <v>142</v>
      </c>
      <c r="F2" s="123"/>
      <c r="G2" s="124"/>
      <c r="H2" s="120" t="s">
        <v>95</v>
      </c>
      <c r="I2" s="122"/>
    </row>
    <row r="3" spans="1:9" ht="30.75" customHeight="1" thickBot="1">
      <c r="A3" s="126"/>
      <c r="B3" s="42" t="s">
        <v>112</v>
      </c>
      <c r="C3" s="43" t="s">
        <v>97</v>
      </c>
      <c r="D3" s="44" t="s">
        <v>96</v>
      </c>
      <c r="E3" s="42" t="s">
        <v>112</v>
      </c>
      <c r="F3" s="43" t="s">
        <v>97</v>
      </c>
      <c r="G3" s="44" t="s">
        <v>96</v>
      </c>
      <c r="H3" s="69" t="s">
        <v>114</v>
      </c>
      <c r="I3" s="70" t="s">
        <v>117</v>
      </c>
    </row>
    <row r="4" spans="1:9" ht="24.95" customHeight="1">
      <c r="A4" s="46" t="s">
        <v>36</v>
      </c>
      <c r="B4" s="47">
        <v>11338987</v>
      </c>
      <c r="C4" s="48">
        <f t="shared" ref="C4:C24" si="0">B4/$B$28</f>
        <v>0.57348484059186899</v>
      </c>
      <c r="D4" s="49">
        <v>28395300</v>
      </c>
      <c r="E4" s="47">
        <v>5760499</v>
      </c>
      <c r="F4" s="48">
        <f t="shared" ref="F4:F27" si="1">E4/$E$28</f>
        <v>0.394319565722004</v>
      </c>
      <c r="G4" s="87">
        <v>15767300</v>
      </c>
      <c r="H4" s="111">
        <f>SUM(B4/E4-1)</f>
        <v>0.96840360531266478</v>
      </c>
      <c r="I4" s="112">
        <f>SUM(D4/G4-1)</f>
        <v>0.80089806117724649</v>
      </c>
    </row>
    <row r="5" spans="1:9" ht="24.95" customHeight="1">
      <c r="A5" s="8" t="s">
        <v>37</v>
      </c>
      <c r="B5" s="13">
        <v>6647719</v>
      </c>
      <c r="C5" s="48">
        <f t="shared" si="0"/>
        <v>0.33621751846214648</v>
      </c>
      <c r="D5" s="14">
        <v>15851000</v>
      </c>
      <c r="E5" s="13">
        <v>4889103</v>
      </c>
      <c r="F5" s="48">
        <f t="shared" si="1"/>
        <v>0.33467048110417985</v>
      </c>
      <c r="G5" s="15">
        <v>13374800</v>
      </c>
      <c r="H5" s="16">
        <f t="shared" ref="H5:H27" si="2">SUM(B5/E5-1)</f>
        <v>0.35970115581528961</v>
      </c>
      <c r="I5" s="17">
        <f t="shared" ref="I5:I27" si="3">SUM(D5/G5-1)</f>
        <v>0.18513921703502101</v>
      </c>
    </row>
    <row r="6" spans="1:9" ht="24.95" customHeight="1">
      <c r="A6" s="8" t="s">
        <v>38</v>
      </c>
      <c r="B6" s="13">
        <v>988682</v>
      </c>
      <c r="C6" s="48">
        <f t="shared" si="0"/>
        <v>5.0003950014763245E-2</v>
      </c>
      <c r="D6" s="14">
        <v>2471300</v>
      </c>
      <c r="E6" s="13">
        <v>3313674</v>
      </c>
      <c r="F6" s="48">
        <f t="shared" si="1"/>
        <v>0.22682869880270717</v>
      </c>
      <c r="G6" s="15">
        <v>8582800</v>
      </c>
      <c r="H6" s="16">
        <f t="shared" si="2"/>
        <v>-0.70163570707317624</v>
      </c>
      <c r="I6" s="17">
        <f t="shared" si="3"/>
        <v>-0.71206366220813722</v>
      </c>
    </row>
    <row r="7" spans="1:9" ht="24.95" customHeight="1">
      <c r="A7" s="8" t="s">
        <v>40</v>
      </c>
      <c r="B7" s="13">
        <v>294802</v>
      </c>
      <c r="C7" s="48">
        <f t="shared" si="0"/>
        <v>1.4910016033721898E-2</v>
      </c>
      <c r="D7" s="14">
        <v>556600</v>
      </c>
      <c r="E7" s="13">
        <v>75362</v>
      </c>
      <c r="F7" s="48">
        <f t="shared" si="1"/>
        <v>5.1587043261255086E-3</v>
      </c>
      <c r="G7" s="15">
        <v>179700</v>
      </c>
      <c r="H7" s="16">
        <f t="shared" si="2"/>
        <v>2.9118123192059659</v>
      </c>
      <c r="I7" s="17">
        <f t="shared" si="3"/>
        <v>2.0973845297718419</v>
      </c>
    </row>
    <row r="8" spans="1:9" ht="24.95" customHeight="1">
      <c r="A8" s="8" t="s">
        <v>41</v>
      </c>
      <c r="B8" s="13">
        <v>264918</v>
      </c>
      <c r="C8" s="48">
        <f t="shared" si="0"/>
        <v>1.3398591690767151E-2</v>
      </c>
      <c r="D8" s="14">
        <v>677100</v>
      </c>
      <c r="E8" s="13">
        <v>122090</v>
      </c>
      <c r="F8" s="48">
        <f t="shared" si="1"/>
        <v>8.3573446986102192E-3</v>
      </c>
      <c r="G8" s="15">
        <v>356300</v>
      </c>
      <c r="H8" s="16">
        <f t="shared" si="2"/>
        <v>1.169858301253174</v>
      </c>
      <c r="I8" s="17">
        <f t="shared" si="3"/>
        <v>0.90036486107213021</v>
      </c>
    </row>
    <row r="9" spans="1:9" ht="24.95" customHeight="1">
      <c r="A9" s="8" t="s">
        <v>39</v>
      </c>
      <c r="B9" s="13">
        <v>173182</v>
      </c>
      <c r="C9" s="48">
        <f t="shared" si="0"/>
        <v>8.7589174997185423E-3</v>
      </c>
      <c r="D9" s="14">
        <v>655500</v>
      </c>
      <c r="E9" s="13">
        <v>358812</v>
      </c>
      <c r="F9" s="48">
        <f t="shared" si="1"/>
        <v>2.4561516635250472E-2</v>
      </c>
      <c r="G9" s="15">
        <v>1613900</v>
      </c>
      <c r="H9" s="16">
        <f t="shared" si="2"/>
        <v>-0.51734613112159011</v>
      </c>
      <c r="I9" s="17">
        <f t="shared" si="3"/>
        <v>-0.59384100625813252</v>
      </c>
    </row>
    <row r="10" spans="1:9" ht="24.95" customHeight="1">
      <c r="A10" s="8" t="s">
        <v>43</v>
      </c>
      <c r="B10" s="13">
        <v>22240</v>
      </c>
      <c r="C10" s="48">
        <f t="shared" si="0"/>
        <v>1.1248185446163018E-3</v>
      </c>
      <c r="D10" s="14">
        <v>11200</v>
      </c>
      <c r="E10" s="13">
        <v>15704</v>
      </c>
      <c r="F10" s="48">
        <f t="shared" si="1"/>
        <v>1.0749753554506912E-3</v>
      </c>
      <c r="G10" s="15">
        <v>31400</v>
      </c>
      <c r="H10" s="16">
        <f t="shared" si="2"/>
        <v>0.41619969434538961</v>
      </c>
      <c r="I10" s="17">
        <f t="shared" si="3"/>
        <v>-0.6433121019108281</v>
      </c>
    </row>
    <row r="11" spans="1:9" ht="24.95" customHeight="1">
      <c r="A11" s="8" t="s">
        <v>42</v>
      </c>
      <c r="B11" s="13">
        <v>21099</v>
      </c>
      <c r="C11" s="48">
        <f t="shared" si="0"/>
        <v>1.0671109025566256E-3</v>
      </c>
      <c r="D11" s="14">
        <v>117200</v>
      </c>
      <c r="E11" s="13">
        <v>18243</v>
      </c>
      <c r="F11" s="48">
        <f t="shared" si="1"/>
        <v>1.2487758156830718E-3</v>
      </c>
      <c r="G11" s="15">
        <v>100800</v>
      </c>
      <c r="H11" s="16">
        <f t="shared" si="2"/>
        <v>0.15655319848709093</v>
      </c>
      <c r="I11" s="17">
        <f t="shared" si="3"/>
        <v>0.16269841269841279</v>
      </c>
    </row>
    <row r="12" spans="1:9" ht="24.95" customHeight="1">
      <c r="A12" s="8" t="s">
        <v>49</v>
      </c>
      <c r="B12" s="13">
        <v>5736</v>
      </c>
      <c r="C12" s="48">
        <f t="shared" si="0"/>
        <v>2.901060778740606E-4</v>
      </c>
      <c r="D12" s="14">
        <v>46900</v>
      </c>
      <c r="E12" s="13">
        <v>7203</v>
      </c>
      <c r="F12" s="48">
        <f t="shared" si="1"/>
        <v>4.9306211699639126E-4</v>
      </c>
      <c r="G12" s="15">
        <v>64500</v>
      </c>
      <c r="H12" s="16">
        <f t="shared" si="2"/>
        <v>-0.20366513952519782</v>
      </c>
      <c r="I12" s="17">
        <f t="shared" si="3"/>
        <v>-0.27286821705426356</v>
      </c>
    </row>
    <row r="13" spans="1:9" ht="24.95" customHeight="1">
      <c r="A13" s="8" t="s">
        <v>46</v>
      </c>
      <c r="B13" s="13">
        <v>8299</v>
      </c>
      <c r="C13" s="48">
        <f t="shared" si="0"/>
        <v>4.1973332292134395E-4</v>
      </c>
      <c r="D13" s="14">
        <v>221800</v>
      </c>
      <c r="E13" s="13">
        <v>2036</v>
      </c>
      <c r="F13" s="48">
        <f t="shared" si="1"/>
        <v>1.3936893935924651E-4</v>
      </c>
      <c r="G13" s="15">
        <v>76600</v>
      </c>
      <c r="H13" s="16">
        <f t="shared" si="2"/>
        <v>3.0761296660117878</v>
      </c>
      <c r="I13" s="17">
        <f t="shared" si="3"/>
        <v>1.8955613577023498</v>
      </c>
    </row>
    <row r="14" spans="1:9" ht="24.95" customHeight="1">
      <c r="A14" s="8" t="s">
        <v>47</v>
      </c>
      <c r="B14" s="13">
        <v>2921</v>
      </c>
      <c r="C14" s="48">
        <f t="shared" si="0"/>
        <v>1.4773358672770764E-4</v>
      </c>
      <c r="D14" s="14">
        <v>37200</v>
      </c>
      <c r="E14" s="13">
        <v>1603</v>
      </c>
      <c r="F14" s="48">
        <f t="shared" si="1"/>
        <v>1.0972908143068378E-4</v>
      </c>
      <c r="G14" s="15">
        <v>13100</v>
      </c>
      <c r="H14" s="16">
        <f t="shared" si="2"/>
        <v>0.82220835932626324</v>
      </c>
      <c r="I14" s="17">
        <f t="shared" si="3"/>
        <v>1.8396946564885495</v>
      </c>
    </row>
    <row r="15" spans="1:9" ht="24.95" customHeight="1">
      <c r="A15" s="8" t="s">
        <v>57</v>
      </c>
      <c r="B15" s="13">
        <v>1236</v>
      </c>
      <c r="C15" s="48">
        <f t="shared" si="0"/>
        <v>6.2512397533531877E-5</v>
      </c>
      <c r="D15" s="14">
        <v>6600</v>
      </c>
      <c r="E15" s="13">
        <v>253</v>
      </c>
      <c r="F15" s="48">
        <f t="shared" si="1"/>
        <v>1.7318438928236428E-5</v>
      </c>
      <c r="G15" s="15">
        <v>4800</v>
      </c>
      <c r="H15" s="16">
        <f t="shared" si="2"/>
        <v>3.8853754940711465</v>
      </c>
      <c r="I15" s="17">
        <f t="shared" si="3"/>
        <v>0.375</v>
      </c>
    </row>
    <row r="16" spans="1:9" ht="24.95" customHeight="1">
      <c r="A16" s="8" t="s">
        <v>45</v>
      </c>
      <c r="B16" s="13">
        <v>972</v>
      </c>
      <c r="C16" s="48">
        <f t="shared" si="0"/>
        <v>4.9160234953554202E-5</v>
      </c>
      <c r="D16" s="14">
        <v>30600</v>
      </c>
      <c r="E16" s="13">
        <v>982</v>
      </c>
      <c r="F16" s="48">
        <f t="shared" si="1"/>
        <v>6.7220185879557999E-5</v>
      </c>
      <c r="G16" s="15">
        <v>40900</v>
      </c>
      <c r="H16" s="16">
        <f t="shared" si="2"/>
        <v>-1.0183299389002087E-2</v>
      </c>
      <c r="I16" s="17">
        <f t="shared" si="3"/>
        <v>-0.25183374083129584</v>
      </c>
    </row>
    <row r="17" spans="1:9" ht="24.95" customHeight="1">
      <c r="A17" s="8" t="s">
        <v>48</v>
      </c>
      <c r="B17" s="13">
        <v>738</v>
      </c>
      <c r="C17" s="48">
        <f t="shared" si="0"/>
        <v>3.7325363575846708E-5</v>
      </c>
      <c r="D17" s="14">
        <v>50100</v>
      </c>
      <c r="E17" s="13">
        <v>746</v>
      </c>
      <c r="F17" s="48">
        <f t="shared" si="1"/>
        <v>5.1065436523574605E-5</v>
      </c>
      <c r="G17" s="15">
        <v>77200</v>
      </c>
      <c r="H17" s="16">
        <f t="shared" si="2"/>
        <v>-1.072386058981234E-2</v>
      </c>
      <c r="I17" s="17">
        <f t="shared" si="3"/>
        <v>-0.35103626943005184</v>
      </c>
    </row>
    <row r="18" spans="1:9" ht="24.95" customHeight="1">
      <c r="A18" s="8" t="s">
        <v>20</v>
      </c>
      <c r="B18" s="13">
        <v>358</v>
      </c>
      <c r="C18" s="48">
        <f t="shared" si="0"/>
        <v>1.8106341680424282E-5</v>
      </c>
      <c r="D18" s="14">
        <v>3100</v>
      </c>
      <c r="E18" s="13">
        <v>42313</v>
      </c>
      <c r="F18" s="48">
        <f t="shared" si="1"/>
        <v>2.8964233453378182E-3</v>
      </c>
      <c r="G18" s="15">
        <v>158900</v>
      </c>
      <c r="H18" s="16">
        <f t="shared" si="2"/>
        <v>-0.99153924325857301</v>
      </c>
      <c r="I18" s="17">
        <f t="shared" si="3"/>
        <v>-0.98049087476400254</v>
      </c>
    </row>
    <row r="19" spans="1:9" ht="24.95" customHeight="1">
      <c r="A19" s="8" t="s">
        <v>163</v>
      </c>
      <c r="B19" s="13">
        <v>85</v>
      </c>
      <c r="C19" s="48">
        <f t="shared" si="0"/>
        <v>4.2989917397655421E-6</v>
      </c>
      <c r="D19" s="14">
        <v>4400</v>
      </c>
      <c r="E19" s="13">
        <v>0</v>
      </c>
      <c r="F19" s="48">
        <f t="shared" si="1"/>
        <v>0</v>
      </c>
      <c r="G19" s="15">
        <v>0</v>
      </c>
      <c r="H19" s="13">
        <v>0</v>
      </c>
      <c r="I19" s="14">
        <v>0</v>
      </c>
    </row>
    <row r="20" spans="1:9" ht="24.95" customHeight="1">
      <c r="A20" s="8" t="s">
        <v>44</v>
      </c>
      <c r="B20" s="13">
        <v>55</v>
      </c>
      <c r="C20" s="48">
        <f t="shared" si="0"/>
        <v>2.7817005374953509E-6</v>
      </c>
      <c r="D20" s="14">
        <v>1000</v>
      </c>
      <c r="E20" s="13">
        <v>3</v>
      </c>
      <c r="F20" s="48">
        <f t="shared" si="1"/>
        <v>2.0535698333877188E-7</v>
      </c>
      <c r="G20" s="15">
        <v>200</v>
      </c>
      <c r="H20" s="16">
        <f t="shared" si="2"/>
        <v>17.333333333333332</v>
      </c>
      <c r="I20" s="17">
        <f t="shared" si="3"/>
        <v>4</v>
      </c>
    </row>
    <row r="21" spans="1:9" ht="24.95" customHeight="1">
      <c r="A21" s="8" t="s">
        <v>225</v>
      </c>
      <c r="B21" s="13">
        <v>23</v>
      </c>
      <c r="C21" s="48">
        <f t="shared" si="0"/>
        <v>1.1632565884071467E-6</v>
      </c>
      <c r="D21" s="14">
        <v>1100</v>
      </c>
      <c r="E21" s="13">
        <v>0</v>
      </c>
      <c r="F21" s="48">
        <f t="shared" si="1"/>
        <v>0</v>
      </c>
      <c r="G21" s="15">
        <v>0</v>
      </c>
      <c r="H21" s="13">
        <v>0</v>
      </c>
      <c r="I21" s="14">
        <v>0</v>
      </c>
    </row>
    <row r="22" spans="1:9" ht="24.95" customHeight="1">
      <c r="A22" s="8" t="s">
        <v>212</v>
      </c>
      <c r="B22" s="13">
        <v>11</v>
      </c>
      <c r="C22" s="48">
        <f t="shared" si="0"/>
        <v>5.5634010749907021E-7</v>
      </c>
      <c r="D22" s="14">
        <v>100</v>
      </c>
      <c r="E22" s="13">
        <v>0</v>
      </c>
      <c r="F22" s="48">
        <f t="shared" si="1"/>
        <v>0</v>
      </c>
      <c r="G22" s="15">
        <v>0</v>
      </c>
      <c r="H22" s="13">
        <v>0</v>
      </c>
      <c r="I22" s="14">
        <v>0</v>
      </c>
    </row>
    <row r="23" spans="1:9" ht="24.95" customHeight="1">
      <c r="A23" s="8" t="s">
        <v>34</v>
      </c>
      <c r="B23" s="13">
        <v>10</v>
      </c>
      <c r="C23" s="48">
        <f t="shared" si="0"/>
        <v>5.0576373409006379E-7</v>
      </c>
      <c r="D23" s="14">
        <v>100</v>
      </c>
      <c r="E23" s="13">
        <v>27</v>
      </c>
      <c r="F23" s="48">
        <f t="shared" si="1"/>
        <v>1.8482128500489468E-6</v>
      </c>
      <c r="G23" s="15">
        <v>700</v>
      </c>
      <c r="H23" s="16">
        <f t="shared" si="2"/>
        <v>-0.62962962962962965</v>
      </c>
      <c r="I23" s="17">
        <f t="shared" si="3"/>
        <v>-0.85714285714285721</v>
      </c>
    </row>
    <row r="24" spans="1:9" ht="24.95" customHeight="1">
      <c r="A24" s="88" t="s">
        <v>35</v>
      </c>
      <c r="B24" s="89">
        <v>5</v>
      </c>
      <c r="C24" s="48">
        <f t="shared" si="0"/>
        <v>2.5288186704503189E-7</v>
      </c>
      <c r="D24" s="78">
        <v>200</v>
      </c>
      <c r="E24" s="89">
        <v>0</v>
      </c>
      <c r="F24" s="48">
        <f t="shared" si="1"/>
        <v>0</v>
      </c>
      <c r="G24" s="90">
        <v>0</v>
      </c>
      <c r="H24" s="13">
        <v>0</v>
      </c>
      <c r="I24" s="14">
        <v>0</v>
      </c>
    </row>
    <row r="25" spans="1:9" ht="24.95" customHeight="1">
      <c r="A25" s="8" t="s">
        <v>58</v>
      </c>
      <c r="B25" s="13">
        <v>0</v>
      </c>
      <c r="C25" s="48">
        <f t="shared" ref="C25:C27" si="4">B25/$E$28</f>
        <v>0</v>
      </c>
      <c r="D25" s="14">
        <v>0</v>
      </c>
      <c r="E25" s="13">
        <v>39</v>
      </c>
      <c r="F25" s="48">
        <f t="shared" si="1"/>
        <v>2.6696407834040343E-6</v>
      </c>
      <c r="G25" s="15">
        <v>3500</v>
      </c>
      <c r="H25" s="16">
        <f t="shared" si="2"/>
        <v>-1</v>
      </c>
      <c r="I25" s="17">
        <f t="shared" si="3"/>
        <v>-1</v>
      </c>
    </row>
    <row r="26" spans="1:9" ht="24.95" customHeight="1">
      <c r="A26" s="8" t="s">
        <v>72</v>
      </c>
      <c r="B26" s="13">
        <v>0</v>
      </c>
      <c r="C26" s="48">
        <f t="shared" si="4"/>
        <v>0</v>
      </c>
      <c r="D26" s="14">
        <v>0</v>
      </c>
      <c r="E26" s="13">
        <v>13</v>
      </c>
      <c r="F26" s="48">
        <f t="shared" si="1"/>
        <v>8.8988026113467815E-7</v>
      </c>
      <c r="G26" s="15">
        <v>700</v>
      </c>
      <c r="H26" s="16">
        <f t="shared" si="2"/>
        <v>-1</v>
      </c>
      <c r="I26" s="17">
        <f t="shared" si="3"/>
        <v>-1</v>
      </c>
    </row>
    <row r="27" spans="1:9" ht="24.95" customHeight="1" thickBot="1">
      <c r="A27" s="8" t="s">
        <v>60</v>
      </c>
      <c r="B27" s="13">
        <v>0</v>
      </c>
      <c r="C27" s="48">
        <f t="shared" si="4"/>
        <v>0</v>
      </c>
      <c r="D27" s="14">
        <v>0</v>
      </c>
      <c r="E27" s="13">
        <v>2</v>
      </c>
      <c r="F27" s="48">
        <f t="shared" si="1"/>
        <v>1.3690465555918125E-7</v>
      </c>
      <c r="G27" s="15">
        <v>100</v>
      </c>
      <c r="H27" s="115">
        <f t="shared" si="2"/>
        <v>-1</v>
      </c>
      <c r="I27" s="116">
        <f t="shared" si="3"/>
        <v>-1</v>
      </c>
    </row>
    <row r="28" spans="1:9" ht="31.5" customHeight="1" thickBot="1">
      <c r="A28" s="91" t="s">
        <v>50</v>
      </c>
      <c r="B28" s="82">
        <f t="shared" ref="B28:G28" si="5">SUM(B4:B27)</f>
        <v>19772078</v>
      </c>
      <c r="C28" s="85">
        <f t="shared" si="5"/>
        <v>1</v>
      </c>
      <c r="D28" s="83">
        <f t="shared" si="5"/>
        <v>49138400</v>
      </c>
      <c r="E28" s="92">
        <f t="shared" si="5"/>
        <v>14608707</v>
      </c>
      <c r="F28" s="85">
        <f t="shared" si="5"/>
        <v>1.0000000000000002</v>
      </c>
      <c r="G28" s="93">
        <f t="shared" si="5"/>
        <v>40448200</v>
      </c>
      <c r="H28" s="113">
        <f>SUM(B28/E28-1)</f>
        <v>0.35344476413963255</v>
      </c>
      <c r="I28" s="114">
        <f>SUM(D28/G28-1)</f>
        <v>0.21484763228029924</v>
      </c>
    </row>
  </sheetData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8"/>
  <sheetViews>
    <sheetView workbookViewId="0">
      <selection sqref="A1:I1"/>
    </sheetView>
  </sheetViews>
  <sheetFormatPr defaultRowHeight="15.75"/>
  <cols>
    <col min="1" max="1" width="11.375" style="32" bestFit="1" customWidth="1"/>
    <col min="2" max="2" width="15" style="36" bestFit="1" customWidth="1"/>
    <col min="3" max="3" width="9" style="36" bestFit="1" customWidth="1"/>
    <col min="4" max="4" width="15" style="36" bestFit="1" customWidth="1"/>
    <col min="5" max="5" width="15.125" style="36" bestFit="1" customWidth="1"/>
    <col min="6" max="6" width="9" style="36" bestFit="1" customWidth="1"/>
    <col min="7" max="7" width="15.125" style="36" bestFit="1" customWidth="1"/>
    <col min="8" max="8" width="11.25" style="36" bestFit="1" customWidth="1"/>
    <col min="9" max="9" width="10.75" style="36" bestFit="1" customWidth="1"/>
    <col min="10" max="10" width="9" style="32" customWidth="1"/>
    <col min="11" max="16384" width="9" style="32"/>
  </cols>
  <sheetData>
    <row r="1" spans="1:9" s="37" customFormat="1" ht="33.75" customHeight="1" thickBot="1">
      <c r="A1" s="117" t="s">
        <v>232</v>
      </c>
      <c r="B1" s="117"/>
      <c r="C1" s="117"/>
      <c r="D1" s="117"/>
      <c r="E1" s="117"/>
      <c r="F1" s="117"/>
      <c r="G1" s="117"/>
      <c r="H1" s="117"/>
      <c r="I1" s="117"/>
    </row>
    <row r="2" spans="1:9" ht="25.5" customHeight="1">
      <c r="A2" s="125" t="s">
        <v>80</v>
      </c>
      <c r="B2" s="118" t="s">
        <v>233</v>
      </c>
      <c r="C2" s="123"/>
      <c r="D2" s="124"/>
      <c r="E2" s="118" t="s">
        <v>228</v>
      </c>
      <c r="F2" s="123"/>
      <c r="G2" s="124"/>
      <c r="H2" s="118" t="s">
        <v>7</v>
      </c>
      <c r="I2" s="124"/>
    </row>
    <row r="3" spans="1:9" ht="33.950000000000003" customHeight="1">
      <c r="A3" s="127"/>
      <c r="B3" s="9" t="s">
        <v>8</v>
      </c>
      <c r="C3" s="7" t="s">
        <v>27</v>
      </c>
      <c r="D3" s="10" t="s">
        <v>77</v>
      </c>
      <c r="E3" s="9" t="s">
        <v>229</v>
      </c>
      <c r="F3" s="7" t="s">
        <v>230</v>
      </c>
      <c r="G3" s="10" t="s">
        <v>231</v>
      </c>
      <c r="H3" s="9" t="s">
        <v>81</v>
      </c>
      <c r="I3" s="10" t="s">
        <v>11</v>
      </c>
    </row>
    <row r="4" spans="1:9" ht="24.95" customHeight="1">
      <c r="A4" s="8" t="s">
        <v>4</v>
      </c>
      <c r="B4" s="13">
        <v>12630167</v>
      </c>
      <c r="C4" s="33">
        <f t="shared" ref="C4:C24" si="0">B4/$B$28</f>
        <v>0.56340861541643128</v>
      </c>
      <c r="D4" s="14">
        <v>31500100</v>
      </c>
      <c r="E4" s="13">
        <v>6570722</v>
      </c>
      <c r="F4" s="33">
        <f t="shared" ref="F4:F27" si="1">E4/$E$28</f>
        <v>0.40273607332938366</v>
      </c>
      <c r="G4" s="14">
        <v>17853800</v>
      </c>
      <c r="H4" s="39">
        <f>SUM(B4/E4-1)</f>
        <v>0.92218861184509104</v>
      </c>
      <c r="I4" s="40">
        <f>SUM(D4/G4-1)</f>
        <v>0.76433588367742433</v>
      </c>
    </row>
    <row r="5" spans="1:9" ht="24.95" customHeight="1">
      <c r="A5" s="8" t="s">
        <v>13</v>
      </c>
      <c r="B5" s="13">
        <v>7923836</v>
      </c>
      <c r="C5" s="33">
        <f t="shared" si="0"/>
        <v>0.35346781000970717</v>
      </c>
      <c r="D5" s="14">
        <v>18752300</v>
      </c>
      <c r="E5" s="13">
        <v>5590543</v>
      </c>
      <c r="F5" s="33">
        <f t="shared" si="1"/>
        <v>0.34265843777884264</v>
      </c>
      <c r="G5" s="14">
        <v>15157000</v>
      </c>
      <c r="H5" s="39">
        <f t="shared" ref="H5:H27" si="2">SUM(B5/E5-1)</f>
        <v>0.41736428822745841</v>
      </c>
      <c r="I5" s="40">
        <f t="shared" ref="I5:I27" si="3">SUM(D5/G5-1)</f>
        <v>0.237203932176552</v>
      </c>
    </row>
    <row r="6" spans="1:9" ht="24.95" customHeight="1">
      <c r="A6" s="8" t="s">
        <v>82</v>
      </c>
      <c r="B6" s="13">
        <v>1011717</v>
      </c>
      <c r="C6" s="33">
        <f t="shared" si="0"/>
        <v>4.5130842225860168E-2</v>
      </c>
      <c r="D6" s="14">
        <v>2523700</v>
      </c>
      <c r="E6" s="13">
        <v>3475790</v>
      </c>
      <c r="F6" s="33">
        <f t="shared" si="1"/>
        <v>0.21303990890461327</v>
      </c>
      <c r="G6" s="14">
        <v>8985000</v>
      </c>
      <c r="H6" s="39">
        <f t="shared" si="2"/>
        <v>-0.70892458980548301</v>
      </c>
      <c r="I6" s="40">
        <f t="shared" si="3"/>
        <v>-0.71912075681691712</v>
      </c>
    </row>
    <row r="7" spans="1:9" ht="24.95" customHeight="1">
      <c r="A7" s="8" t="s">
        <v>0</v>
      </c>
      <c r="B7" s="13">
        <v>342108</v>
      </c>
      <c r="C7" s="33">
        <f t="shared" si="0"/>
        <v>1.5260811246825516E-2</v>
      </c>
      <c r="D7" s="14">
        <v>661900</v>
      </c>
      <c r="E7" s="13">
        <v>92741</v>
      </c>
      <c r="F7" s="33">
        <f t="shared" si="1"/>
        <v>5.6843290853943245E-3</v>
      </c>
      <c r="G7" s="14">
        <v>227600</v>
      </c>
      <c r="H7" s="39">
        <f t="shared" si="2"/>
        <v>2.6888539049611282</v>
      </c>
      <c r="I7" s="40">
        <f t="shared" si="3"/>
        <v>1.9081722319859402</v>
      </c>
    </row>
    <row r="8" spans="1:9" ht="24.95" customHeight="1">
      <c r="A8" s="8" t="s">
        <v>2</v>
      </c>
      <c r="B8" s="13">
        <v>264918</v>
      </c>
      <c r="C8" s="33">
        <f t="shared" si="0"/>
        <v>1.1817506734383651E-2</v>
      </c>
      <c r="D8" s="14">
        <v>677100</v>
      </c>
      <c r="E8" s="13">
        <v>122090</v>
      </c>
      <c r="F8" s="33">
        <f t="shared" si="1"/>
        <v>7.4832030928693146E-3</v>
      </c>
      <c r="G8" s="14">
        <v>356300</v>
      </c>
      <c r="H8" s="39">
        <f t="shared" si="2"/>
        <v>1.169858301253174</v>
      </c>
      <c r="I8" s="40">
        <f t="shared" si="3"/>
        <v>0.90036486107213021</v>
      </c>
    </row>
    <row r="9" spans="1:9" ht="24.95" customHeight="1">
      <c r="A9" s="8" t="s">
        <v>3</v>
      </c>
      <c r="B9" s="13">
        <v>178067</v>
      </c>
      <c r="C9" s="33">
        <f t="shared" si="0"/>
        <v>7.9432427078246614E-3</v>
      </c>
      <c r="D9" s="14">
        <v>678500</v>
      </c>
      <c r="E9" s="13">
        <v>370659</v>
      </c>
      <c r="F9" s="33">
        <f t="shared" si="1"/>
        <v>2.2718622124660883E-2</v>
      </c>
      <c r="G9" s="14">
        <v>1686800</v>
      </c>
      <c r="H9" s="39">
        <f t="shared" si="2"/>
        <v>-0.51959348080041223</v>
      </c>
      <c r="I9" s="40">
        <f t="shared" si="3"/>
        <v>-0.59775907042921506</v>
      </c>
    </row>
    <row r="10" spans="1:9" ht="24.95" customHeight="1">
      <c r="A10" s="8" t="s">
        <v>86</v>
      </c>
      <c r="B10" s="13">
        <v>22240</v>
      </c>
      <c r="C10" s="33">
        <f t="shared" si="0"/>
        <v>9.9208566338524515E-4</v>
      </c>
      <c r="D10" s="14">
        <v>11200</v>
      </c>
      <c r="E10" s="13">
        <v>15704</v>
      </c>
      <c r="F10" s="33">
        <f t="shared" si="1"/>
        <v>9.6253764739470649E-4</v>
      </c>
      <c r="G10" s="14">
        <v>31400</v>
      </c>
      <c r="H10" s="39">
        <f t="shared" si="2"/>
        <v>0.41619969434538961</v>
      </c>
      <c r="I10" s="40">
        <f t="shared" si="3"/>
        <v>-0.6433121019108281</v>
      </c>
    </row>
    <row r="11" spans="1:9" ht="24.95" customHeight="1">
      <c r="A11" s="8" t="s">
        <v>54</v>
      </c>
      <c r="B11" s="13">
        <v>21099</v>
      </c>
      <c r="C11" s="33">
        <f t="shared" si="0"/>
        <v>9.4118774333477016E-4</v>
      </c>
      <c r="D11" s="14">
        <v>117200</v>
      </c>
      <c r="E11" s="13">
        <v>18919</v>
      </c>
      <c r="F11" s="33">
        <f t="shared" si="1"/>
        <v>1.1595930814480675E-3</v>
      </c>
      <c r="G11" s="14">
        <v>105300</v>
      </c>
      <c r="H11" s="39">
        <f t="shared" si="2"/>
        <v>0.11522807759395315</v>
      </c>
      <c r="I11" s="40">
        <f t="shared" si="3"/>
        <v>0.11301044634377977</v>
      </c>
    </row>
    <row r="12" spans="1:9" ht="24.95" customHeight="1">
      <c r="A12" s="8" t="s">
        <v>1</v>
      </c>
      <c r="B12" s="13">
        <v>8315</v>
      </c>
      <c r="C12" s="33">
        <f t="shared" si="0"/>
        <v>3.7091691956152491E-4</v>
      </c>
      <c r="D12" s="14">
        <v>222700</v>
      </c>
      <c r="E12" s="13">
        <v>2204</v>
      </c>
      <c r="F12" s="33">
        <f t="shared" si="1"/>
        <v>1.3508870191403038E-4</v>
      </c>
      <c r="G12" s="14">
        <v>84900</v>
      </c>
      <c r="H12" s="39">
        <f t="shared" si="2"/>
        <v>2.7726860254083485</v>
      </c>
      <c r="I12" s="40">
        <f t="shared" si="3"/>
        <v>1.6230859835100118</v>
      </c>
    </row>
    <row r="13" spans="1:9" ht="24.95" customHeight="1">
      <c r="A13" s="8" t="s">
        <v>49</v>
      </c>
      <c r="B13" s="13">
        <v>5736</v>
      </c>
      <c r="C13" s="33">
        <f t="shared" si="0"/>
        <v>2.5587245347022332E-4</v>
      </c>
      <c r="D13" s="14">
        <v>46900</v>
      </c>
      <c r="E13" s="13">
        <v>9694</v>
      </c>
      <c r="F13" s="33">
        <f t="shared" si="1"/>
        <v>5.9416963536960553E-4</v>
      </c>
      <c r="G13" s="14">
        <v>87500</v>
      </c>
      <c r="H13" s="39">
        <f t="shared" si="2"/>
        <v>-0.40829378997317933</v>
      </c>
      <c r="I13" s="40">
        <f t="shared" si="3"/>
        <v>-0.46399999999999997</v>
      </c>
    </row>
    <row r="14" spans="1:9" ht="24.95" customHeight="1">
      <c r="A14" s="8" t="s">
        <v>85</v>
      </c>
      <c r="B14" s="13">
        <v>5297</v>
      </c>
      <c r="C14" s="33">
        <f t="shared" si="0"/>
        <v>2.3628946757876096E-4</v>
      </c>
      <c r="D14" s="14">
        <v>53200</v>
      </c>
      <c r="E14" s="13">
        <v>1603</v>
      </c>
      <c r="F14" s="33">
        <f t="shared" si="1"/>
        <v>9.825190071152028E-5</v>
      </c>
      <c r="G14" s="14">
        <v>13100</v>
      </c>
      <c r="H14" s="39">
        <f t="shared" si="2"/>
        <v>2.3044291952588898</v>
      </c>
      <c r="I14" s="40">
        <f t="shared" si="3"/>
        <v>3.0610687022900764</v>
      </c>
    </row>
    <row r="15" spans="1:9" ht="24.95" customHeight="1">
      <c r="A15" s="8" t="s">
        <v>57</v>
      </c>
      <c r="B15" s="13">
        <v>1236</v>
      </c>
      <c r="C15" s="33">
        <f t="shared" si="0"/>
        <v>5.5135696040654814E-5</v>
      </c>
      <c r="D15" s="14">
        <v>6600</v>
      </c>
      <c r="E15" s="13">
        <v>253</v>
      </c>
      <c r="F15" s="33">
        <f t="shared" si="1"/>
        <v>1.5507006163452672E-5</v>
      </c>
      <c r="G15" s="14">
        <v>4800</v>
      </c>
      <c r="H15" s="39">
        <f t="shared" si="2"/>
        <v>3.8853754940711465</v>
      </c>
      <c r="I15" s="40">
        <f t="shared" si="3"/>
        <v>0.375</v>
      </c>
    </row>
    <row r="16" spans="1:9" ht="24.95" customHeight="1">
      <c r="A16" s="8" t="s">
        <v>83</v>
      </c>
      <c r="B16" s="13">
        <v>1086</v>
      </c>
      <c r="C16" s="33">
        <f t="shared" si="0"/>
        <v>4.844447079300253E-5</v>
      </c>
      <c r="D16" s="14">
        <v>84000</v>
      </c>
      <c r="E16" s="13">
        <v>846</v>
      </c>
      <c r="F16" s="33">
        <f t="shared" si="1"/>
        <v>5.1853467250122369E-5</v>
      </c>
      <c r="G16" s="14">
        <v>85400</v>
      </c>
      <c r="H16" s="39">
        <f t="shared" si="2"/>
        <v>0.28368794326241131</v>
      </c>
      <c r="I16" s="40">
        <f t="shared" si="3"/>
        <v>-1.6393442622950838E-2</v>
      </c>
    </row>
    <row r="17" spans="1:9" ht="24.95" customHeight="1">
      <c r="A17" s="8" t="s">
        <v>16</v>
      </c>
      <c r="B17" s="13">
        <v>988</v>
      </c>
      <c r="C17" s="33">
        <f t="shared" si="0"/>
        <v>4.4072870297869708E-5</v>
      </c>
      <c r="D17" s="14">
        <v>31100</v>
      </c>
      <c r="E17" s="13">
        <v>1012</v>
      </c>
      <c r="F17" s="33">
        <f t="shared" si="1"/>
        <v>6.2028024653810687E-5</v>
      </c>
      <c r="G17" s="14">
        <v>42300</v>
      </c>
      <c r="H17" s="39">
        <f t="shared" si="2"/>
        <v>-2.371541501976282E-2</v>
      </c>
      <c r="I17" s="40">
        <f t="shared" si="3"/>
        <v>-0.26477541371158397</v>
      </c>
    </row>
    <row r="18" spans="1:9" ht="24.95" customHeight="1">
      <c r="A18" s="8" t="s">
        <v>5</v>
      </c>
      <c r="B18" s="13">
        <v>412</v>
      </c>
      <c r="C18" s="33">
        <f t="shared" si="0"/>
        <v>1.8378565346884937E-5</v>
      </c>
      <c r="D18" s="14">
        <v>4600</v>
      </c>
      <c r="E18" s="13">
        <v>42313</v>
      </c>
      <c r="F18" s="33">
        <f t="shared" si="1"/>
        <v>2.5934701651943591E-3</v>
      </c>
      <c r="G18" s="14">
        <v>158900</v>
      </c>
      <c r="H18" s="39">
        <f t="shared" si="2"/>
        <v>-0.99026303972774321</v>
      </c>
      <c r="I18" s="40">
        <f t="shared" si="3"/>
        <v>-0.97105097545626184</v>
      </c>
    </row>
    <row r="19" spans="1:9" ht="24.95" customHeight="1">
      <c r="A19" s="88" t="s">
        <v>227</v>
      </c>
      <c r="B19" s="89">
        <v>93</v>
      </c>
      <c r="C19" s="33">
        <f t="shared" si="0"/>
        <v>4.1485596535444156E-6</v>
      </c>
      <c r="D19" s="78">
        <v>5000</v>
      </c>
      <c r="E19" s="13">
        <v>0</v>
      </c>
      <c r="F19" s="33">
        <f t="shared" si="1"/>
        <v>0</v>
      </c>
      <c r="G19" s="14">
        <v>0</v>
      </c>
      <c r="H19" s="13">
        <v>0</v>
      </c>
      <c r="I19" s="14">
        <v>0</v>
      </c>
    </row>
    <row r="20" spans="1:9" ht="24.95" customHeight="1">
      <c r="A20" s="8" t="s">
        <v>6</v>
      </c>
      <c r="B20" s="13">
        <v>55</v>
      </c>
      <c r="C20" s="33">
        <f t="shared" si="0"/>
        <v>2.4534492574725037E-6</v>
      </c>
      <c r="D20" s="14">
        <v>1000</v>
      </c>
      <c r="E20" s="13">
        <v>30</v>
      </c>
      <c r="F20" s="33">
        <f t="shared" si="1"/>
        <v>1.8387754344015024E-6</v>
      </c>
      <c r="G20" s="14">
        <v>4200</v>
      </c>
      <c r="H20" s="39">
        <f t="shared" si="2"/>
        <v>0.83333333333333326</v>
      </c>
      <c r="I20" s="40">
        <f t="shared" si="3"/>
        <v>-0.76190476190476186</v>
      </c>
    </row>
    <row r="21" spans="1:9" ht="24.95" customHeight="1">
      <c r="A21" s="8" t="s">
        <v>84</v>
      </c>
      <c r="B21" s="13">
        <v>23</v>
      </c>
      <c r="C21" s="33">
        <f t="shared" si="0"/>
        <v>1.0259878713066835E-6</v>
      </c>
      <c r="D21" s="14">
        <v>1100</v>
      </c>
      <c r="E21" s="13">
        <v>0</v>
      </c>
      <c r="F21" s="33">
        <f t="shared" si="1"/>
        <v>0</v>
      </c>
      <c r="G21" s="14">
        <v>0</v>
      </c>
      <c r="H21" s="13">
        <v>0</v>
      </c>
      <c r="I21" s="14">
        <v>0</v>
      </c>
    </row>
    <row r="22" spans="1:9" ht="24.95" customHeight="1">
      <c r="A22" s="88" t="s">
        <v>226</v>
      </c>
      <c r="B22" s="89">
        <v>11</v>
      </c>
      <c r="C22" s="33">
        <f t="shared" si="0"/>
        <v>4.9068985149450074E-7</v>
      </c>
      <c r="D22" s="78">
        <v>100</v>
      </c>
      <c r="E22" s="13">
        <v>0</v>
      </c>
      <c r="F22" s="33">
        <f t="shared" si="1"/>
        <v>0</v>
      </c>
      <c r="G22" s="14">
        <v>0</v>
      </c>
      <c r="H22" s="13">
        <v>0</v>
      </c>
      <c r="I22" s="14">
        <v>0</v>
      </c>
    </row>
    <row r="23" spans="1:9" ht="24.95" customHeight="1">
      <c r="A23" s="8" t="s">
        <v>51</v>
      </c>
      <c r="B23" s="13">
        <v>10</v>
      </c>
      <c r="C23" s="33">
        <f t="shared" si="0"/>
        <v>4.4608168317681887E-7</v>
      </c>
      <c r="D23" s="14">
        <v>100</v>
      </c>
      <c r="E23" s="13">
        <v>27</v>
      </c>
      <c r="F23" s="33">
        <f t="shared" si="1"/>
        <v>1.6548978909613523E-6</v>
      </c>
      <c r="G23" s="14">
        <v>700</v>
      </c>
      <c r="H23" s="39">
        <f t="shared" si="2"/>
        <v>-0.62962962962962965</v>
      </c>
      <c r="I23" s="40">
        <f t="shared" si="3"/>
        <v>-0.85714285714285721</v>
      </c>
    </row>
    <row r="24" spans="1:9" ht="24.95" customHeight="1">
      <c r="A24" s="8" t="s">
        <v>52</v>
      </c>
      <c r="B24" s="13">
        <v>5</v>
      </c>
      <c r="C24" s="33">
        <f t="shared" si="0"/>
        <v>2.2304084158840943E-7</v>
      </c>
      <c r="D24" s="14">
        <v>200</v>
      </c>
      <c r="E24" s="13">
        <v>2</v>
      </c>
      <c r="F24" s="33">
        <f t="shared" si="1"/>
        <v>1.2258502896010018E-7</v>
      </c>
      <c r="G24" s="14">
        <v>100</v>
      </c>
      <c r="H24" s="39">
        <f t="shared" si="2"/>
        <v>1.5</v>
      </c>
      <c r="I24" s="40">
        <f t="shared" si="3"/>
        <v>1</v>
      </c>
    </row>
    <row r="25" spans="1:9" ht="24.95" customHeight="1">
      <c r="A25" s="8" t="s">
        <v>143</v>
      </c>
      <c r="B25" s="13">
        <v>0</v>
      </c>
      <c r="C25" s="33">
        <f t="shared" ref="C25:C27" si="4">B25/$E$28</f>
        <v>0</v>
      </c>
      <c r="D25" s="14">
        <v>0</v>
      </c>
      <c r="E25" s="13">
        <v>39</v>
      </c>
      <c r="F25" s="33">
        <f t="shared" si="1"/>
        <v>2.3904080647219533E-6</v>
      </c>
      <c r="G25" s="14">
        <v>3500</v>
      </c>
      <c r="H25" s="39">
        <f t="shared" si="2"/>
        <v>-1</v>
      </c>
      <c r="I25" s="40">
        <f t="shared" si="3"/>
        <v>-1</v>
      </c>
    </row>
    <row r="26" spans="1:9" ht="24.95" customHeight="1">
      <c r="A26" s="8" t="s">
        <v>62</v>
      </c>
      <c r="B26" s="13">
        <v>0</v>
      </c>
      <c r="C26" s="33">
        <f t="shared" si="4"/>
        <v>0</v>
      </c>
      <c r="D26" s="14">
        <v>0</v>
      </c>
      <c r="E26" s="13">
        <v>13</v>
      </c>
      <c r="F26" s="33">
        <f t="shared" si="1"/>
        <v>7.9680268824065111E-7</v>
      </c>
      <c r="G26" s="14">
        <v>700</v>
      </c>
      <c r="H26" s="39">
        <f t="shared" si="2"/>
        <v>-1</v>
      </c>
      <c r="I26" s="40">
        <f t="shared" si="3"/>
        <v>-1</v>
      </c>
    </row>
    <row r="27" spans="1:9" ht="24.95" customHeight="1">
      <c r="A27" s="8" t="s">
        <v>144</v>
      </c>
      <c r="B27" s="13">
        <v>0</v>
      </c>
      <c r="C27" s="33">
        <f t="shared" si="4"/>
        <v>0</v>
      </c>
      <c r="D27" s="14">
        <v>0</v>
      </c>
      <c r="E27" s="13">
        <v>2</v>
      </c>
      <c r="F27" s="33">
        <f t="shared" si="1"/>
        <v>1.2258502896010018E-7</v>
      </c>
      <c r="G27" s="14">
        <v>100</v>
      </c>
      <c r="H27" s="39">
        <f t="shared" si="2"/>
        <v>-1</v>
      </c>
      <c r="I27" s="40">
        <f t="shared" si="3"/>
        <v>-1</v>
      </c>
    </row>
    <row r="28" spans="1:9" ht="30.75" customHeight="1" thickBot="1">
      <c r="A28" s="29" t="s">
        <v>53</v>
      </c>
      <c r="B28" s="21">
        <f t="shared" ref="B28:G28" si="5">SUM(B4:B27)</f>
        <v>22417419</v>
      </c>
      <c r="C28" s="38">
        <f t="shared" si="5"/>
        <v>1</v>
      </c>
      <c r="D28" s="22">
        <f t="shared" si="5"/>
        <v>55378600</v>
      </c>
      <c r="E28" s="25">
        <f t="shared" si="5"/>
        <v>16315206</v>
      </c>
      <c r="F28" s="38">
        <f t="shared" si="5"/>
        <v>1.0000000000000002</v>
      </c>
      <c r="G28" s="26">
        <f t="shared" si="5"/>
        <v>44889400</v>
      </c>
      <c r="H28" s="27">
        <f t="shared" ref="H28" si="6">SUM(B28/E28-1)</f>
        <v>0.37401997866284975</v>
      </c>
      <c r="I28" s="23">
        <f t="shared" ref="I28" si="7">SUM(D28/G28-1)</f>
        <v>0.23366763645760469</v>
      </c>
    </row>
  </sheetData>
  <sortState ref="A5:I28">
    <sortCondition descending="1" ref="B5:B28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8"/>
  <sheetViews>
    <sheetView workbookViewId="0">
      <selection sqref="A1:I1"/>
    </sheetView>
  </sheetViews>
  <sheetFormatPr defaultRowHeight="15.75"/>
  <cols>
    <col min="1" max="1" width="11.875" style="32" bestFit="1" customWidth="1"/>
    <col min="2" max="2" width="15" style="36" bestFit="1" customWidth="1"/>
    <col min="3" max="3" width="9" style="36" bestFit="1" customWidth="1"/>
    <col min="4" max="5" width="15" style="36" bestFit="1" customWidth="1"/>
    <col min="6" max="6" width="9" style="36" bestFit="1" customWidth="1"/>
    <col min="7" max="7" width="15" style="36" bestFit="1" customWidth="1"/>
    <col min="8" max="9" width="9.375" style="36" bestFit="1" customWidth="1"/>
    <col min="10" max="16384" width="9" style="32"/>
  </cols>
  <sheetData>
    <row r="1" spans="1:9" ht="37.5" customHeight="1" thickBot="1">
      <c r="A1" s="117" t="s">
        <v>235</v>
      </c>
      <c r="B1" s="117"/>
      <c r="C1" s="117"/>
      <c r="D1" s="117"/>
      <c r="E1" s="117"/>
      <c r="F1" s="117"/>
      <c r="G1" s="117"/>
      <c r="H1" s="117"/>
      <c r="I1" s="117"/>
    </row>
    <row r="2" spans="1:9" ht="24" customHeight="1">
      <c r="A2" s="118" t="s">
        <v>73</v>
      </c>
      <c r="B2" s="120" t="s">
        <v>234</v>
      </c>
      <c r="C2" s="121"/>
      <c r="D2" s="122"/>
      <c r="E2" s="120" t="s">
        <v>145</v>
      </c>
      <c r="F2" s="121"/>
      <c r="G2" s="122"/>
      <c r="H2" s="120" t="s">
        <v>74</v>
      </c>
      <c r="I2" s="122"/>
    </row>
    <row r="3" spans="1:9" ht="30">
      <c r="A3" s="119"/>
      <c r="B3" s="9" t="s">
        <v>75</v>
      </c>
      <c r="C3" s="7" t="s">
        <v>79</v>
      </c>
      <c r="D3" s="10" t="s">
        <v>78</v>
      </c>
      <c r="E3" s="9" t="s">
        <v>75</v>
      </c>
      <c r="F3" s="7" t="s">
        <v>27</v>
      </c>
      <c r="G3" s="10" t="s">
        <v>77</v>
      </c>
      <c r="H3" s="9" t="s">
        <v>10</v>
      </c>
      <c r="I3" s="10" t="s">
        <v>76</v>
      </c>
    </row>
    <row r="4" spans="1:9" s="37" customFormat="1" ht="24.95" customHeight="1">
      <c r="A4" s="8" t="s">
        <v>4</v>
      </c>
      <c r="B4" s="13">
        <v>13623042</v>
      </c>
      <c r="C4" s="33">
        <f t="shared" ref="C4:C24" si="0">B4/$B$28</f>
        <v>0.5662245185724436</v>
      </c>
      <c r="D4" s="14">
        <v>34114700</v>
      </c>
      <c r="E4" s="13">
        <v>7528159</v>
      </c>
      <c r="F4" s="33">
        <f t="shared" ref="F4:F19" si="1">E4/$E$28</f>
        <v>0.40924648104657468</v>
      </c>
      <c r="G4" s="14">
        <v>20416700</v>
      </c>
      <c r="H4" s="16">
        <f>SUM(B4/E4-1)</f>
        <v>0.80961135385158567</v>
      </c>
      <c r="I4" s="17">
        <f t="shared" ref="I4" si="2">SUM(D4/G4-1)</f>
        <v>0.67092135359779004</v>
      </c>
    </row>
    <row r="5" spans="1:9" s="37" customFormat="1" ht="24.95" customHeight="1">
      <c r="A5" s="8" t="s">
        <v>13</v>
      </c>
      <c r="B5" s="13">
        <v>8428798</v>
      </c>
      <c r="C5" s="33">
        <f t="shared" si="0"/>
        <v>0.35033233324057694</v>
      </c>
      <c r="D5" s="14">
        <v>19967500</v>
      </c>
      <c r="E5" s="13">
        <v>6507677</v>
      </c>
      <c r="F5" s="33">
        <f t="shared" si="1"/>
        <v>0.35377094347206667</v>
      </c>
      <c r="G5" s="14">
        <v>17512900</v>
      </c>
      <c r="H5" s="16">
        <f t="shared" ref="H5:H25" si="3">SUM(B5/E5-1)</f>
        <v>0.29520841307889123</v>
      </c>
      <c r="I5" s="17">
        <f t="shared" ref="I5:I25" si="4">SUM(D5/G5-1)</f>
        <v>0.14015953953942528</v>
      </c>
    </row>
    <row r="6" spans="1:9" s="37" customFormat="1" ht="24.95" customHeight="1">
      <c r="A6" s="8" t="s">
        <v>146</v>
      </c>
      <c r="B6" s="13">
        <v>1048912</v>
      </c>
      <c r="C6" s="33">
        <f t="shared" si="0"/>
        <v>4.359670125254396E-2</v>
      </c>
      <c r="D6" s="14">
        <v>2623300</v>
      </c>
      <c r="E6" s="13">
        <v>3631509</v>
      </c>
      <c r="F6" s="33">
        <f t="shared" si="1"/>
        <v>0.19741643064910894</v>
      </c>
      <c r="G6" s="14">
        <v>9369200</v>
      </c>
      <c r="H6" s="16">
        <f t="shared" si="3"/>
        <v>-0.71116359617999025</v>
      </c>
      <c r="I6" s="17">
        <f t="shared" si="4"/>
        <v>-0.72000811168509582</v>
      </c>
    </row>
    <row r="7" spans="1:9" s="37" customFormat="1" ht="24.95" customHeight="1">
      <c r="A7" s="8" t="s">
        <v>148</v>
      </c>
      <c r="B7" s="13">
        <v>372484</v>
      </c>
      <c r="C7" s="33">
        <f t="shared" si="0"/>
        <v>1.5481826568246511E-2</v>
      </c>
      <c r="D7" s="14">
        <v>754400</v>
      </c>
      <c r="E7" s="13">
        <v>121890</v>
      </c>
      <c r="F7" s="33">
        <f t="shared" si="1"/>
        <v>6.6261955379485196E-3</v>
      </c>
      <c r="G7" s="14">
        <v>272900</v>
      </c>
      <c r="H7" s="16">
        <f t="shared" si="3"/>
        <v>2.0559028632373453</v>
      </c>
      <c r="I7" s="17">
        <f t="shared" si="4"/>
        <v>1.7643825577134482</v>
      </c>
    </row>
    <row r="8" spans="1:9" s="37" customFormat="1" ht="24.95" customHeight="1">
      <c r="A8" s="8" t="s">
        <v>149</v>
      </c>
      <c r="B8" s="13">
        <v>323075</v>
      </c>
      <c r="C8" s="33">
        <f t="shared" si="0"/>
        <v>1.3428203945770132E-2</v>
      </c>
      <c r="D8" s="14">
        <v>842900</v>
      </c>
      <c r="E8" s="13">
        <v>122090</v>
      </c>
      <c r="F8" s="33">
        <f t="shared" si="1"/>
        <v>6.6370679565849102E-3</v>
      </c>
      <c r="G8" s="14">
        <v>356300</v>
      </c>
      <c r="H8" s="16">
        <f t="shared" si="3"/>
        <v>1.6462036202801213</v>
      </c>
      <c r="I8" s="17">
        <f t="shared" si="4"/>
        <v>1.3657030592197588</v>
      </c>
    </row>
    <row r="9" spans="1:9" s="37" customFormat="1" ht="24.95" customHeight="1">
      <c r="A9" s="8" t="s">
        <v>147</v>
      </c>
      <c r="B9" s="13">
        <v>194808</v>
      </c>
      <c r="C9" s="33">
        <f t="shared" si="0"/>
        <v>8.0969482450439917E-3</v>
      </c>
      <c r="D9" s="14">
        <v>745800</v>
      </c>
      <c r="E9" s="13">
        <v>388927</v>
      </c>
      <c r="F9" s="33">
        <f t="shared" si="1"/>
        <v>2.114288581497829E-2</v>
      </c>
      <c r="G9" s="14">
        <v>1795500</v>
      </c>
      <c r="H9" s="16">
        <f t="shared" si="3"/>
        <v>-0.49911422966263597</v>
      </c>
      <c r="I9" s="17">
        <f t="shared" si="4"/>
        <v>-0.58462823725981616</v>
      </c>
    </row>
    <row r="10" spans="1:9" s="37" customFormat="1" ht="24.95" customHeight="1">
      <c r="A10" s="8" t="s">
        <v>151</v>
      </c>
      <c r="B10" s="13">
        <v>22240</v>
      </c>
      <c r="C10" s="33">
        <f t="shared" si="0"/>
        <v>9.2437748434242119E-4</v>
      </c>
      <c r="D10" s="14">
        <v>11200</v>
      </c>
      <c r="E10" s="13">
        <v>15704</v>
      </c>
      <c r="F10" s="33">
        <f t="shared" si="1"/>
        <v>8.5370231132942439E-4</v>
      </c>
      <c r="G10" s="14">
        <v>31400</v>
      </c>
      <c r="H10" s="16">
        <f t="shared" si="3"/>
        <v>0.41619969434538961</v>
      </c>
      <c r="I10" s="17">
        <f t="shared" si="4"/>
        <v>-0.6433121019108281</v>
      </c>
    </row>
    <row r="11" spans="1:9" s="37" customFormat="1" ht="24.95" customHeight="1">
      <c r="A11" s="8" t="s">
        <v>150</v>
      </c>
      <c r="B11" s="13">
        <v>21099</v>
      </c>
      <c r="C11" s="33">
        <f t="shared" si="0"/>
        <v>8.7695326178690398E-4</v>
      </c>
      <c r="D11" s="14">
        <v>117200</v>
      </c>
      <c r="E11" s="13">
        <v>18919</v>
      </c>
      <c r="F11" s="33">
        <f t="shared" si="1"/>
        <v>1.0284764409094105E-3</v>
      </c>
      <c r="G11" s="14">
        <v>105300</v>
      </c>
      <c r="H11" s="16">
        <f t="shared" si="3"/>
        <v>0.11522807759395315</v>
      </c>
      <c r="I11" s="17">
        <f t="shared" si="4"/>
        <v>0.11301044634377977</v>
      </c>
    </row>
    <row r="12" spans="1:9" s="37" customFormat="1" ht="24.95" customHeight="1">
      <c r="A12" s="8" t="s">
        <v>152</v>
      </c>
      <c r="B12" s="13">
        <v>8537</v>
      </c>
      <c r="C12" s="33">
        <f t="shared" si="0"/>
        <v>3.5482961258234035E-4</v>
      </c>
      <c r="D12" s="14">
        <v>229800</v>
      </c>
      <c r="E12" s="13">
        <v>2651</v>
      </c>
      <c r="F12" s="33">
        <f t="shared" si="1"/>
        <v>1.4411390902536322E-4</v>
      </c>
      <c r="G12" s="14">
        <v>99200</v>
      </c>
      <c r="H12" s="16">
        <f t="shared" si="3"/>
        <v>2.2202942285929836</v>
      </c>
      <c r="I12" s="17">
        <f t="shared" si="4"/>
        <v>1.316532258064516</v>
      </c>
    </row>
    <row r="13" spans="1:9" s="37" customFormat="1" ht="24.95" customHeight="1">
      <c r="A13" s="8" t="s">
        <v>49</v>
      </c>
      <c r="B13" s="13">
        <v>5736</v>
      </c>
      <c r="C13" s="33">
        <f t="shared" si="0"/>
        <v>2.3840958858759568E-4</v>
      </c>
      <c r="D13" s="14">
        <v>46900</v>
      </c>
      <c r="E13" s="13">
        <v>9694</v>
      </c>
      <c r="F13" s="33">
        <f t="shared" si="1"/>
        <v>5.2698613130587374E-4</v>
      </c>
      <c r="G13" s="14">
        <v>87500</v>
      </c>
      <c r="H13" s="16">
        <f t="shared" si="3"/>
        <v>-0.40829378997317933</v>
      </c>
      <c r="I13" s="17">
        <f t="shared" si="4"/>
        <v>-0.46399999999999997</v>
      </c>
    </row>
    <row r="14" spans="1:9" s="37" customFormat="1" ht="24.95" customHeight="1">
      <c r="A14" s="8" t="s">
        <v>155</v>
      </c>
      <c r="B14" s="13">
        <v>5334</v>
      </c>
      <c r="C14" s="33">
        <f t="shared" si="0"/>
        <v>2.2170096679327672E-4</v>
      </c>
      <c r="D14" s="14">
        <v>54300</v>
      </c>
      <c r="E14" s="13">
        <v>2713</v>
      </c>
      <c r="F14" s="33">
        <f t="shared" si="1"/>
        <v>1.4748435880264444E-4</v>
      </c>
      <c r="G14" s="14">
        <v>19600</v>
      </c>
      <c r="H14" s="16">
        <f t="shared" si="3"/>
        <v>0.96608920014743815</v>
      </c>
      <c r="I14" s="17">
        <f t="shared" si="4"/>
        <v>1.7704081632653059</v>
      </c>
    </row>
    <row r="15" spans="1:9" s="37" customFormat="1" ht="24.95" customHeight="1">
      <c r="A15" s="8" t="s">
        <v>57</v>
      </c>
      <c r="B15" s="13">
        <v>1842</v>
      </c>
      <c r="C15" s="33">
        <f t="shared" si="0"/>
        <v>7.656040135605844E-5</v>
      </c>
      <c r="D15" s="14">
        <v>11100</v>
      </c>
      <c r="E15" s="13">
        <v>253</v>
      </c>
      <c r="F15" s="33">
        <f t="shared" si="1"/>
        <v>1.3753609575034665E-5</v>
      </c>
      <c r="G15" s="14">
        <v>4800</v>
      </c>
      <c r="H15" s="16">
        <f t="shared" si="3"/>
        <v>6.2806324110671934</v>
      </c>
      <c r="I15" s="17">
        <f t="shared" si="4"/>
        <v>1.3125</v>
      </c>
    </row>
    <row r="16" spans="1:9" s="37" customFormat="1" ht="24.95" customHeight="1">
      <c r="A16" s="8" t="s">
        <v>153</v>
      </c>
      <c r="B16" s="13">
        <v>1168</v>
      </c>
      <c r="C16" s="33">
        <f t="shared" si="0"/>
        <v>4.854644342229982E-5</v>
      </c>
      <c r="D16" s="14">
        <v>42200</v>
      </c>
      <c r="E16" s="13">
        <v>1077</v>
      </c>
      <c r="F16" s="33">
        <f t="shared" si="1"/>
        <v>5.854797435696575E-5</v>
      </c>
      <c r="G16" s="14">
        <v>44300</v>
      </c>
      <c r="H16" s="16">
        <f t="shared" si="3"/>
        <v>8.4493964716805925E-2</v>
      </c>
      <c r="I16" s="17">
        <f t="shared" si="4"/>
        <v>-4.7404063205417568E-2</v>
      </c>
    </row>
    <row r="17" spans="1:9" s="37" customFormat="1" ht="24.95" customHeight="1">
      <c r="A17" s="8" t="s">
        <v>156</v>
      </c>
      <c r="B17" s="13">
        <v>1104</v>
      </c>
      <c r="C17" s="33">
        <f t="shared" si="0"/>
        <v>4.5886364330666948E-5</v>
      </c>
      <c r="D17" s="14">
        <v>86300</v>
      </c>
      <c r="E17" s="13">
        <v>984</v>
      </c>
      <c r="F17" s="33">
        <f t="shared" si="1"/>
        <v>5.3492299691043915E-5</v>
      </c>
      <c r="G17" s="14">
        <v>99800</v>
      </c>
      <c r="H17" s="16">
        <f t="shared" si="3"/>
        <v>0.12195121951219523</v>
      </c>
      <c r="I17" s="17">
        <f t="shared" si="4"/>
        <v>-0.1352705410821643</v>
      </c>
    </row>
    <row r="18" spans="1:9" s="37" customFormat="1" ht="24.95" customHeight="1">
      <c r="A18" s="8" t="s">
        <v>20</v>
      </c>
      <c r="B18" s="13">
        <v>1059</v>
      </c>
      <c r="C18" s="33">
        <f t="shared" si="0"/>
        <v>4.4015996219362589E-5</v>
      </c>
      <c r="D18" s="14">
        <v>10700</v>
      </c>
      <c r="E18" s="13">
        <v>42768</v>
      </c>
      <c r="F18" s="33">
        <f t="shared" si="1"/>
        <v>2.3249580012058599E-3</v>
      </c>
      <c r="G18" s="14">
        <v>162400</v>
      </c>
      <c r="H18" s="16">
        <f t="shared" si="3"/>
        <v>-0.97523849607182944</v>
      </c>
      <c r="I18" s="17">
        <f t="shared" si="4"/>
        <v>-0.93411330049261088</v>
      </c>
    </row>
    <row r="19" spans="1:9" s="37" customFormat="1" ht="24.95" customHeight="1">
      <c r="A19" s="8" t="s">
        <v>237</v>
      </c>
      <c r="B19" s="13">
        <v>93</v>
      </c>
      <c r="C19" s="33">
        <f t="shared" si="0"/>
        <v>3.8654274300290092E-6</v>
      </c>
      <c r="D19" s="14">
        <v>5000</v>
      </c>
      <c r="E19" s="13">
        <v>0</v>
      </c>
      <c r="F19" s="33">
        <f t="shared" si="1"/>
        <v>0</v>
      </c>
      <c r="G19" s="14">
        <v>0</v>
      </c>
      <c r="H19" s="13">
        <v>0</v>
      </c>
      <c r="I19" s="14">
        <v>0</v>
      </c>
    </row>
    <row r="20" spans="1:9" s="37" customFormat="1" ht="24.95" customHeight="1">
      <c r="A20" s="8" t="s">
        <v>154</v>
      </c>
      <c r="B20" s="13">
        <v>55</v>
      </c>
      <c r="C20" s="33">
        <f t="shared" si="0"/>
        <v>2.2860054693719949E-6</v>
      </c>
      <c r="D20" s="14">
        <v>1000</v>
      </c>
      <c r="E20" s="13">
        <v>73</v>
      </c>
      <c r="F20" s="33">
        <f t="shared" ref="F20:F21" si="5">E20/$E$28</f>
        <v>3.9684328022827296E-6</v>
      </c>
      <c r="G20" s="14">
        <v>5200</v>
      </c>
      <c r="H20" s="16">
        <f t="shared" si="3"/>
        <v>-0.24657534246575341</v>
      </c>
      <c r="I20" s="17">
        <f t="shared" si="4"/>
        <v>-0.80769230769230771</v>
      </c>
    </row>
    <row r="21" spans="1:9" s="37" customFormat="1" ht="24.95" customHeight="1">
      <c r="A21" s="8" t="s">
        <v>157</v>
      </c>
      <c r="B21" s="13">
        <v>23</v>
      </c>
      <c r="C21" s="33">
        <f t="shared" si="0"/>
        <v>9.5596592355556148E-7</v>
      </c>
      <c r="D21" s="14">
        <v>1100</v>
      </c>
      <c r="E21" s="13">
        <v>0</v>
      </c>
      <c r="F21" s="33">
        <f t="shared" si="5"/>
        <v>0</v>
      </c>
      <c r="G21" s="14">
        <v>0</v>
      </c>
      <c r="H21" s="13">
        <v>0</v>
      </c>
      <c r="I21" s="14">
        <v>0</v>
      </c>
    </row>
    <row r="22" spans="1:9" s="37" customFormat="1" ht="24.95" customHeight="1">
      <c r="A22" s="8" t="s">
        <v>236</v>
      </c>
      <c r="B22" s="13">
        <v>11</v>
      </c>
      <c r="C22" s="33">
        <f t="shared" si="0"/>
        <v>4.5720109387439898E-7</v>
      </c>
      <c r="D22" s="14">
        <v>100</v>
      </c>
      <c r="E22" s="13">
        <v>0</v>
      </c>
      <c r="F22" s="33">
        <f t="shared" ref="F22:F27" si="6">E22/$E$28</f>
        <v>0</v>
      </c>
      <c r="G22" s="14">
        <v>0</v>
      </c>
      <c r="H22" s="13">
        <v>0</v>
      </c>
      <c r="I22" s="14">
        <v>0</v>
      </c>
    </row>
    <row r="23" spans="1:9" s="37" customFormat="1" ht="24.95" customHeight="1">
      <c r="A23" s="8" t="s">
        <v>158</v>
      </c>
      <c r="B23" s="13">
        <v>10</v>
      </c>
      <c r="C23" s="33">
        <f t="shared" si="0"/>
        <v>4.156373580676354E-7</v>
      </c>
      <c r="D23" s="14">
        <v>100</v>
      </c>
      <c r="E23" s="13">
        <v>27</v>
      </c>
      <c r="F23" s="33">
        <f t="shared" si="6"/>
        <v>1.4677765159127904E-6</v>
      </c>
      <c r="G23" s="14">
        <v>700</v>
      </c>
      <c r="H23" s="16">
        <f t="shared" si="3"/>
        <v>-0.62962962962962965</v>
      </c>
      <c r="I23" s="17">
        <f t="shared" si="4"/>
        <v>-0.85714285714285721</v>
      </c>
    </row>
    <row r="24" spans="1:9" s="37" customFormat="1" ht="24.95" customHeight="1">
      <c r="A24" s="8" t="s">
        <v>159</v>
      </c>
      <c r="B24" s="13">
        <v>5</v>
      </c>
      <c r="C24" s="33">
        <f t="shared" si="0"/>
        <v>2.078186790338177E-7</v>
      </c>
      <c r="D24" s="14">
        <v>200</v>
      </c>
      <c r="E24" s="13">
        <v>2</v>
      </c>
      <c r="F24" s="33">
        <f t="shared" si="6"/>
        <v>1.087241863639104E-7</v>
      </c>
      <c r="G24" s="14">
        <v>100</v>
      </c>
      <c r="H24" s="16">
        <f t="shared" si="3"/>
        <v>1.5</v>
      </c>
      <c r="I24" s="17">
        <f t="shared" si="4"/>
        <v>1</v>
      </c>
    </row>
    <row r="25" spans="1:9" s="37" customFormat="1" ht="24.95" customHeight="1">
      <c r="A25" s="8" t="s">
        <v>58</v>
      </c>
      <c r="B25" s="13">
        <v>0</v>
      </c>
      <c r="C25" s="33">
        <f t="shared" ref="C25:C27" si="7">B25/$E$28</f>
        <v>0</v>
      </c>
      <c r="D25" s="14">
        <v>0</v>
      </c>
      <c r="E25" s="13">
        <v>39</v>
      </c>
      <c r="F25" s="33">
        <f t="shared" si="6"/>
        <v>2.1201216340962528E-6</v>
      </c>
      <c r="G25" s="14">
        <v>3500</v>
      </c>
      <c r="H25" s="16">
        <f t="shared" si="3"/>
        <v>-1</v>
      </c>
      <c r="I25" s="17">
        <f t="shared" si="4"/>
        <v>-1</v>
      </c>
    </row>
    <row r="26" spans="1:9" s="37" customFormat="1" ht="24.95" customHeight="1">
      <c r="A26" s="8" t="s">
        <v>160</v>
      </c>
      <c r="B26" s="13">
        <v>0</v>
      </c>
      <c r="C26" s="33">
        <f t="shared" si="7"/>
        <v>0</v>
      </c>
      <c r="D26" s="14">
        <v>0</v>
      </c>
      <c r="E26" s="13">
        <v>13</v>
      </c>
      <c r="F26" s="33">
        <f t="shared" si="6"/>
        <v>7.0670721136541758E-7</v>
      </c>
      <c r="G26" s="14">
        <v>700</v>
      </c>
      <c r="H26" s="16">
        <f t="shared" ref="H26:H27" si="8">SUM(B26/E26-1)</f>
        <v>-1</v>
      </c>
      <c r="I26" s="17">
        <f t="shared" ref="I26:I27" si="9">SUM(D26/G26-1)</f>
        <v>-1</v>
      </c>
    </row>
    <row r="27" spans="1:9" s="37" customFormat="1" ht="24.95" customHeight="1">
      <c r="A27" s="8" t="s">
        <v>60</v>
      </c>
      <c r="B27" s="13">
        <v>0</v>
      </c>
      <c r="C27" s="33">
        <f t="shared" si="7"/>
        <v>0</v>
      </c>
      <c r="D27" s="14">
        <v>0</v>
      </c>
      <c r="E27" s="13">
        <v>2</v>
      </c>
      <c r="F27" s="33">
        <f t="shared" si="6"/>
        <v>1.087241863639104E-7</v>
      </c>
      <c r="G27" s="14">
        <v>100</v>
      </c>
      <c r="H27" s="16">
        <f t="shared" si="8"/>
        <v>-1</v>
      </c>
      <c r="I27" s="17">
        <f t="shared" si="9"/>
        <v>-1</v>
      </c>
    </row>
    <row r="28" spans="1:9" s="37" customFormat="1" ht="27" customHeight="1" thickBot="1">
      <c r="A28" s="29" t="s">
        <v>12</v>
      </c>
      <c r="B28" s="21">
        <f t="shared" ref="B28:G28" si="10">SUM(B4:B27)</f>
        <v>24059435</v>
      </c>
      <c r="C28" s="38">
        <f t="shared" si="10"/>
        <v>1</v>
      </c>
      <c r="D28" s="22">
        <f t="shared" si="10"/>
        <v>59665800</v>
      </c>
      <c r="E28" s="21">
        <f t="shared" si="10"/>
        <v>18395171</v>
      </c>
      <c r="F28" s="38">
        <f t="shared" si="10"/>
        <v>1.0000000000000002</v>
      </c>
      <c r="G28" s="22">
        <f t="shared" si="10"/>
        <v>50388100</v>
      </c>
      <c r="H28" s="27">
        <f>SUM(B28/E28-1)</f>
        <v>0.30792124737519422</v>
      </c>
      <c r="I28" s="23">
        <f>SUM(D28/G28-1)</f>
        <v>0.18412482312292</v>
      </c>
    </row>
  </sheetData>
  <sortState ref="A5:I27">
    <sortCondition descending="1" ref="B5:B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9"/>
  <sheetViews>
    <sheetView tabSelected="1" zoomScaleNormal="100" workbookViewId="0">
      <selection activeCell="A2" sqref="A2:I2"/>
    </sheetView>
  </sheetViews>
  <sheetFormatPr defaultRowHeight="15.75"/>
  <cols>
    <col min="1" max="1" width="11.875" style="32" bestFit="1" customWidth="1"/>
    <col min="2" max="2" width="15" style="36" bestFit="1" customWidth="1"/>
    <col min="3" max="3" width="9" style="36" bestFit="1" customWidth="1"/>
    <col min="4" max="5" width="15" style="36" bestFit="1" customWidth="1"/>
    <col min="6" max="6" width="9" style="36" bestFit="1" customWidth="1"/>
    <col min="7" max="7" width="15" style="36" bestFit="1" customWidth="1"/>
    <col min="8" max="9" width="9.375" style="36" bestFit="1" customWidth="1"/>
    <col min="10" max="16384" width="9" style="32"/>
  </cols>
  <sheetData>
    <row r="1" spans="1:9" ht="37.5" customHeight="1">
      <c r="A1" s="117" t="s">
        <v>235</v>
      </c>
      <c r="B1" s="117"/>
      <c r="C1" s="117"/>
      <c r="D1" s="117"/>
      <c r="E1" s="117"/>
      <c r="F1" s="117"/>
      <c r="G1" s="117"/>
      <c r="H1" s="117"/>
      <c r="I1" s="117"/>
    </row>
    <row r="2" spans="1:9" ht="57" customHeight="1" thickBot="1">
      <c r="A2" s="132" t="s">
        <v>238</v>
      </c>
      <c r="B2" s="132"/>
      <c r="C2" s="132"/>
      <c r="D2" s="132"/>
      <c r="E2" s="132"/>
      <c r="F2" s="132"/>
      <c r="G2" s="132"/>
      <c r="H2" s="132"/>
      <c r="I2" s="132"/>
    </row>
    <row r="3" spans="1:9" ht="24" customHeight="1">
      <c r="A3" s="118" t="s">
        <v>65</v>
      </c>
      <c r="B3" s="120" t="s">
        <v>234</v>
      </c>
      <c r="C3" s="121"/>
      <c r="D3" s="122"/>
      <c r="E3" s="120" t="s">
        <v>145</v>
      </c>
      <c r="F3" s="121"/>
      <c r="G3" s="122"/>
      <c r="H3" s="120" t="s">
        <v>74</v>
      </c>
      <c r="I3" s="122"/>
    </row>
    <row r="4" spans="1:9" ht="30">
      <c r="A4" s="119"/>
      <c r="B4" s="9" t="s">
        <v>75</v>
      </c>
      <c r="C4" s="7" t="s">
        <v>27</v>
      </c>
      <c r="D4" s="10" t="s">
        <v>77</v>
      </c>
      <c r="E4" s="9" t="s">
        <v>75</v>
      </c>
      <c r="F4" s="7" t="s">
        <v>27</v>
      </c>
      <c r="G4" s="10" t="s">
        <v>77</v>
      </c>
      <c r="H4" s="9" t="s">
        <v>10</v>
      </c>
      <c r="I4" s="10" t="s">
        <v>76</v>
      </c>
    </row>
    <row r="5" spans="1:9" s="37" customFormat="1" ht="24.95" customHeight="1">
      <c r="A5" s="8" t="s">
        <v>4</v>
      </c>
      <c r="B5" s="13">
        <v>13623042</v>
      </c>
      <c r="C5" s="33">
        <f t="shared" ref="C5:C25" si="0">B5/$B$29</f>
        <v>0.5662245185724436</v>
      </c>
      <c r="D5" s="14">
        <v>34114700</v>
      </c>
      <c r="E5" s="13">
        <v>7528159</v>
      </c>
      <c r="F5" s="33">
        <f t="shared" ref="F5:F20" si="1">E5/$E$29</f>
        <v>0.40924648104657468</v>
      </c>
      <c r="G5" s="14">
        <v>20416700</v>
      </c>
      <c r="H5" s="16">
        <f>SUM(B5/E5-1)</f>
        <v>0.80961135385158567</v>
      </c>
      <c r="I5" s="17">
        <f t="shared" ref="I5:I28" si="2">SUM(D5/G5-1)</f>
        <v>0.67092135359779004</v>
      </c>
    </row>
    <row r="6" spans="1:9" s="37" customFormat="1" ht="24.95" customHeight="1">
      <c r="A6" s="8" t="s">
        <v>13</v>
      </c>
      <c r="B6" s="13">
        <v>8428798</v>
      </c>
      <c r="C6" s="33">
        <f t="shared" si="0"/>
        <v>0.35033233324057694</v>
      </c>
      <c r="D6" s="14">
        <v>19967500</v>
      </c>
      <c r="E6" s="13">
        <v>6507677</v>
      </c>
      <c r="F6" s="33">
        <f t="shared" si="1"/>
        <v>0.35377094347206667</v>
      </c>
      <c r="G6" s="14">
        <v>17512900</v>
      </c>
      <c r="H6" s="16">
        <f t="shared" ref="H6:H28" si="3">SUM(B6/E6-1)</f>
        <v>0.29520841307889123</v>
      </c>
      <c r="I6" s="17">
        <f t="shared" si="2"/>
        <v>0.14015953953942528</v>
      </c>
    </row>
    <row r="7" spans="1:9" s="37" customFormat="1" ht="24.95" customHeight="1">
      <c r="A7" s="8" t="s">
        <v>146</v>
      </c>
      <c r="B7" s="13">
        <v>1048912</v>
      </c>
      <c r="C7" s="33">
        <f t="shared" si="0"/>
        <v>4.359670125254396E-2</v>
      </c>
      <c r="D7" s="14">
        <v>2623300</v>
      </c>
      <c r="E7" s="13">
        <v>3631509</v>
      </c>
      <c r="F7" s="33">
        <f t="shared" si="1"/>
        <v>0.19741643064910894</v>
      </c>
      <c r="G7" s="14">
        <v>9369200</v>
      </c>
      <c r="H7" s="16">
        <f t="shared" si="3"/>
        <v>-0.71116359617999025</v>
      </c>
      <c r="I7" s="17">
        <f t="shared" si="2"/>
        <v>-0.72000811168509582</v>
      </c>
    </row>
    <row r="8" spans="1:9" s="37" customFormat="1" ht="24.95" customHeight="1">
      <c r="A8" s="8" t="s">
        <v>148</v>
      </c>
      <c r="B8" s="13">
        <v>372484</v>
      </c>
      <c r="C8" s="33">
        <f t="shared" si="0"/>
        <v>1.5481826568246511E-2</v>
      </c>
      <c r="D8" s="14">
        <v>754400</v>
      </c>
      <c r="E8" s="13">
        <v>121890</v>
      </c>
      <c r="F8" s="33">
        <f t="shared" si="1"/>
        <v>6.6261955379485196E-3</v>
      </c>
      <c r="G8" s="14">
        <v>272900</v>
      </c>
      <c r="H8" s="16">
        <f t="shared" si="3"/>
        <v>2.0559028632373453</v>
      </c>
      <c r="I8" s="17">
        <f t="shared" si="2"/>
        <v>1.7643825577134482</v>
      </c>
    </row>
    <row r="9" spans="1:9" s="37" customFormat="1" ht="24.95" customHeight="1">
      <c r="A9" s="8" t="s">
        <v>149</v>
      </c>
      <c r="B9" s="13">
        <v>323075</v>
      </c>
      <c r="C9" s="33">
        <f t="shared" si="0"/>
        <v>1.3428203945770132E-2</v>
      </c>
      <c r="D9" s="14">
        <v>842900</v>
      </c>
      <c r="E9" s="13">
        <v>122090</v>
      </c>
      <c r="F9" s="33">
        <f t="shared" si="1"/>
        <v>6.6370679565849102E-3</v>
      </c>
      <c r="G9" s="14">
        <v>356300</v>
      </c>
      <c r="H9" s="16">
        <f t="shared" si="3"/>
        <v>1.6462036202801213</v>
      </c>
      <c r="I9" s="17">
        <f t="shared" si="2"/>
        <v>1.3657030592197588</v>
      </c>
    </row>
    <row r="10" spans="1:9" s="37" customFormat="1" ht="24.95" customHeight="1">
      <c r="A10" s="8" t="s">
        <v>147</v>
      </c>
      <c r="B10" s="13">
        <v>194808</v>
      </c>
      <c r="C10" s="33">
        <f t="shared" si="0"/>
        <v>8.0969482450439917E-3</v>
      </c>
      <c r="D10" s="14">
        <v>745800</v>
      </c>
      <c r="E10" s="13">
        <v>388927</v>
      </c>
      <c r="F10" s="33">
        <f t="shared" si="1"/>
        <v>2.114288581497829E-2</v>
      </c>
      <c r="G10" s="14">
        <v>1795500</v>
      </c>
      <c r="H10" s="16">
        <f t="shared" si="3"/>
        <v>-0.49911422966263597</v>
      </c>
      <c r="I10" s="17">
        <f t="shared" si="2"/>
        <v>-0.58462823725981616</v>
      </c>
    </row>
    <row r="11" spans="1:9" s="37" customFormat="1" ht="24.95" customHeight="1">
      <c r="A11" s="8" t="s">
        <v>151</v>
      </c>
      <c r="B11" s="13">
        <v>22240</v>
      </c>
      <c r="C11" s="33">
        <f t="shared" si="0"/>
        <v>9.2437748434242119E-4</v>
      </c>
      <c r="D11" s="14">
        <v>11200</v>
      </c>
      <c r="E11" s="13">
        <v>15704</v>
      </c>
      <c r="F11" s="33">
        <f t="shared" si="1"/>
        <v>8.5370231132942439E-4</v>
      </c>
      <c r="G11" s="14">
        <v>31400</v>
      </c>
      <c r="H11" s="16">
        <f t="shared" si="3"/>
        <v>0.41619969434538961</v>
      </c>
      <c r="I11" s="17">
        <f t="shared" si="2"/>
        <v>-0.6433121019108281</v>
      </c>
    </row>
    <row r="12" spans="1:9" s="37" customFormat="1" ht="24.95" customHeight="1">
      <c r="A12" s="8" t="s">
        <v>150</v>
      </c>
      <c r="B12" s="13">
        <v>21099</v>
      </c>
      <c r="C12" s="33">
        <f t="shared" si="0"/>
        <v>8.7695326178690398E-4</v>
      </c>
      <c r="D12" s="14">
        <v>117200</v>
      </c>
      <c r="E12" s="13">
        <v>18919</v>
      </c>
      <c r="F12" s="33">
        <f t="shared" si="1"/>
        <v>1.0284764409094105E-3</v>
      </c>
      <c r="G12" s="14">
        <v>105300</v>
      </c>
      <c r="H12" s="16">
        <f t="shared" si="3"/>
        <v>0.11522807759395315</v>
      </c>
      <c r="I12" s="17">
        <f t="shared" si="2"/>
        <v>0.11301044634377977</v>
      </c>
    </row>
    <row r="13" spans="1:9" s="37" customFormat="1" ht="24.95" customHeight="1">
      <c r="A13" s="8" t="s">
        <v>152</v>
      </c>
      <c r="B13" s="13">
        <v>8537</v>
      </c>
      <c r="C13" s="33">
        <f t="shared" si="0"/>
        <v>3.5482961258234035E-4</v>
      </c>
      <c r="D13" s="14">
        <v>229800</v>
      </c>
      <c r="E13" s="13">
        <v>2651</v>
      </c>
      <c r="F13" s="33">
        <f t="shared" si="1"/>
        <v>1.4411390902536322E-4</v>
      </c>
      <c r="G13" s="14">
        <v>99200</v>
      </c>
      <c r="H13" s="16">
        <f t="shared" si="3"/>
        <v>2.2202942285929836</v>
      </c>
      <c r="I13" s="17">
        <f t="shared" si="2"/>
        <v>1.316532258064516</v>
      </c>
    </row>
    <row r="14" spans="1:9" s="37" customFormat="1" ht="24.95" customHeight="1">
      <c r="A14" s="8" t="s">
        <v>49</v>
      </c>
      <c r="B14" s="13">
        <v>5736</v>
      </c>
      <c r="C14" s="33">
        <f t="shared" si="0"/>
        <v>2.3840958858759568E-4</v>
      </c>
      <c r="D14" s="14">
        <v>46900</v>
      </c>
      <c r="E14" s="13">
        <v>9694</v>
      </c>
      <c r="F14" s="33">
        <f t="shared" si="1"/>
        <v>5.2698613130587374E-4</v>
      </c>
      <c r="G14" s="14">
        <v>87500</v>
      </c>
      <c r="H14" s="16">
        <f t="shared" si="3"/>
        <v>-0.40829378997317933</v>
      </c>
      <c r="I14" s="17">
        <f t="shared" si="2"/>
        <v>-0.46399999999999997</v>
      </c>
    </row>
    <row r="15" spans="1:9" s="37" customFormat="1" ht="24.95" customHeight="1">
      <c r="A15" s="8" t="s">
        <v>155</v>
      </c>
      <c r="B15" s="13">
        <v>5334</v>
      </c>
      <c r="C15" s="33">
        <f t="shared" si="0"/>
        <v>2.2170096679327672E-4</v>
      </c>
      <c r="D15" s="14">
        <v>54300</v>
      </c>
      <c r="E15" s="13">
        <v>2713</v>
      </c>
      <c r="F15" s="33">
        <f t="shared" si="1"/>
        <v>1.4748435880264444E-4</v>
      </c>
      <c r="G15" s="14">
        <v>19600</v>
      </c>
      <c r="H15" s="16">
        <f t="shared" si="3"/>
        <v>0.96608920014743815</v>
      </c>
      <c r="I15" s="17">
        <f t="shared" si="2"/>
        <v>1.7704081632653059</v>
      </c>
    </row>
    <row r="16" spans="1:9" s="37" customFormat="1" ht="24.95" customHeight="1">
      <c r="A16" s="8" t="s">
        <v>57</v>
      </c>
      <c r="B16" s="13">
        <v>1842</v>
      </c>
      <c r="C16" s="33">
        <f t="shared" si="0"/>
        <v>7.656040135605844E-5</v>
      </c>
      <c r="D16" s="14">
        <v>11100</v>
      </c>
      <c r="E16" s="13">
        <v>253</v>
      </c>
      <c r="F16" s="33">
        <f t="shared" si="1"/>
        <v>1.3753609575034665E-5</v>
      </c>
      <c r="G16" s="14">
        <v>4800</v>
      </c>
      <c r="H16" s="16">
        <f t="shared" si="3"/>
        <v>6.2806324110671934</v>
      </c>
      <c r="I16" s="17">
        <f t="shared" si="2"/>
        <v>1.3125</v>
      </c>
    </row>
    <row r="17" spans="1:9" s="37" customFormat="1" ht="24.95" customHeight="1">
      <c r="A17" s="8" t="s">
        <v>153</v>
      </c>
      <c r="B17" s="13">
        <v>1168</v>
      </c>
      <c r="C17" s="33">
        <f t="shared" si="0"/>
        <v>4.854644342229982E-5</v>
      </c>
      <c r="D17" s="14">
        <v>42200</v>
      </c>
      <c r="E17" s="13">
        <v>1077</v>
      </c>
      <c r="F17" s="33">
        <f t="shared" si="1"/>
        <v>5.854797435696575E-5</v>
      </c>
      <c r="G17" s="14">
        <v>44300</v>
      </c>
      <c r="H17" s="16">
        <f t="shared" si="3"/>
        <v>8.4493964716805925E-2</v>
      </c>
      <c r="I17" s="17">
        <f t="shared" si="2"/>
        <v>-4.7404063205417568E-2</v>
      </c>
    </row>
    <row r="18" spans="1:9" s="37" customFormat="1" ht="24.95" customHeight="1">
      <c r="A18" s="8" t="s">
        <v>156</v>
      </c>
      <c r="B18" s="13">
        <v>1104</v>
      </c>
      <c r="C18" s="33">
        <f t="shared" si="0"/>
        <v>4.5886364330666948E-5</v>
      </c>
      <c r="D18" s="14">
        <v>86300</v>
      </c>
      <c r="E18" s="13">
        <v>984</v>
      </c>
      <c r="F18" s="33">
        <f t="shared" si="1"/>
        <v>5.3492299691043915E-5</v>
      </c>
      <c r="G18" s="14">
        <v>99800</v>
      </c>
      <c r="H18" s="16">
        <f t="shared" si="3"/>
        <v>0.12195121951219523</v>
      </c>
      <c r="I18" s="17">
        <f t="shared" si="2"/>
        <v>-0.1352705410821643</v>
      </c>
    </row>
    <row r="19" spans="1:9" s="37" customFormat="1" ht="24.95" customHeight="1">
      <c r="A19" s="8" t="s">
        <v>20</v>
      </c>
      <c r="B19" s="13">
        <v>1059</v>
      </c>
      <c r="C19" s="33">
        <f t="shared" si="0"/>
        <v>4.4015996219362589E-5</v>
      </c>
      <c r="D19" s="14">
        <v>10700</v>
      </c>
      <c r="E19" s="13">
        <v>42768</v>
      </c>
      <c r="F19" s="33">
        <f t="shared" si="1"/>
        <v>2.3249580012058599E-3</v>
      </c>
      <c r="G19" s="14">
        <v>162400</v>
      </c>
      <c r="H19" s="16">
        <f t="shared" si="3"/>
        <v>-0.97523849607182944</v>
      </c>
      <c r="I19" s="17">
        <f t="shared" si="2"/>
        <v>-0.93411330049261088</v>
      </c>
    </row>
    <row r="20" spans="1:9" s="37" customFormat="1" ht="24.95" customHeight="1">
      <c r="A20" s="8" t="s">
        <v>237</v>
      </c>
      <c r="B20" s="13">
        <v>93</v>
      </c>
      <c r="C20" s="33">
        <f t="shared" si="0"/>
        <v>3.8654274300290092E-6</v>
      </c>
      <c r="D20" s="14">
        <v>5000</v>
      </c>
      <c r="E20" s="13">
        <v>0</v>
      </c>
      <c r="F20" s="33">
        <f t="shared" si="1"/>
        <v>0</v>
      </c>
      <c r="G20" s="14">
        <v>0</v>
      </c>
      <c r="H20" s="13">
        <v>0</v>
      </c>
      <c r="I20" s="14">
        <v>0</v>
      </c>
    </row>
    <row r="21" spans="1:9" s="37" customFormat="1" ht="24.95" customHeight="1">
      <c r="A21" s="8" t="s">
        <v>154</v>
      </c>
      <c r="B21" s="13">
        <v>55</v>
      </c>
      <c r="C21" s="33">
        <f t="shared" si="0"/>
        <v>2.2860054693719949E-6</v>
      </c>
      <c r="D21" s="14">
        <v>1000</v>
      </c>
      <c r="E21" s="13">
        <v>73</v>
      </c>
      <c r="F21" s="33">
        <f t="shared" ref="F21:F22" si="4">E21/$E$29</f>
        <v>3.9684328022827296E-6</v>
      </c>
      <c r="G21" s="14">
        <v>5200</v>
      </c>
      <c r="H21" s="16">
        <f t="shared" si="3"/>
        <v>-0.24657534246575341</v>
      </c>
      <c r="I21" s="17">
        <f t="shared" si="2"/>
        <v>-0.80769230769230771</v>
      </c>
    </row>
    <row r="22" spans="1:9" s="37" customFormat="1" ht="24.95" customHeight="1">
      <c r="A22" s="8" t="s">
        <v>157</v>
      </c>
      <c r="B22" s="13">
        <v>23</v>
      </c>
      <c r="C22" s="33">
        <f t="shared" si="0"/>
        <v>9.5596592355556148E-7</v>
      </c>
      <c r="D22" s="14">
        <v>1100</v>
      </c>
      <c r="E22" s="13">
        <v>0</v>
      </c>
      <c r="F22" s="33">
        <f t="shared" si="4"/>
        <v>0</v>
      </c>
      <c r="G22" s="14">
        <v>0</v>
      </c>
      <c r="H22" s="13">
        <v>0</v>
      </c>
      <c r="I22" s="14">
        <v>0</v>
      </c>
    </row>
    <row r="23" spans="1:9" s="37" customFormat="1" ht="24.95" customHeight="1">
      <c r="A23" s="8" t="s">
        <v>236</v>
      </c>
      <c r="B23" s="13">
        <v>11</v>
      </c>
      <c r="C23" s="33">
        <f t="shared" si="0"/>
        <v>4.5720109387439898E-7</v>
      </c>
      <c r="D23" s="14">
        <v>100</v>
      </c>
      <c r="E23" s="13">
        <v>0</v>
      </c>
      <c r="F23" s="33">
        <f t="shared" ref="F23:F28" si="5">E23/$E$29</f>
        <v>0</v>
      </c>
      <c r="G23" s="14">
        <v>0</v>
      </c>
      <c r="H23" s="13">
        <v>0</v>
      </c>
      <c r="I23" s="14">
        <v>0</v>
      </c>
    </row>
    <row r="24" spans="1:9" s="37" customFormat="1" ht="24.95" customHeight="1">
      <c r="A24" s="8" t="s">
        <v>158</v>
      </c>
      <c r="B24" s="13">
        <v>10</v>
      </c>
      <c r="C24" s="33">
        <f t="shared" si="0"/>
        <v>4.156373580676354E-7</v>
      </c>
      <c r="D24" s="14">
        <v>100</v>
      </c>
      <c r="E24" s="13">
        <v>27</v>
      </c>
      <c r="F24" s="33">
        <f t="shared" si="5"/>
        <v>1.4677765159127904E-6</v>
      </c>
      <c r="G24" s="14">
        <v>700</v>
      </c>
      <c r="H24" s="16">
        <f t="shared" si="3"/>
        <v>-0.62962962962962965</v>
      </c>
      <c r="I24" s="17">
        <f t="shared" si="2"/>
        <v>-0.85714285714285721</v>
      </c>
    </row>
    <row r="25" spans="1:9" s="37" customFormat="1" ht="24.95" customHeight="1">
      <c r="A25" s="8" t="s">
        <v>159</v>
      </c>
      <c r="B25" s="13">
        <v>5</v>
      </c>
      <c r="C25" s="33">
        <f t="shared" si="0"/>
        <v>2.078186790338177E-7</v>
      </c>
      <c r="D25" s="14">
        <v>200</v>
      </c>
      <c r="E25" s="13">
        <v>2</v>
      </c>
      <c r="F25" s="33">
        <f t="shared" si="5"/>
        <v>1.087241863639104E-7</v>
      </c>
      <c r="G25" s="14">
        <v>100</v>
      </c>
      <c r="H25" s="16">
        <f t="shared" si="3"/>
        <v>1.5</v>
      </c>
      <c r="I25" s="17">
        <f t="shared" si="2"/>
        <v>1</v>
      </c>
    </row>
    <row r="26" spans="1:9" s="37" customFormat="1" ht="24.95" customHeight="1">
      <c r="A26" s="8" t="s">
        <v>58</v>
      </c>
      <c r="B26" s="13">
        <v>0</v>
      </c>
      <c r="C26" s="33">
        <f t="shared" ref="C26:C28" si="6">B26/$E$29</f>
        <v>0</v>
      </c>
      <c r="D26" s="14">
        <v>0</v>
      </c>
      <c r="E26" s="13">
        <v>39</v>
      </c>
      <c r="F26" s="33">
        <f t="shared" si="5"/>
        <v>2.1201216340962528E-6</v>
      </c>
      <c r="G26" s="14">
        <v>3500</v>
      </c>
      <c r="H26" s="16">
        <f t="shared" si="3"/>
        <v>-1</v>
      </c>
      <c r="I26" s="17">
        <f t="shared" si="2"/>
        <v>-1</v>
      </c>
    </row>
    <row r="27" spans="1:9" s="37" customFormat="1" ht="24.95" customHeight="1">
      <c r="A27" s="8" t="s">
        <v>160</v>
      </c>
      <c r="B27" s="13">
        <v>0</v>
      </c>
      <c r="C27" s="33">
        <f t="shared" si="6"/>
        <v>0</v>
      </c>
      <c r="D27" s="14">
        <v>0</v>
      </c>
      <c r="E27" s="13">
        <v>13</v>
      </c>
      <c r="F27" s="33">
        <f t="shared" si="5"/>
        <v>7.0670721136541758E-7</v>
      </c>
      <c r="G27" s="14">
        <v>700</v>
      </c>
      <c r="H27" s="16">
        <f t="shared" si="3"/>
        <v>-1</v>
      </c>
      <c r="I27" s="17">
        <f t="shared" si="2"/>
        <v>-1</v>
      </c>
    </row>
    <row r="28" spans="1:9" s="37" customFormat="1" ht="24.95" customHeight="1">
      <c r="A28" s="8" t="s">
        <v>60</v>
      </c>
      <c r="B28" s="13">
        <v>0</v>
      </c>
      <c r="C28" s="33">
        <f t="shared" si="6"/>
        <v>0</v>
      </c>
      <c r="D28" s="14">
        <v>0</v>
      </c>
      <c r="E28" s="13">
        <v>2</v>
      </c>
      <c r="F28" s="33">
        <f t="shared" si="5"/>
        <v>1.087241863639104E-7</v>
      </c>
      <c r="G28" s="14">
        <v>100</v>
      </c>
      <c r="H28" s="16">
        <f t="shared" si="3"/>
        <v>-1</v>
      </c>
      <c r="I28" s="17">
        <f t="shared" si="2"/>
        <v>-1</v>
      </c>
    </row>
    <row r="29" spans="1:9" s="37" customFormat="1" ht="27" customHeight="1" thickBot="1">
      <c r="A29" s="29" t="s">
        <v>12</v>
      </c>
      <c r="B29" s="21">
        <f t="shared" ref="B29:G29" si="7">SUM(B5:B28)</f>
        <v>24059435</v>
      </c>
      <c r="C29" s="38">
        <f t="shared" si="7"/>
        <v>1</v>
      </c>
      <c r="D29" s="22">
        <f t="shared" si="7"/>
        <v>59665800</v>
      </c>
      <c r="E29" s="21">
        <f t="shared" si="7"/>
        <v>18395171</v>
      </c>
      <c r="F29" s="38">
        <f t="shared" si="7"/>
        <v>1.0000000000000002</v>
      </c>
      <c r="G29" s="22">
        <f t="shared" si="7"/>
        <v>50388100</v>
      </c>
      <c r="H29" s="27">
        <f>SUM(B29/E29-1)</f>
        <v>0.30792124737519422</v>
      </c>
      <c r="I29" s="23">
        <f>SUM(D29/G29-1)</f>
        <v>0.18412482312292</v>
      </c>
    </row>
  </sheetData>
  <mergeCells count="6">
    <mergeCell ref="A1:I1"/>
    <mergeCell ref="A3:A4"/>
    <mergeCell ref="B3:D3"/>
    <mergeCell ref="E3:G3"/>
    <mergeCell ref="H3:I3"/>
    <mergeCell ref="A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1"/>
  <sheetViews>
    <sheetView workbookViewId="0">
      <selection sqref="A1:I1"/>
    </sheetView>
  </sheetViews>
  <sheetFormatPr defaultColWidth="8.875" defaultRowHeight="15.75"/>
  <cols>
    <col min="1" max="1" width="13" style="32" customWidth="1"/>
    <col min="2" max="2" width="13.625" style="36" bestFit="1" customWidth="1"/>
    <col min="3" max="3" width="9" style="36" bestFit="1" customWidth="1"/>
    <col min="4" max="4" width="14.25" style="36" bestFit="1" customWidth="1"/>
    <col min="5" max="5" width="13.625" style="36" bestFit="1" customWidth="1"/>
    <col min="6" max="6" width="9" style="36" bestFit="1" customWidth="1"/>
    <col min="7" max="7" width="14.25" style="36" bestFit="1" customWidth="1"/>
    <col min="8" max="8" width="10.75" style="36" bestFit="1" customWidth="1"/>
    <col min="9" max="9" width="9.625" style="36" bestFit="1" customWidth="1"/>
    <col min="10" max="16384" width="8.875" style="32"/>
  </cols>
  <sheetData>
    <row r="1" spans="1:9" ht="36.75" customHeight="1" thickBot="1">
      <c r="A1" s="117" t="s">
        <v>164</v>
      </c>
      <c r="B1" s="117"/>
      <c r="C1" s="117"/>
      <c r="D1" s="117"/>
      <c r="E1" s="117"/>
      <c r="F1" s="117"/>
      <c r="G1" s="117"/>
      <c r="H1" s="117"/>
      <c r="I1" s="117"/>
    </row>
    <row r="2" spans="1:9" ht="20.25" customHeight="1">
      <c r="A2" s="125" t="s">
        <v>17</v>
      </c>
      <c r="B2" s="118" t="s">
        <v>166</v>
      </c>
      <c r="C2" s="123"/>
      <c r="D2" s="124"/>
      <c r="E2" s="118" t="s">
        <v>101</v>
      </c>
      <c r="F2" s="123"/>
      <c r="G2" s="124"/>
      <c r="H2" s="123" t="s">
        <v>7</v>
      </c>
      <c r="I2" s="124"/>
    </row>
    <row r="3" spans="1:9" ht="32.1" customHeight="1" thickBot="1">
      <c r="A3" s="126"/>
      <c r="B3" s="42" t="s">
        <v>8</v>
      </c>
      <c r="C3" s="43" t="s">
        <v>103</v>
      </c>
      <c r="D3" s="44" t="s">
        <v>77</v>
      </c>
      <c r="E3" s="42" t="s">
        <v>8</v>
      </c>
      <c r="F3" s="43" t="s">
        <v>103</v>
      </c>
      <c r="G3" s="44" t="s">
        <v>77</v>
      </c>
      <c r="H3" s="45" t="s">
        <v>104</v>
      </c>
      <c r="I3" s="44" t="s">
        <v>11</v>
      </c>
    </row>
    <row r="4" spans="1:9" ht="27" customHeight="1">
      <c r="A4" s="46" t="s">
        <v>4</v>
      </c>
      <c r="B4" s="47">
        <v>2029496</v>
      </c>
      <c r="C4" s="48">
        <f>B4/$B$21</f>
        <v>0.58704987692031785</v>
      </c>
      <c r="D4" s="49">
        <v>5360400</v>
      </c>
      <c r="E4" s="47">
        <v>1245330</v>
      </c>
      <c r="F4" s="48">
        <f>E4/$E$21</f>
        <v>0.36973588851601807</v>
      </c>
      <c r="G4" s="49">
        <v>3402000</v>
      </c>
      <c r="H4" s="50">
        <f>SUM(B4/E4-1)</f>
        <v>0.6296853042968531</v>
      </c>
      <c r="I4" s="51">
        <f>SUM(D4/G4-1)</f>
        <v>0.57566137566137576</v>
      </c>
    </row>
    <row r="5" spans="1:9" ht="27" customHeight="1">
      <c r="A5" s="8" t="s">
        <v>18</v>
      </c>
      <c r="B5" s="13">
        <v>1134287</v>
      </c>
      <c r="C5" s="48">
        <f t="shared" ref="C5:C21" si="0">B5/$B$21</f>
        <v>0.32810266378564756</v>
      </c>
      <c r="D5" s="14">
        <v>2864600</v>
      </c>
      <c r="E5" s="13">
        <v>857460</v>
      </c>
      <c r="F5" s="48">
        <f t="shared" ref="F5:F20" si="1">E5/$E$21</f>
        <v>0.25457809172423762</v>
      </c>
      <c r="G5" s="14">
        <v>2411400</v>
      </c>
      <c r="H5" s="52">
        <f>SUM(B5/E5-1)</f>
        <v>0.32284538054253265</v>
      </c>
      <c r="I5" s="17">
        <f>SUM(D5/G5-1)</f>
        <v>0.18794061541013529</v>
      </c>
    </row>
    <row r="6" spans="1:9" ht="27" customHeight="1">
      <c r="A6" s="8" t="s">
        <v>14</v>
      </c>
      <c r="B6" s="13">
        <v>238722</v>
      </c>
      <c r="C6" s="48">
        <f t="shared" si="0"/>
        <v>6.9052474465666411E-2</v>
      </c>
      <c r="D6" s="14">
        <v>586000</v>
      </c>
      <c r="E6" s="13">
        <v>1172672</v>
      </c>
      <c r="F6" s="48">
        <f t="shared" si="1"/>
        <v>0.34816387933949711</v>
      </c>
      <c r="G6" s="14">
        <v>3024800</v>
      </c>
      <c r="H6" s="52">
        <f>SUM(B6/E6-1)</f>
        <v>-0.79642900998744748</v>
      </c>
      <c r="I6" s="17">
        <f>SUM(D6/G6-1)</f>
        <v>-0.80626818302036496</v>
      </c>
    </row>
    <row r="7" spans="1:9" ht="27" customHeight="1">
      <c r="A7" s="8" t="s">
        <v>0</v>
      </c>
      <c r="B7" s="13">
        <v>20076</v>
      </c>
      <c r="C7" s="48">
        <f t="shared" si="0"/>
        <v>5.8071626300580546E-3</v>
      </c>
      <c r="D7" s="14">
        <v>15100</v>
      </c>
      <c r="E7" s="13">
        <v>21567</v>
      </c>
      <c r="F7" s="48">
        <f t="shared" si="1"/>
        <v>6.4031974718548193E-3</v>
      </c>
      <c r="G7" s="14">
        <v>31600</v>
      </c>
      <c r="H7" s="52">
        <f t="shared" ref="H7:H13" si="2">SUM(B7/E7-1)</f>
        <v>-6.9133398247322342E-2</v>
      </c>
      <c r="I7" s="17">
        <f t="shared" ref="I7:I13" si="3">SUM(D7/G7-1)</f>
        <v>-0.52215189873417722</v>
      </c>
    </row>
    <row r="8" spans="1:9" ht="27" customHeight="1">
      <c r="A8" s="8" t="s">
        <v>3</v>
      </c>
      <c r="B8" s="13">
        <v>16558</v>
      </c>
      <c r="C8" s="48">
        <f t="shared" si="0"/>
        <v>4.7895496527446332E-3</v>
      </c>
      <c r="D8" s="14">
        <v>95600</v>
      </c>
      <c r="E8" s="13">
        <v>15648</v>
      </c>
      <c r="F8" s="48">
        <f t="shared" si="1"/>
        <v>4.6458586748080039E-3</v>
      </c>
      <c r="G8" s="14">
        <v>101200</v>
      </c>
      <c r="H8" s="52">
        <f t="shared" si="2"/>
        <v>5.8154396728016255E-2</v>
      </c>
      <c r="I8" s="17">
        <f t="shared" si="3"/>
        <v>-5.5335968379446654E-2</v>
      </c>
    </row>
    <row r="9" spans="1:9" ht="27" customHeight="1">
      <c r="A9" s="8" t="s">
        <v>106</v>
      </c>
      <c r="B9" s="13">
        <v>15855</v>
      </c>
      <c r="C9" s="48">
        <f t="shared" si="0"/>
        <v>4.5862006126504507E-3</v>
      </c>
      <c r="D9" s="14">
        <v>47600</v>
      </c>
      <c r="E9" s="13">
        <v>12389</v>
      </c>
      <c r="F9" s="48">
        <f t="shared" si="1"/>
        <v>3.6782683488111169E-3</v>
      </c>
      <c r="G9" s="14">
        <v>37400</v>
      </c>
      <c r="H9" s="52">
        <f t="shared" si="2"/>
        <v>0.27976430704657362</v>
      </c>
      <c r="I9" s="17">
        <f t="shared" si="3"/>
        <v>0.27272727272727271</v>
      </c>
    </row>
    <row r="10" spans="1:9" ht="27" customHeight="1">
      <c r="A10" s="8" t="s">
        <v>108</v>
      </c>
      <c r="B10" s="13">
        <v>848</v>
      </c>
      <c r="C10" s="48">
        <f t="shared" si="0"/>
        <v>2.4529158748202979E-4</v>
      </c>
      <c r="D10" s="14">
        <v>6600</v>
      </c>
      <c r="E10" s="13">
        <v>572</v>
      </c>
      <c r="F10" s="48">
        <f t="shared" si="1"/>
        <v>1.6982561106787948E-4</v>
      </c>
      <c r="G10" s="14">
        <v>4800</v>
      </c>
      <c r="H10" s="52">
        <f t="shared" si="2"/>
        <v>0.4825174825174825</v>
      </c>
      <c r="I10" s="17">
        <f t="shared" si="3"/>
        <v>0.375</v>
      </c>
    </row>
    <row r="11" spans="1:9" s="34" customFormat="1" ht="27" customHeight="1">
      <c r="A11" s="8" t="s">
        <v>1</v>
      </c>
      <c r="B11" s="13">
        <v>163</v>
      </c>
      <c r="C11" s="48">
        <f t="shared" si="0"/>
        <v>4.7149208442890158E-5</v>
      </c>
      <c r="D11" s="14">
        <v>8900</v>
      </c>
      <c r="E11" s="13">
        <v>307</v>
      </c>
      <c r="F11" s="48">
        <f t="shared" si="1"/>
        <v>9.1147661884333908E-5</v>
      </c>
      <c r="G11" s="14">
        <v>15900</v>
      </c>
      <c r="H11" s="52">
        <f t="shared" si="2"/>
        <v>-0.46905537459283386</v>
      </c>
      <c r="I11" s="17">
        <f t="shared" si="3"/>
        <v>-0.44025157232704404</v>
      </c>
    </row>
    <row r="12" spans="1:9" ht="27" customHeight="1">
      <c r="A12" s="8" t="s">
        <v>25</v>
      </c>
      <c r="B12" s="13">
        <v>157</v>
      </c>
      <c r="C12" s="48">
        <f t="shared" si="0"/>
        <v>4.54136547578758E-5</v>
      </c>
      <c r="D12" s="14">
        <v>3500</v>
      </c>
      <c r="E12" s="13">
        <v>130</v>
      </c>
      <c r="F12" s="48">
        <f t="shared" si="1"/>
        <v>3.8596729788154429E-5</v>
      </c>
      <c r="G12" s="14">
        <v>4200</v>
      </c>
      <c r="H12" s="52">
        <f t="shared" si="2"/>
        <v>0.20769230769230762</v>
      </c>
      <c r="I12" s="17">
        <f t="shared" si="3"/>
        <v>-0.16666666666666663</v>
      </c>
    </row>
    <row r="13" spans="1:9" ht="27" customHeight="1">
      <c r="A13" s="8" t="s">
        <v>109</v>
      </c>
      <c r="B13" s="13">
        <v>111</v>
      </c>
      <c r="C13" s="48">
        <f t="shared" si="0"/>
        <v>3.2107743172765694E-5</v>
      </c>
      <c r="D13" s="14">
        <v>9000</v>
      </c>
      <c r="E13" s="13">
        <v>78</v>
      </c>
      <c r="F13" s="48">
        <f t="shared" si="1"/>
        <v>2.3158037872892655E-5</v>
      </c>
      <c r="G13" s="14">
        <v>8300</v>
      </c>
      <c r="H13" s="52">
        <f t="shared" si="2"/>
        <v>0.42307692307692313</v>
      </c>
      <c r="I13" s="17">
        <f t="shared" si="3"/>
        <v>8.43373493975903E-2</v>
      </c>
    </row>
    <row r="14" spans="1:9" ht="27" customHeight="1">
      <c r="A14" s="8" t="s">
        <v>110</v>
      </c>
      <c r="B14" s="13">
        <v>778</v>
      </c>
      <c r="C14" s="48">
        <f t="shared" si="0"/>
        <v>2.2504346115686223E-4</v>
      </c>
      <c r="D14" s="14">
        <v>5800</v>
      </c>
      <c r="E14" s="13">
        <v>0</v>
      </c>
      <c r="F14" s="48">
        <f t="shared" si="1"/>
        <v>0</v>
      </c>
      <c r="G14" s="14">
        <v>0</v>
      </c>
      <c r="H14" s="18">
        <v>0</v>
      </c>
      <c r="I14" s="19">
        <v>0</v>
      </c>
    </row>
    <row r="15" spans="1:9" ht="27" customHeight="1">
      <c r="A15" s="8" t="s">
        <v>167</v>
      </c>
      <c r="B15" s="13">
        <v>25</v>
      </c>
      <c r="C15" s="48">
        <f t="shared" si="0"/>
        <v>7.2314736875598406E-6</v>
      </c>
      <c r="D15" s="14">
        <v>1900</v>
      </c>
      <c r="E15" s="13">
        <v>0</v>
      </c>
      <c r="F15" s="48">
        <f t="shared" si="1"/>
        <v>0</v>
      </c>
      <c r="G15" s="14">
        <v>0</v>
      </c>
      <c r="H15" s="18">
        <v>0</v>
      </c>
      <c r="I15" s="19">
        <v>0</v>
      </c>
    </row>
    <row r="16" spans="1:9" ht="27" customHeight="1">
      <c r="A16" s="8" t="s">
        <v>84</v>
      </c>
      <c r="B16" s="13">
        <v>23</v>
      </c>
      <c r="C16" s="48">
        <f t="shared" si="0"/>
        <v>6.6529557925550533E-6</v>
      </c>
      <c r="D16" s="14">
        <v>1100</v>
      </c>
      <c r="E16" s="13">
        <v>0</v>
      </c>
      <c r="F16" s="48">
        <f t="shared" si="1"/>
        <v>0</v>
      </c>
      <c r="G16" s="14">
        <v>0</v>
      </c>
      <c r="H16" s="18">
        <v>0</v>
      </c>
      <c r="I16" s="19">
        <v>0</v>
      </c>
    </row>
    <row r="17" spans="1:9" s="34" customFormat="1" ht="27" customHeight="1">
      <c r="A17" s="8" t="s">
        <v>32</v>
      </c>
      <c r="B17" s="13">
        <v>10</v>
      </c>
      <c r="C17" s="48">
        <f t="shared" si="0"/>
        <v>2.892589475023936E-6</v>
      </c>
      <c r="D17" s="14">
        <v>100</v>
      </c>
      <c r="E17" s="13">
        <v>0</v>
      </c>
      <c r="F17" s="48">
        <f t="shared" si="1"/>
        <v>0</v>
      </c>
      <c r="G17" s="14">
        <v>0</v>
      </c>
      <c r="H17" s="18">
        <v>0</v>
      </c>
      <c r="I17" s="19">
        <v>0</v>
      </c>
    </row>
    <row r="18" spans="1:9" s="35" customFormat="1" ht="27" customHeight="1">
      <c r="A18" s="8" t="s">
        <v>44</v>
      </c>
      <c r="B18" s="13">
        <v>1</v>
      </c>
      <c r="C18" s="48">
        <f t="shared" si="0"/>
        <v>2.8925894750239364E-7</v>
      </c>
      <c r="D18" s="14">
        <v>0</v>
      </c>
      <c r="E18" s="13">
        <v>0</v>
      </c>
      <c r="F18" s="48">
        <f t="shared" si="1"/>
        <v>0</v>
      </c>
      <c r="G18" s="14">
        <v>0</v>
      </c>
      <c r="H18" s="18">
        <v>0</v>
      </c>
      <c r="I18" s="19">
        <v>0</v>
      </c>
    </row>
    <row r="19" spans="1:9" ht="27" customHeight="1">
      <c r="A19" s="8" t="s">
        <v>105</v>
      </c>
      <c r="B19" s="13"/>
      <c r="C19" s="48">
        <f t="shared" si="0"/>
        <v>0</v>
      </c>
      <c r="D19" s="14"/>
      <c r="E19" s="13">
        <v>37765</v>
      </c>
      <c r="F19" s="48">
        <f t="shared" si="1"/>
        <v>1.1212350003458861E-2</v>
      </c>
      <c r="G19" s="14">
        <v>129700</v>
      </c>
      <c r="H19" s="52">
        <f>SUM(B19/E19-1)</f>
        <v>-1</v>
      </c>
      <c r="I19" s="17">
        <f>SUM(D19/G19-1)</f>
        <v>-1</v>
      </c>
    </row>
    <row r="20" spans="1:9" s="34" customFormat="1" ht="27" customHeight="1">
      <c r="A20" s="8" t="s">
        <v>107</v>
      </c>
      <c r="B20" s="13">
        <v>0</v>
      </c>
      <c r="C20" s="48">
        <f t="shared" si="0"/>
        <v>0</v>
      </c>
      <c r="D20" s="14">
        <v>0</v>
      </c>
      <c r="E20" s="13">
        <v>4243</v>
      </c>
      <c r="F20" s="48">
        <f t="shared" si="1"/>
        <v>1.259737880701071E-3</v>
      </c>
      <c r="G20" s="14">
        <v>39300</v>
      </c>
      <c r="H20" s="52">
        <f>SUM(B20/E20-1)</f>
        <v>-1</v>
      </c>
      <c r="I20" s="17">
        <f>SUM(D20/G20-1)</f>
        <v>-1</v>
      </c>
    </row>
    <row r="21" spans="1:9" ht="27" customHeight="1" thickBot="1">
      <c r="A21" s="20" t="s">
        <v>111</v>
      </c>
      <c r="B21" s="21">
        <f>SUM(B4:B20)</f>
        <v>3457110</v>
      </c>
      <c r="C21" s="84">
        <f t="shared" si="0"/>
        <v>1</v>
      </c>
      <c r="D21" s="22">
        <f>SUM(D4:D20)</f>
        <v>9006200</v>
      </c>
      <c r="E21" s="21">
        <f>SUM(E4:E20)</f>
        <v>3368161</v>
      </c>
      <c r="F21" s="84">
        <f>E21/$E$21</f>
        <v>1</v>
      </c>
      <c r="G21" s="22">
        <f>SUM(G4:G20)</f>
        <v>9210600</v>
      </c>
      <c r="H21" s="53">
        <f>SUM(B21/E21-1)</f>
        <v>2.6408773214819492E-2</v>
      </c>
      <c r="I21" s="23">
        <f>SUM(D21/G21-1)</f>
        <v>-2.2191822465420286E-2</v>
      </c>
    </row>
  </sheetData>
  <sortState ref="A5:I21">
    <sortCondition descending="1" ref="B5:B21"/>
  </sortState>
  <mergeCells count="5">
    <mergeCell ref="B2:D2"/>
    <mergeCell ref="E2:G2"/>
    <mergeCell ref="H2:I2"/>
    <mergeCell ref="A1:I1"/>
    <mergeCell ref="A2:A3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  <ignoredErrors>
    <ignoredError sqref="C21 F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40"/>
  <sheetViews>
    <sheetView topLeftCell="A7" workbookViewId="0">
      <selection sqref="A1:I1"/>
    </sheetView>
  </sheetViews>
  <sheetFormatPr defaultRowHeight="16.5"/>
  <cols>
    <col min="1" max="1" width="11.625" style="94" bestFit="1" customWidth="1"/>
    <col min="2" max="2" width="13.625" style="1" bestFit="1" customWidth="1"/>
    <col min="3" max="3" width="9" style="1" bestFit="1" customWidth="1"/>
    <col min="4" max="4" width="15" style="1" bestFit="1" customWidth="1"/>
    <col min="5" max="5" width="13.625" style="1" bestFit="1" customWidth="1"/>
    <col min="6" max="6" width="9" style="1" bestFit="1" customWidth="1"/>
    <col min="7" max="7" width="15" style="1" bestFit="1" customWidth="1"/>
    <col min="8" max="9" width="9.625" style="1" bestFit="1" customWidth="1"/>
  </cols>
  <sheetData>
    <row r="1" spans="1:11" s="6" customFormat="1" ht="39" customHeight="1" thickBot="1">
      <c r="A1" s="117" t="s">
        <v>165</v>
      </c>
      <c r="B1" s="117"/>
      <c r="C1" s="117"/>
      <c r="D1" s="117"/>
      <c r="E1" s="117"/>
      <c r="F1" s="117"/>
      <c r="G1" s="117"/>
      <c r="H1" s="117"/>
      <c r="I1" s="117"/>
    </row>
    <row r="2" spans="1:11" s="2" customFormat="1" ht="27.75" customHeight="1">
      <c r="A2" s="125" t="s">
        <v>17</v>
      </c>
      <c r="B2" s="118" t="s">
        <v>172</v>
      </c>
      <c r="C2" s="123"/>
      <c r="D2" s="124"/>
      <c r="E2" s="118" t="s">
        <v>56</v>
      </c>
      <c r="F2" s="123"/>
      <c r="G2" s="124"/>
      <c r="H2" s="118" t="s">
        <v>7</v>
      </c>
      <c r="I2" s="124"/>
    </row>
    <row r="3" spans="1:11" s="2" customFormat="1" ht="33" customHeight="1">
      <c r="A3" s="127"/>
      <c r="B3" s="9" t="s">
        <v>8</v>
      </c>
      <c r="C3" s="7" t="s">
        <v>59</v>
      </c>
      <c r="D3" s="10" t="s">
        <v>9</v>
      </c>
      <c r="E3" s="9" t="s">
        <v>8</v>
      </c>
      <c r="F3" s="7" t="s">
        <v>27</v>
      </c>
      <c r="G3" s="10" t="s">
        <v>9</v>
      </c>
      <c r="H3" s="9" t="s">
        <v>10</v>
      </c>
      <c r="I3" s="10" t="s">
        <v>11</v>
      </c>
    </row>
    <row r="4" spans="1:11" s="2" customFormat="1" ht="26.25" customHeight="1">
      <c r="A4" s="8" t="s">
        <v>4</v>
      </c>
      <c r="B4" s="13">
        <v>3466441</v>
      </c>
      <c r="C4" s="54">
        <f>B4/$B$24</f>
        <v>0.56412721289236112</v>
      </c>
      <c r="D4" s="14">
        <v>9029600</v>
      </c>
      <c r="E4" s="13">
        <v>2036395</v>
      </c>
      <c r="F4" s="54">
        <f>E4/$E$24</f>
        <v>0.394209687391957</v>
      </c>
      <c r="G4" s="14">
        <v>5582200</v>
      </c>
      <c r="H4" s="16">
        <f>SUM(B4/E4-1)</f>
        <v>0.70224391633253869</v>
      </c>
      <c r="I4" s="17">
        <f>SUM(D4/G4-1)</f>
        <v>0.6175701336390671</v>
      </c>
    </row>
    <row r="5" spans="1:11" s="2" customFormat="1" ht="26.25" customHeight="1">
      <c r="A5" s="8" t="s">
        <v>18</v>
      </c>
      <c r="B5" s="13">
        <v>2150734</v>
      </c>
      <c r="C5" s="54">
        <f t="shared" ref="C5:C24" si="0">B5/$B$24</f>
        <v>0.35000958536228927</v>
      </c>
      <c r="D5" s="14">
        <v>5409700</v>
      </c>
      <c r="E5" s="13">
        <v>1296224</v>
      </c>
      <c r="F5" s="54">
        <f t="shared" ref="F5:F24" si="1">E5/$E$24</f>
        <v>0.25092580655027735</v>
      </c>
      <c r="G5" s="14">
        <v>3633200</v>
      </c>
      <c r="H5" s="16">
        <f>SUM(B5/E5-1)</f>
        <v>0.65923019478114897</v>
      </c>
      <c r="I5" s="17">
        <f>SUM(D5/G5-1)</f>
        <v>0.4889628977210172</v>
      </c>
    </row>
    <row r="6" spans="1:11" s="2" customFormat="1" ht="26.25" customHeight="1">
      <c r="A6" s="8" t="s">
        <v>19</v>
      </c>
      <c r="B6" s="13">
        <v>360692</v>
      </c>
      <c r="C6" s="54">
        <f t="shared" si="0"/>
        <v>5.8698870880125036E-2</v>
      </c>
      <c r="D6" s="14">
        <v>899000</v>
      </c>
      <c r="E6" s="13">
        <v>1671256</v>
      </c>
      <c r="F6" s="54">
        <f t="shared" si="1"/>
        <v>0.32352530099117921</v>
      </c>
      <c r="G6" s="14">
        <v>4305600</v>
      </c>
      <c r="H6" s="16">
        <f t="shared" ref="H6" si="2">SUM(B6/E6-1)</f>
        <v>-0.78417908447299522</v>
      </c>
      <c r="I6" s="17">
        <f t="shared" ref="I6" si="3">SUM(D6/G6-1)</f>
        <v>-0.79120215533259008</v>
      </c>
    </row>
    <row r="7" spans="1:11" s="2" customFormat="1" ht="26.25" customHeight="1">
      <c r="A7" s="8" t="s">
        <v>29</v>
      </c>
      <c r="B7" s="13">
        <v>95688</v>
      </c>
      <c r="C7" s="54">
        <f t="shared" si="0"/>
        <v>1.5572226599917393E-2</v>
      </c>
      <c r="D7" s="14">
        <v>281800</v>
      </c>
      <c r="E7" s="13">
        <v>12389</v>
      </c>
      <c r="F7" s="54">
        <f t="shared" si="1"/>
        <v>2.3982890436771622E-3</v>
      </c>
      <c r="G7" s="14">
        <v>37400</v>
      </c>
      <c r="H7" s="16">
        <f>SUM(B7/E7-1)</f>
        <v>6.7236257970780535</v>
      </c>
      <c r="I7" s="17">
        <f>SUM(D7/G7-1)</f>
        <v>6.5347593582887704</v>
      </c>
    </row>
    <row r="8" spans="1:11" s="2" customFormat="1" ht="26.25" customHeight="1">
      <c r="A8" s="8" t="s">
        <v>3</v>
      </c>
      <c r="B8" s="13">
        <v>22637</v>
      </c>
      <c r="C8" s="54">
        <f t="shared" si="0"/>
        <v>3.6839362672678919E-3</v>
      </c>
      <c r="D8" s="14">
        <v>142600</v>
      </c>
      <c r="E8" s="13">
        <v>68685</v>
      </c>
      <c r="F8" s="54">
        <f t="shared" si="1"/>
        <v>1.3296188793685196E-2</v>
      </c>
      <c r="G8" s="14">
        <v>408300</v>
      </c>
      <c r="H8" s="16">
        <f t="shared" ref="H8:H15" si="4">SUM(B8/E8-1)</f>
        <v>-0.67042294533013025</v>
      </c>
      <c r="I8" s="17">
        <f t="shared" ref="I8:I15" si="5">SUM(D8/G8-1)</f>
        <v>-0.6507469997550821</v>
      </c>
    </row>
    <row r="9" spans="1:11" s="2" customFormat="1" ht="26.25" customHeight="1">
      <c r="A9" s="8" t="s">
        <v>23</v>
      </c>
      <c r="B9" s="13">
        <v>22240</v>
      </c>
      <c r="C9" s="54">
        <f t="shared" si="0"/>
        <v>3.6193286470838854E-3</v>
      </c>
      <c r="D9" s="14">
        <v>11200</v>
      </c>
      <c r="E9" s="13">
        <v>15704</v>
      </c>
      <c r="F9" s="54">
        <f t="shared" si="1"/>
        <v>3.0400138140209989E-3</v>
      </c>
      <c r="G9" s="14">
        <v>31400</v>
      </c>
      <c r="H9" s="16">
        <f>SUM(B9/E9-1)</f>
        <v>0.41619969434538961</v>
      </c>
      <c r="I9" s="17">
        <f>SUM(D9/G9-1)</f>
        <v>-0.6433121019108281</v>
      </c>
      <c r="K9" s="4"/>
    </row>
    <row r="10" spans="1:11" s="2" customFormat="1" ht="26.25" customHeight="1">
      <c r="A10" s="8" t="s">
        <v>170</v>
      </c>
      <c r="B10" s="13">
        <v>20076</v>
      </c>
      <c r="C10" s="54">
        <f t="shared" si="0"/>
        <v>3.2671601582219463E-3</v>
      </c>
      <c r="D10" s="14">
        <v>15100</v>
      </c>
      <c r="E10" s="13">
        <v>0</v>
      </c>
      <c r="F10" s="54">
        <f t="shared" si="1"/>
        <v>0</v>
      </c>
      <c r="G10" s="14">
        <v>0</v>
      </c>
      <c r="H10" s="18">
        <v>0</v>
      </c>
      <c r="I10" s="19">
        <v>0</v>
      </c>
    </row>
    <row r="11" spans="1:11" s="2" customFormat="1" ht="26.25" customHeight="1">
      <c r="A11" s="8" t="s">
        <v>30</v>
      </c>
      <c r="B11" s="13">
        <v>3915</v>
      </c>
      <c r="C11" s="54">
        <f t="shared" si="0"/>
        <v>6.3712552398081891E-4</v>
      </c>
      <c r="D11" s="14">
        <v>23100</v>
      </c>
      <c r="E11" s="13">
        <v>0</v>
      </c>
      <c r="F11" s="54">
        <f t="shared" si="1"/>
        <v>0</v>
      </c>
      <c r="G11" s="14">
        <v>0</v>
      </c>
      <c r="H11" s="18">
        <v>0</v>
      </c>
      <c r="I11" s="19">
        <v>0</v>
      </c>
    </row>
    <row r="12" spans="1:11" s="2" customFormat="1" ht="26.25" customHeight="1">
      <c r="A12" s="8" t="s">
        <v>24</v>
      </c>
      <c r="B12" s="13">
        <v>978</v>
      </c>
      <c r="C12" s="54">
        <f t="shared" si="0"/>
        <v>1.5915932629712411E-4</v>
      </c>
      <c r="D12" s="14">
        <v>9400</v>
      </c>
      <c r="E12" s="13">
        <v>572</v>
      </c>
      <c r="F12" s="54">
        <f t="shared" si="1"/>
        <v>1.1072897998089732E-4</v>
      </c>
      <c r="G12" s="14">
        <v>4800</v>
      </c>
      <c r="H12" s="16">
        <f t="shared" si="4"/>
        <v>0.70979020979020979</v>
      </c>
      <c r="I12" s="17">
        <f t="shared" si="5"/>
        <v>0.95833333333333326</v>
      </c>
    </row>
    <row r="13" spans="1:11" s="2" customFormat="1" ht="26.25" customHeight="1">
      <c r="A13" s="8" t="s">
        <v>1</v>
      </c>
      <c r="B13" s="13">
        <v>684</v>
      </c>
      <c r="C13" s="54">
        <f t="shared" si="0"/>
        <v>1.1131388464952237E-4</v>
      </c>
      <c r="D13" s="14">
        <v>32700</v>
      </c>
      <c r="E13" s="13">
        <v>612</v>
      </c>
      <c r="F13" s="54">
        <f t="shared" si="1"/>
        <v>1.1847226529424678E-4</v>
      </c>
      <c r="G13" s="14">
        <v>27500</v>
      </c>
      <c r="H13" s="16">
        <f>SUM(B13/E13-1)</f>
        <v>0.11764705882352944</v>
      </c>
      <c r="I13" s="17">
        <f>SUM(D13/G13-1)</f>
        <v>0.1890909090909092</v>
      </c>
    </row>
    <row r="14" spans="1:11" s="2" customFormat="1" ht="26.25" customHeight="1">
      <c r="A14" s="8" t="s">
        <v>16</v>
      </c>
      <c r="B14" s="13">
        <v>361</v>
      </c>
      <c r="C14" s="54">
        <f t="shared" si="0"/>
        <v>5.8748994676136806E-5</v>
      </c>
      <c r="D14" s="14">
        <v>9000</v>
      </c>
      <c r="E14" s="13">
        <v>268</v>
      </c>
      <c r="F14" s="54">
        <f t="shared" si="1"/>
        <v>5.1880011599441396E-5</v>
      </c>
      <c r="G14" s="14">
        <v>12200</v>
      </c>
      <c r="H14" s="16">
        <f t="shared" si="4"/>
        <v>0.34701492537313428</v>
      </c>
      <c r="I14" s="17">
        <f t="shared" si="5"/>
        <v>-0.26229508196721307</v>
      </c>
    </row>
    <row r="15" spans="1:11" s="2" customFormat="1" ht="26.25" customHeight="1">
      <c r="A15" s="8" t="s">
        <v>21</v>
      </c>
      <c r="B15" s="13">
        <v>158</v>
      </c>
      <c r="C15" s="54">
        <f t="shared" si="0"/>
        <v>2.5712856395649905E-5</v>
      </c>
      <c r="D15" s="14">
        <v>14400</v>
      </c>
      <c r="E15" s="13">
        <v>82</v>
      </c>
      <c r="F15" s="54">
        <f t="shared" si="1"/>
        <v>1.5873734892366398E-5</v>
      </c>
      <c r="G15" s="14">
        <v>8700</v>
      </c>
      <c r="H15" s="16">
        <f t="shared" si="4"/>
        <v>0.92682926829268286</v>
      </c>
      <c r="I15" s="17">
        <f t="shared" si="5"/>
        <v>0.65517241379310343</v>
      </c>
    </row>
    <row r="16" spans="1:11" s="2" customFormat="1" ht="26.25" customHeight="1">
      <c r="A16" s="8" t="s">
        <v>171</v>
      </c>
      <c r="B16" s="13">
        <v>85</v>
      </c>
      <c r="C16" s="54">
        <f t="shared" si="0"/>
        <v>1.3832865782469886E-5</v>
      </c>
      <c r="D16" s="14">
        <v>4400</v>
      </c>
      <c r="E16" s="13">
        <v>0</v>
      </c>
      <c r="F16" s="54">
        <f t="shared" si="1"/>
        <v>0</v>
      </c>
      <c r="G16" s="14">
        <v>0</v>
      </c>
      <c r="H16" s="18">
        <v>0</v>
      </c>
      <c r="I16" s="19">
        <v>0</v>
      </c>
    </row>
    <row r="17" spans="1:11" s="2" customFormat="1" ht="26.25" customHeight="1">
      <c r="A17" s="8" t="s">
        <v>26</v>
      </c>
      <c r="B17" s="13">
        <v>53</v>
      </c>
      <c r="C17" s="54">
        <f t="shared" si="0"/>
        <v>8.6251986643635764E-6</v>
      </c>
      <c r="D17" s="14">
        <v>900</v>
      </c>
      <c r="E17" s="13">
        <v>0</v>
      </c>
      <c r="F17" s="54">
        <f t="shared" si="1"/>
        <v>0</v>
      </c>
      <c r="G17" s="14">
        <v>0</v>
      </c>
      <c r="H17" s="18">
        <v>0</v>
      </c>
      <c r="I17" s="19">
        <v>0</v>
      </c>
    </row>
    <row r="18" spans="1:11" s="2" customFormat="1" ht="26.25" customHeight="1">
      <c r="A18" s="28" t="s">
        <v>31</v>
      </c>
      <c r="B18" s="13">
        <v>23</v>
      </c>
      <c r="C18" s="54">
        <f t="shared" si="0"/>
        <v>3.7430107411389103E-6</v>
      </c>
      <c r="D18" s="14">
        <v>1100</v>
      </c>
      <c r="E18" s="13">
        <v>4</v>
      </c>
      <c r="F18" s="54">
        <f t="shared" si="1"/>
        <v>7.7432853133494625E-7</v>
      </c>
      <c r="G18" s="14">
        <v>500</v>
      </c>
      <c r="H18" s="16">
        <f>SUM(B18/E18-1)</f>
        <v>4.75</v>
      </c>
      <c r="I18" s="17">
        <f>SUM(D18/G18-1)</f>
        <v>1.2000000000000002</v>
      </c>
    </row>
    <row r="19" spans="1:11" s="2" customFormat="1" ht="26.25" customHeight="1">
      <c r="A19" s="8" t="s">
        <v>168</v>
      </c>
      <c r="B19" s="13">
        <v>11</v>
      </c>
      <c r="C19" s="54">
        <f t="shared" si="0"/>
        <v>1.790135571849044E-6</v>
      </c>
      <c r="D19" s="14">
        <v>100</v>
      </c>
      <c r="E19" s="13">
        <v>0</v>
      </c>
      <c r="F19" s="54">
        <f t="shared" si="1"/>
        <v>0</v>
      </c>
      <c r="G19" s="14">
        <v>0</v>
      </c>
      <c r="H19" s="18">
        <v>0</v>
      </c>
      <c r="I19" s="19">
        <v>0</v>
      </c>
    </row>
    <row r="20" spans="1:11" s="2" customFormat="1" ht="26.25" customHeight="1">
      <c r="A20" s="8" t="s">
        <v>169</v>
      </c>
      <c r="B20" s="13">
        <v>10</v>
      </c>
      <c r="C20" s="54">
        <f t="shared" si="0"/>
        <v>1.6273959744082219E-6</v>
      </c>
      <c r="D20" s="14">
        <v>100</v>
      </c>
      <c r="E20" s="13">
        <v>0</v>
      </c>
      <c r="F20" s="54">
        <f t="shared" si="1"/>
        <v>0</v>
      </c>
      <c r="G20" s="14">
        <v>0</v>
      </c>
      <c r="H20" s="18">
        <v>0</v>
      </c>
      <c r="I20" s="19">
        <v>0</v>
      </c>
      <c r="K20" s="5"/>
    </row>
    <row r="21" spans="1:11" s="4" customFormat="1" ht="26.25" customHeight="1">
      <c r="A21" s="8" t="s">
        <v>20</v>
      </c>
      <c r="B21" s="13"/>
      <c r="C21" s="54">
        <f t="shared" si="0"/>
        <v>0</v>
      </c>
      <c r="D21" s="14"/>
      <c r="E21" s="13">
        <v>37765</v>
      </c>
      <c r="F21" s="54">
        <f t="shared" si="1"/>
        <v>7.310629246466061E-3</v>
      </c>
      <c r="G21" s="14">
        <v>129700</v>
      </c>
      <c r="H21" s="16">
        <f>SUM(B21/E21-1)</f>
        <v>-1</v>
      </c>
      <c r="I21" s="17">
        <f>SUM(D21/G21-1)</f>
        <v>-1</v>
      </c>
      <c r="K21" s="2"/>
    </row>
    <row r="22" spans="1:11" s="2" customFormat="1" ht="26.25" customHeight="1">
      <c r="A22" s="8" t="s">
        <v>0</v>
      </c>
      <c r="B22" s="13"/>
      <c r="C22" s="54">
        <f t="shared" si="0"/>
        <v>0</v>
      </c>
      <c r="D22" s="14"/>
      <c r="E22" s="13">
        <v>21567</v>
      </c>
      <c r="F22" s="54">
        <f t="shared" si="1"/>
        <v>4.1749858588251967E-3</v>
      </c>
      <c r="G22" s="14">
        <v>31600</v>
      </c>
      <c r="H22" s="16">
        <f>SUM(B22/E22-1)</f>
        <v>-1</v>
      </c>
      <c r="I22" s="17">
        <f>SUM(D22/G22-1)</f>
        <v>-1</v>
      </c>
    </row>
    <row r="23" spans="1:11" s="5" customFormat="1" ht="26.25" customHeight="1">
      <c r="A23" s="28" t="s">
        <v>55</v>
      </c>
      <c r="B23" s="13"/>
      <c r="C23" s="54">
        <f t="shared" si="0"/>
        <v>0</v>
      </c>
      <c r="D23" s="14"/>
      <c r="E23" s="13">
        <v>4243</v>
      </c>
      <c r="F23" s="54">
        <f t="shared" si="1"/>
        <v>8.2136898961354427E-4</v>
      </c>
      <c r="G23" s="14">
        <v>39300</v>
      </c>
      <c r="H23" s="16">
        <f>SUM(B23/E23-1)</f>
        <v>-1</v>
      </c>
      <c r="I23" s="17">
        <f>SUM(D23/G23-1)</f>
        <v>-1</v>
      </c>
      <c r="K23" s="2"/>
    </row>
    <row r="24" spans="1:11" s="2" customFormat="1" ht="26.25" customHeight="1" thickBot="1">
      <c r="A24" s="20" t="s">
        <v>12</v>
      </c>
      <c r="B24" s="21">
        <f>SUM(B4:B23)</f>
        <v>6144786</v>
      </c>
      <c r="C24" s="55">
        <f t="shared" si="0"/>
        <v>1</v>
      </c>
      <c r="D24" s="22">
        <f>SUM(D4:D23)</f>
        <v>15884200</v>
      </c>
      <c r="E24" s="21">
        <f>SUM(E4:E23)</f>
        <v>5165766</v>
      </c>
      <c r="F24" s="55">
        <f t="shared" si="1"/>
        <v>1</v>
      </c>
      <c r="G24" s="22">
        <f>SUM(G4:G23)</f>
        <v>14252400</v>
      </c>
      <c r="H24" s="27">
        <f>SUM(B24/E24-1)</f>
        <v>0.18952077968688474</v>
      </c>
      <c r="I24" s="23">
        <f>SUM(D24/G24-1)</f>
        <v>0.11449299767056775</v>
      </c>
    </row>
    <row r="25" spans="1:11" s="2" customFormat="1">
      <c r="A25" s="6"/>
      <c r="B25" s="3"/>
      <c r="C25" s="3"/>
      <c r="D25" s="3"/>
      <c r="E25" s="3"/>
      <c r="F25" s="3"/>
      <c r="G25" s="3"/>
      <c r="H25" s="3"/>
      <c r="I25" s="3"/>
    </row>
    <row r="26" spans="1:11" s="2" customFormat="1">
      <c r="A26" s="6"/>
      <c r="B26" s="3"/>
      <c r="C26" s="3"/>
      <c r="D26" s="3"/>
      <c r="E26" s="3"/>
      <c r="F26" s="3"/>
      <c r="G26" s="3"/>
      <c r="H26" s="3"/>
      <c r="I26" s="3"/>
    </row>
    <row r="27" spans="1:11" s="2" customFormat="1">
      <c r="A27" s="6"/>
      <c r="B27" s="3"/>
      <c r="C27" s="3"/>
      <c r="D27" s="3"/>
      <c r="E27" s="3"/>
      <c r="F27" s="3"/>
      <c r="G27" s="3"/>
      <c r="H27" s="3"/>
      <c r="I27" s="3"/>
    </row>
    <row r="28" spans="1:11" s="2" customFormat="1">
      <c r="A28" s="6"/>
      <c r="B28" s="3"/>
      <c r="C28" s="3"/>
      <c r="D28" s="3"/>
      <c r="E28" s="3"/>
      <c r="F28" s="3"/>
      <c r="G28" s="3"/>
      <c r="H28" s="3"/>
      <c r="I28" s="3"/>
    </row>
    <row r="29" spans="1:11" s="2" customFormat="1">
      <c r="A29" s="6"/>
      <c r="B29" s="3"/>
      <c r="C29" s="3"/>
      <c r="D29" s="3"/>
      <c r="E29" s="3"/>
      <c r="F29" s="3"/>
      <c r="G29" s="3"/>
      <c r="H29" s="3"/>
      <c r="I29" s="3"/>
    </row>
    <row r="30" spans="1:11" s="2" customFormat="1">
      <c r="A30" s="6"/>
      <c r="B30" s="3"/>
      <c r="C30" s="3"/>
      <c r="D30" s="3"/>
      <c r="E30" s="3"/>
      <c r="F30" s="3"/>
      <c r="G30" s="3"/>
      <c r="H30" s="3"/>
      <c r="I30" s="3"/>
    </row>
    <row r="31" spans="1:11" s="2" customFormat="1">
      <c r="A31" s="6"/>
      <c r="B31" s="3"/>
      <c r="C31" s="3"/>
      <c r="D31" s="3"/>
      <c r="E31" s="3"/>
      <c r="F31" s="3"/>
      <c r="G31" s="3"/>
      <c r="H31" s="3"/>
      <c r="I31" s="3"/>
    </row>
    <row r="32" spans="1:11" s="2" customFormat="1">
      <c r="A32" s="6"/>
      <c r="B32" s="3"/>
      <c r="C32" s="3"/>
      <c r="D32" s="3"/>
      <c r="E32" s="3"/>
      <c r="F32" s="3"/>
      <c r="G32" s="3"/>
      <c r="H32" s="3"/>
      <c r="I32" s="3"/>
    </row>
    <row r="33" spans="1:9" s="2" customFormat="1">
      <c r="A33" s="6"/>
      <c r="B33" s="3"/>
      <c r="C33" s="3"/>
      <c r="D33" s="3"/>
      <c r="E33" s="3"/>
      <c r="F33" s="3"/>
      <c r="G33" s="3"/>
      <c r="H33" s="3"/>
      <c r="I33" s="3"/>
    </row>
    <row r="34" spans="1:9" s="2" customFormat="1">
      <c r="A34" s="6"/>
      <c r="B34" s="3"/>
      <c r="C34" s="3"/>
      <c r="D34" s="3"/>
      <c r="E34" s="3"/>
      <c r="F34" s="3"/>
      <c r="G34" s="3"/>
      <c r="H34" s="3"/>
      <c r="I34" s="3"/>
    </row>
    <row r="35" spans="1:9" s="2" customFormat="1">
      <c r="A35" s="6"/>
      <c r="B35" s="3"/>
      <c r="C35" s="3"/>
      <c r="D35" s="3"/>
      <c r="E35" s="3"/>
      <c r="F35" s="3"/>
      <c r="G35" s="3"/>
      <c r="H35" s="3"/>
      <c r="I35" s="3"/>
    </row>
    <row r="36" spans="1:9" s="2" customFormat="1">
      <c r="A36" s="6"/>
      <c r="B36" s="3"/>
      <c r="C36" s="3"/>
      <c r="D36" s="3"/>
      <c r="E36" s="3"/>
      <c r="F36" s="3"/>
      <c r="G36" s="3"/>
      <c r="H36" s="3"/>
      <c r="I36" s="3"/>
    </row>
    <row r="37" spans="1:9" s="2" customFormat="1">
      <c r="A37" s="6"/>
      <c r="B37" s="3"/>
      <c r="C37" s="3"/>
      <c r="D37" s="3"/>
      <c r="E37" s="3"/>
      <c r="F37" s="3"/>
      <c r="G37" s="3"/>
      <c r="H37" s="3"/>
      <c r="I37" s="3"/>
    </row>
    <row r="38" spans="1:9" s="2" customFormat="1">
      <c r="A38" s="6"/>
      <c r="B38" s="3"/>
      <c r="C38" s="3"/>
      <c r="D38" s="3"/>
      <c r="E38" s="3"/>
      <c r="F38" s="3"/>
      <c r="G38" s="3"/>
      <c r="H38" s="3"/>
      <c r="I38" s="3"/>
    </row>
    <row r="39" spans="1:9" s="2" customFormat="1">
      <c r="A39" s="6"/>
      <c r="B39" s="3"/>
      <c r="C39" s="3"/>
      <c r="D39" s="3"/>
      <c r="E39" s="3"/>
      <c r="F39" s="3"/>
      <c r="G39" s="3"/>
      <c r="H39" s="3"/>
      <c r="I39" s="3"/>
    </row>
    <row r="40" spans="1:9" s="2" customFormat="1">
      <c r="A40" s="6"/>
      <c r="B40" s="3"/>
      <c r="C40" s="3"/>
      <c r="D40" s="3"/>
      <c r="E40" s="3"/>
      <c r="F40" s="3"/>
      <c r="G40" s="3"/>
      <c r="H40" s="3"/>
      <c r="I40" s="3"/>
    </row>
    <row r="41" spans="1:9" s="2" customFormat="1">
      <c r="A41" s="6"/>
      <c r="B41" s="3"/>
      <c r="C41" s="3"/>
      <c r="D41" s="3"/>
      <c r="E41" s="3"/>
      <c r="F41" s="3"/>
      <c r="G41" s="3"/>
      <c r="H41" s="3"/>
      <c r="I41" s="3"/>
    </row>
    <row r="42" spans="1:9" s="2" customFormat="1">
      <c r="A42" s="6"/>
      <c r="B42" s="3"/>
      <c r="C42" s="3"/>
      <c r="D42" s="3"/>
      <c r="E42" s="3"/>
      <c r="F42" s="3"/>
      <c r="G42" s="3"/>
      <c r="H42" s="3"/>
      <c r="I42" s="3"/>
    </row>
    <row r="43" spans="1:9" s="2" customFormat="1">
      <c r="A43" s="6"/>
      <c r="B43" s="3"/>
      <c r="C43" s="3"/>
      <c r="D43" s="3"/>
      <c r="E43" s="3"/>
      <c r="F43" s="3"/>
      <c r="G43" s="3"/>
      <c r="H43" s="3"/>
      <c r="I43" s="3"/>
    </row>
    <row r="44" spans="1:9" s="2" customFormat="1">
      <c r="A44" s="6"/>
      <c r="B44" s="3"/>
      <c r="C44" s="3"/>
      <c r="D44" s="3"/>
      <c r="E44" s="3"/>
      <c r="F44" s="3"/>
      <c r="G44" s="3"/>
      <c r="H44" s="3"/>
      <c r="I44" s="3"/>
    </row>
    <row r="45" spans="1:9" s="2" customFormat="1">
      <c r="A45" s="6"/>
      <c r="B45" s="3"/>
      <c r="C45" s="3"/>
      <c r="D45" s="3"/>
      <c r="E45" s="3"/>
      <c r="F45" s="3"/>
      <c r="G45" s="3"/>
      <c r="H45" s="3"/>
      <c r="I45" s="3"/>
    </row>
    <row r="46" spans="1:9" s="2" customFormat="1">
      <c r="A46" s="6"/>
      <c r="B46" s="3"/>
      <c r="C46" s="3"/>
      <c r="D46" s="3"/>
      <c r="E46" s="3"/>
      <c r="F46" s="3"/>
      <c r="G46" s="3"/>
      <c r="H46" s="3"/>
      <c r="I46" s="3"/>
    </row>
    <row r="47" spans="1:9" s="2" customFormat="1">
      <c r="A47" s="6"/>
      <c r="B47" s="3"/>
      <c r="C47" s="3"/>
      <c r="D47" s="3"/>
      <c r="E47" s="3"/>
      <c r="F47" s="3"/>
      <c r="G47" s="3"/>
      <c r="H47" s="3"/>
      <c r="I47" s="3"/>
    </row>
    <row r="48" spans="1:9" s="2" customFormat="1">
      <c r="A48" s="6"/>
      <c r="B48" s="3"/>
      <c r="C48" s="3"/>
      <c r="D48" s="3"/>
      <c r="E48" s="3"/>
      <c r="F48" s="3"/>
      <c r="G48" s="3"/>
      <c r="H48" s="3"/>
      <c r="I48" s="3"/>
    </row>
    <row r="49" spans="1:9" s="2" customFormat="1">
      <c r="A49" s="6"/>
      <c r="B49" s="3"/>
      <c r="C49" s="3"/>
      <c r="D49" s="3"/>
      <c r="E49" s="3"/>
      <c r="F49" s="3"/>
      <c r="G49" s="3"/>
      <c r="H49" s="3"/>
      <c r="I49" s="3"/>
    </row>
    <row r="50" spans="1:9" s="2" customFormat="1">
      <c r="A50" s="6"/>
      <c r="B50" s="3"/>
      <c r="C50" s="3"/>
      <c r="D50" s="3"/>
      <c r="E50" s="3"/>
      <c r="F50" s="3"/>
      <c r="G50" s="3"/>
      <c r="H50" s="3"/>
      <c r="I50" s="3"/>
    </row>
    <row r="51" spans="1:9" s="2" customFormat="1">
      <c r="A51" s="6"/>
      <c r="B51" s="3"/>
      <c r="C51" s="3"/>
      <c r="D51" s="3"/>
      <c r="E51" s="3"/>
      <c r="F51" s="3"/>
      <c r="G51" s="3"/>
      <c r="H51" s="3"/>
      <c r="I51" s="3"/>
    </row>
    <row r="52" spans="1:9" s="2" customFormat="1">
      <c r="A52" s="6"/>
      <c r="B52" s="3"/>
      <c r="C52" s="3"/>
      <c r="D52" s="3"/>
      <c r="E52" s="3"/>
      <c r="F52" s="3"/>
      <c r="G52" s="3"/>
      <c r="H52" s="3"/>
      <c r="I52" s="3"/>
    </row>
    <row r="53" spans="1:9" s="2" customFormat="1">
      <c r="A53" s="6"/>
      <c r="B53" s="3"/>
      <c r="C53" s="3"/>
      <c r="D53" s="3"/>
      <c r="E53" s="3"/>
      <c r="F53" s="3"/>
      <c r="G53" s="3"/>
      <c r="H53" s="3"/>
      <c r="I53" s="3"/>
    </row>
    <row r="54" spans="1:9" s="2" customFormat="1">
      <c r="A54" s="6"/>
      <c r="B54" s="3"/>
      <c r="C54" s="3"/>
      <c r="D54" s="3"/>
      <c r="E54" s="3"/>
      <c r="F54" s="3"/>
      <c r="G54" s="3"/>
      <c r="H54" s="3"/>
      <c r="I54" s="3"/>
    </row>
    <row r="55" spans="1:9" s="2" customFormat="1">
      <c r="A55" s="6"/>
      <c r="B55" s="3"/>
      <c r="C55" s="3"/>
      <c r="D55" s="3"/>
      <c r="E55" s="3"/>
      <c r="F55" s="3"/>
      <c r="G55" s="3"/>
      <c r="H55" s="3"/>
      <c r="I55" s="3"/>
    </row>
    <row r="56" spans="1:9" s="2" customFormat="1">
      <c r="A56" s="6"/>
      <c r="B56" s="3"/>
      <c r="C56" s="3"/>
      <c r="D56" s="3"/>
      <c r="E56" s="3"/>
      <c r="F56" s="3"/>
      <c r="G56" s="3"/>
      <c r="H56" s="3"/>
      <c r="I56" s="3"/>
    </row>
    <row r="57" spans="1:9" s="2" customFormat="1">
      <c r="A57" s="6"/>
      <c r="B57" s="3"/>
      <c r="C57" s="3"/>
      <c r="D57" s="3"/>
      <c r="E57" s="3"/>
      <c r="F57" s="3"/>
      <c r="G57" s="3"/>
      <c r="H57" s="3"/>
      <c r="I57" s="3"/>
    </row>
    <row r="58" spans="1:9" s="2" customFormat="1">
      <c r="A58" s="6"/>
      <c r="B58" s="3"/>
      <c r="C58" s="3"/>
      <c r="D58" s="3"/>
      <c r="E58" s="3"/>
      <c r="F58" s="3"/>
      <c r="G58" s="3"/>
      <c r="H58" s="3"/>
      <c r="I58" s="3"/>
    </row>
    <row r="59" spans="1:9" s="2" customFormat="1">
      <c r="A59" s="6"/>
      <c r="B59" s="3"/>
      <c r="C59" s="3"/>
      <c r="D59" s="3"/>
      <c r="E59" s="3"/>
      <c r="F59" s="3"/>
      <c r="G59" s="3"/>
      <c r="H59" s="3"/>
      <c r="I59" s="3"/>
    </row>
    <row r="60" spans="1:9" s="2" customFormat="1">
      <c r="A60" s="6"/>
      <c r="B60" s="3"/>
      <c r="C60" s="3"/>
      <c r="D60" s="3"/>
      <c r="E60" s="3"/>
      <c r="F60" s="3"/>
      <c r="G60" s="3"/>
      <c r="H60" s="3"/>
      <c r="I60" s="3"/>
    </row>
    <row r="61" spans="1:9" s="2" customFormat="1">
      <c r="A61" s="6"/>
      <c r="B61" s="3"/>
      <c r="C61" s="3"/>
      <c r="D61" s="3"/>
      <c r="E61" s="3"/>
      <c r="F61" s="3"/>
      <c r="G61" s="3"/>
      <c r="H61" s="3"/>
      <c r="I61" s="3"/>
    </row>
    <row r="62" spans="1:9" s="2" customFormat="1">
      <c r="A62" s="6"/>
      <c r="B62" s="3"/>
      <c r="C62" s="3"/>
      <c r="D62" s="3"/>
      <c r="E62" s="3"/>
      <c r="F62" s="3"/>
      <c r="G62" s="3"/>
      <c r="H62" s="3"/>
      <c r="I62" s="3"/>
    </row>
    <row r="63" spans="1:9" s="2" customFormat="1">
      <c r="A63" s="6"/>
      <c r="B63" s="3"/>
      <c r="C63" s="3"/>
      <c r="D63" s="3"/>
      <c r="E63" s="3"/>
      <c r="F63" s="3"/>
      <c r="G63" s="3"/>
      <c r="H63" s="3"/>
      <c r="I63" s="3"/>
    </row>
    <row r="64" spans="1:9" s="2" customFormat="1">
      <c r="A64" s="6"/>
      <c r="B64" s="3"/>
      <c r="C64" s="3"/>
      <c r="D64" s="3"/>
      <c r="E64" s="3"/>
      <c r="F64" s="3"/>
      <c r="G64" s="3"/>
      <c r="H64" s="3"/>
      <c r="I64" s="3"/>
    </row>
    <row r="65" spans="1:9" s="2" customFormat="1">
      <c r="A65" s="6"/>
      <c r="B65" s="3"/>
      <c r="C65" s="3"/>
      <c r="D65" s="3"/>
      <c r="E65" s="3"/>
      <c r="F65" s="3"/>
      <c r="G65" s="3"/>
      <c r="H65" s="3"/>
      <c r="I65" s="3"/>
    </row>
    <row r="66" spans="1:9" s="2" customFormat="1">
      <c r="A66" s="6"/>
      <c r="B66" s="3"/>
      <c r="C66" s="3"/>
      <c r="D66" s="3"/>
      <c r="E66" s="3"/>
      <c r="F66" s="3"/>
      <c r="G66" s="3"/>
      <c r="H66" s="3"/>
      <c r="I66" s="3"/>
    </row>
    <row r="67" spans="1:9" s="2" customFormat="1">
      <c r="A67" s="6"/>
      <c r="B67" s="3"/>
      <c r="C67" s="3"/>
      <c r="D67" s="3"/>
      <c r="E67" s="3"/>
      <c r="F67" s="3"/>
      <c r="G67" s="3"/>
      <c r="H67" s="3"/>
      <c r="I67" s="3"/>
    </row>
    <row r="68" spans="1:9" s="2" customFormat="1">
      <c r="A68" s="6"/>
      <c r="B68" s="3"/>
      <c r="C68" s="3"/>
      <c r="D68" s="3"/>
      <c r="E68" s="3"/>
      <c r="F68" s="3"/>
      <c r="G68" s="3"/>
      <c r="H68" s="3"/>
      <c r="I68" s="3"/>
    </row>
    <row r="69" spans="1:9" s="2" customFormat="1">
      <c r="A69" s="6"/>
      <c r="B69" s="3"/>
      <c r="C69" s="3"/>
      <c r="D69" s="3"/>
      <c r="E69" s="3"/>
      <c r="F69" s="3"/>
      <c r="G69" s="3"/>
      <c r="H69" s="3"/>
      <c r="I69" s="3"/>
    </row>
    <row r="70" spans="1:9" s="2" customFormat="1">
      <c r="A70" s="6"/>
      <c r="B70" s="3"/>
      <c r="C70" s="3"/>
      <c r="D70" s="3"/>
      <c r="E70" s="3"/>
      <c r="F70" s="3"/>
      <c r="G70" s="3"/>
      <c r="H70" s="3"/>
      <c r="I70" s="3"/>
    </row>
    <row r="71" spans="1:9" s="2" customFormat="1">
      <c r="A71" s="6"/>
      <c r="B71" s="3"/>
      <c r="C71" s="3"/>
      <c r="D71" s="3"/>
      <c r="E71" s="3"/>
      <c r="F71" s="3"/>
      <c r="G71" s="3"/>
      <c r="H71" s="3"/>
      <c r="I71" s="3"/>
    </row>
    <row r="72" spans="1:9" s="2" customFormat="1">
      <c r="A72" s="6"/>
      <c r="B72" s="3"/>
      <c r="C72" s="3"/>
      <c r="D72" s="3"/>
      <c r="E72" s="3"/>
      <c r="F72" s="3"/>
      <c r="G72" s="3"/>
      <c r="H72" s="3"/>
      <c r="I72" s="3"/>
    </row>
    <row r="73" spans="1:9" s="2" customFormat="1">
      <c r="A73" s="6"/>
      <c r="B73" s="3"/>
      <c r="C73" s="3"/>
      <c r="D73" s="3"/>
      <c r="E73" s="3"/>
      <c r="F73" s="3"/>
      <c r="G73" s="3"/>
      <c r="H73" s="3"/>
      <c r="I73" s="3"/>
    </row>
    <row r="74" spans="1:9" s="2" customFormat="1">
      <c r="A74" s="6"/>
      <c r="B74" s="3"/>
      <c r="C74" s="3"/>
      <c r="D74" s="3"/>
      <c r="E74" s="3"/>
      <c r="F74" s="3"/>
      <c r="G74" s="3"/>
      <c r="H74" s="3"/>
      <c r="I74" s="3"/>
    </row>
    <row r="75" spans="1:9" s="2" customFormat="1">
      <c r="A75" s="6"/>
      <c r="B75" s="3"/>
      <c r="C75" s="3"/>
      <c r="D75" s="3"/>
      <c r="E75" s="3"/>
      <c r="F75" s="3"/>
      <c r="G75" s="3"/>
      <c r="H75" s="3"/>
      <c r="I75" s="3"/>
    </row>
    <row r="76" spans="1:9" s="2" customFormat="1">
      <c r="A76" s="6"/>
      <c r="B76" s="3"/>
      <c r="C76" s="3"/>
      <c r="D76" s="3"/>
      <c r="E76" s="3"/>
      <c r="F76" s="3"/>
      <c r="G76" s="3"/>
      <c r="H76" s="3"/>
      <c r="I76" s="3"/>
    </row>
    <row r="77" spans="1:9" s="2" customFormat="1">
      <c r="A77" s="6"/>
      <c r="B77" s="3"/>
      <c r="C77" s="3"/>
      <c r="D77" s="3"/>
      <c r="E77" s="3"/>
      <c r="F77" s="3"/>
      <c r="G77" s="3"/>
      <c r="H77" s="3"/>
      <c r="I77" s="3"/>
    </row>
    <row r="78" spans="1:9" s="2" customFormat="1">
      <c r="A78" s="6"/>
      <c r="B78" s="3"/>
      <c r="C78" s="3"/>
      <c r="D78" s="3"/>
      <c r="E78" s="3"/>
      <c r="F78" s="3"/>
      <c r="G78" s="3"/>
      <c r="H78" s="3"/>
      <c r="I78" s="3"/>
    </row>
    <row r="79" spans="1:9" s="2" customFormat="1">
      <c r="A79" s="6"/>
      <c r="B79" s="3"/>
      <c r="C79" s="3"/>
      <c r="D79" s="3"/>
      <c r="E79" s="3"/>
      <c r="F79" s="3"/>
      <c r="G79" s="3"/>
      <c r="H79" s="3"/>
      <c r="I79" s="3"/>
    </row>
    <row r="80" spans="1:9" s="2" customFormat="1">
      <c r="A80" s="6"/>
      <c r="B80" s="3"/>
      <c r="C80" s="3"/>
      <c r="D80" s="3"/>
      <c r="E80" s="3"/>
      <c r="F80" s="3"/>
      <c r="G80" s="3"/>
      <c r="H80" s="3"/>
      <c r="I80" s="3"/>
    </row>
    <row r="81" spans="1:9" s="2" customFormat="1">
      <c r="A81" s="6"/>
      <c r="B81" s="3"/>
      <c r="C81" s="3"/>
      <c r="D81" s="3"/>
      <c r="E81" s="3"/>
      <c r="F81" s="3"/>
      <c r="G81" s="3"/>
      <c r="H81" s="3"/>
      <c r="I81" s="3"/>
    </row>
    <row r="82" spans="1:9" s="2" customFormat="1">
      <c r="A82" s="6"/>
      <c r="B82" s="3"/>
      <c r="C82" s="3"/>
      <c r="D82" s="3"/>
      <c r="E82" s="3"/>
      <c r="F82" s="3"/>
      <c r="G82" s="3"/>
      <c r="H82" s="3"/>
      <c r="I82" s="3"/>
    </row>
    <row r="83" spans="1:9" s="2" customFormat="1">
      <c r="A83" s="6"/>
      <c r="B83" s="3"/>
      <c r="C83" s="3"/>
      <c r="D83" s="3"/>
      <c r="E83" s="3"/>
      <c r="F83" s="3"/>
      <c r="G83" s="3"/>
      <c r="H83" s="3"/>
      <c r="I83" s="3"/>
    </row>
    <row r="84" spans="1:9" s="2" customFormat="1">
      <c r="A84" s="6"/>
      <c r="B84" s="3"/>
      <c r="C84" s="3"/>
      <c r="D84" s="3"/>
      <c r="E84" s="3"/>
      <c r="F84" s="3"/>
      <c r="G84" s="3"/>
      <c r="H84" s="3"/>
      <c r="I84" s="3"/>
    </row>
    <row r="85" spans="1:9" s="2" customFormat="1">
      <c r="A85" s="6"/>
      <c r="B85" s="3"/>
      <c r="C85" s="3"/>
      <c r="D85" s="3"/>
      <c r="E85" s="3"/>
      <c r="F85" s="3"/>
      <c r="G85" s="3"/>
      <c r="H85" s="3"/>
      <c r="I85" s="3"/>
    </row>
    <row r="86" spans="1:9" s="2" customFormat="1">
      <c r="A86" s="6"/>
      <c r="B86" s="3"/>
      <c r="C86" s="3"/>
      <c r="D86" s="3"/>
      <c r="E86" s="3"/>
      <c r="F86" s="3"/>
      <c r="G86" s="3"/>
      <c r="H86" s="3"/>
      <c r="I86" s="3"/>
    </row>
    <row r="87" spans="1:9" s="2" customFormat="1">
      <c r="A87" s="6"/>
      <c r="B87" s="3"/>
      <c r="C87" s="3"/>
      <c r="D87" s="3"/>
      <c r="E87" s="3"/>
      <c r="F87" s="3"/>
      <c r="G87" s="3"/>
      <c r="H87" s="3"/>
      <c r="I87" s="3"/>
    </row>
    <row r="88" spans="1:9" s="2" customFormat="1">
      <c r="A88" s="6"/>
      <c r="B88" s="3"/>
      <c r="C88" s="3"/>
      <c r="D88" s="3"/>
      <c r="E88" s="3"/>
      <c r="F88" s="3"/>
      <c r="G88" s="3"/>
      <c r="H88" s="3"/>
      <c r="I88" s="3"/>
    </row>
    <row r="89" spans="1:9" s="2" customFormat="1">
      <c r="A89" s="6"/>
      <c r="B89" s="3"/>
      <c r="C89" s="3"/>
      <c r="D89" s="3"/>
      <c r="E89" s="3"/>
      <c r="F89" s="3"/>
      <c r="G89" s="3"/>
      <c r="H89" s="3"/>
      <c r="I89" s="3"/>
    </row>
    <row r="90" spans="1:9" s="2" customFormat="1">
      <c r="A90" s="6"/>
      <c r="B90" s="3"/>
      <c r="C90" s="3"/>
      <c r="D90" s="3"/>
      <c r="E90" s="3"/>
      <c r="F90" s="3"/>
      <c r="G90" s="3"/>
      <c r="H90" s="3"/>
      <c r="I90" s="3"/>
    </row>
    <row r="91" spans="1:9" s="2" customFormat="1">
      <c r="A91" s="6"/>
      <c r="B91" s="3"/>
      <c r="C91" s="3"/>
      <c r="D91" s="3"/>
      <c r="E91" s="3"/>
      <c r="F91" s="3"/>
      <c r="G91" s="3"/>
      <c r="H91" s="3"/>
      <c r="I91" s="3"/>
    </row>
    <row r="92" spans="1:9" s="2" customFormat="1">
      <c r="A92" s="6"/>
      <c r="B92" s="3"/>
      <c r="C92" s="3"/>
      <c r="D92" s="3"/>
      <c r="E92" s="3"/>
      <c r="F92" s="3"/>
      <c r="G92" s="3"/>
      <c r="H92" s="3"/>
      <c r="I92" s="3"/>
    </row>
    <row r="93" spans="1:9" s="2" customFormat="1">
      <c r="A93" s="6"/>
      <c r="B93" s="3"/>
      <c r="C93" s="3"/>
      <c r="D93" s="3"/>
      <c r="E93" s="3"/>
      <c r="F93" s="3"/>
      <c r="G93" s="3"/>
      <c r="H93" s="3"/>
      <c r="I93" s="3"/>
    </row>
    <row r="94" spans="1:9" s="2" customFormat="1">
      <c r="A94" s="6"/>
      <c r="B94" s="3"/>
      <c r="C94" s="3"/>
      <c r="D94" s="3"/>
      <c r="E94" s="3"/>
      <c r="F94" s="3"/>
      <c r="G94" s="3"/>
      <c r="H94" s="3"/>
      <c r="I94" s="3"/>
    </row>
    <row r="95" spans="1:9" s="2" customFormat="1">
      <c r="A95" s="6"/>
      <c r="B95" s="3"/>
      <c r="C95" s="3"/>
      <c r="D95" s="3"/>
      <c r="E95" s="3"/>
      <c r="F95" s="3"/>
      <c r="G95" s="3"/>
      <c r="H95" s="3"/>
      <c r="I95" s="3"/>
    </row>
    <row r="96" spans="1:9" s="2" customFormat="1">
      <c r="A96" s="6"/>
      <c r="B96" s="3"/>
      <c r="C96" s="3"/>
      <c r="D96" s="3"/>
      <c r="E96" s="3"/>
      <c r="F96" s="3"/>
      <c r="G96" s="3"/>
      <c r="H96" s="3"/>
      <c r="I96" s="3"/>
    </row>
    <row r="97" spans="1:9" s="2" customFormat="1">
      <c r="A97" s="6"/>
      <c r="B97" s="3"/>
      <c r="C97" s="3"/>
      <c r="D97" s="3"/>
      <c r="E97" s="3"/>
      <c r="F97" s="3"/>
      <c r="G97" s="3"/>
      <c r="H97" s="3"/>
      <c r="I97" s="3"/>
    </row>
    <row r="98" spans="1:9" s="2" customFormat="1">
      <c r="A98" s="6"/>
      <c r="B98" s="3"/>
      <c r="C98" s="3"/>
      <c r="D98" s="3"/>
      <c r="E98" s="3"/>
      <c r="F98" s="3"/>
      <c r="G98" s="3"/>
      <c r="H98" s="3"/>
      <c r="I98" s="3"/>
    </row>
    <row r="99" spans="1:9" s="2" customFormat="1">
      <c r="A99" s="6"/>
      <c r="B99" s="3"/>
      <c r="C99" s="3"/>
      <c r="D99" s="3"/>
      <c r="E99" s="3"/>
      <c r="F99" s="3"/>
      <c r="G99" s="3"/>
      <c r="H99" s="3"/>
      <c r="I99" s="3"/>
    </row>
    <row r="100" spans="1:9" s="2" customFormat="1">
      <c r="A100" s="6"/>
      <c r="B100" s="3"/>
      <c r="C100" s="3"/>
      <c r="D100" s="3"/>
      <c r="E100" s="3"/>
      <c r="F100" s="3"/>
      <c r="G100" s="3"/>
      <c r="H100" s="3"/>
      <c r="I100" s="3"/>
    </row>
    <row r="101" spans="1:9" s="2" customFormat="1">
      <c r="A101" s="6"/>
      <c r="B101" s="3"/>
      <c r="C101" s="3"/>
      <c r="D101" s="3"/>
      <c r="E101" s="3"/>
      <c r="F101" s="3"/>
      <c r="G101" s="3"/>
      <c r="H101" s="3"/>
      <c r="I101" s="3"/>
    </row>
    <row r="102" spans="1:9" s="2" customFormat="1">
      <c r="A102" s="6"/>
      <c r="B102" s="3"/>
      <c r="C102" s="3"/>
      <c r="D102" s="3"/>
      <c r="E102" s="3"/>
      <c r="F102" s="3"/>
      <c r="G102" s="3"/>
      <c r="H102" s="3"/>
      <c r="I102" s="3"/>
    </row>
    <row r="103" spans="1:9" s="2" customFormat="1">
      <c r="A103" s="6"/>
      <c r="B103" s="3"/>
      <c r="C103" s="3"/>
      <c r="D103" s="3"/>
      <c r="E103" s="3"/>
      <c r="F103" s="3"/>
      <c r="G103" s="3"/>
      <c r="H103" s="3"/>
      <c r="I103" s="3"/>
    </row>
    <row r="104" spans="1:9" s="2" customFormat="1">
      <c r="A104" s="6"/>
      <c r="B104" s="3"/>
      <c r="C104" s="3"/>
      <c r="D104" s="3"/>
      <c r="E104" s="3"/>
      <c r="F104" s="3"/>
      <c r="G104" s="3"/>
      <c r="H104" s="3"/>
      <c r="I104" s="3"/>
    </row>
    <row r="105" spans="1:9" s="2" customFormat="1">
      <c r="A105" s="6"/>
      <c r="B105" s="3"/>
      <c r="C105" s="3"/>
      <c r="D105" s="3"/>
      <c r="E105" s="3"/>
      <c r="F105" s="3"/>
      <c r="G105" s="3"/>
      <c r="H105" s="3"/>
      <c r="I105" s="3"/>
    </row>
    <row r="106" spans="1:9" s="2" customFormat="1">
      <c r="A106" s="6"/>
      <c r="B106" s="3"/>
      <c r="C106" s="3"/>
      <c r="D106" s="3"/>
      <c r="E106" s="3"/>
      <c r="F106" s="3"/>
      <c r="G106" s="3"/>
      <c r="H106" s="3"/>
      <c r="I106" s="3"/>
    </row>
    <row r="107" spans="1:9" s="2" customFormat="1">
      <c r="A107" s="6"/>
      <c r="B107" s="3"/>
      <c r="C107" s="3"/>
      <c r="D107" s="3"/>
      <c r="E107" s="3"/>
      <c r="F107" s="3"/>
      <c r="G107" s="3"/>
      <c r="H107" s="3"/>
      <c r="I107" s="3"/>
    </row>
    <row r="108" spans="1:9" s="2" customFormat="1">
      <c r="A108" s="6"/>
      <c r="B108" s="3"/>
      <c r="C108" s="3"/>
      <c r="D108" s="3"/>
      <c r="E108" s="3"/>
      <c r="F108" s="3"/>
      <c r="G108" s="3"/>
      <c r="H108" s="3"/>
      <c r="I108" s="3"/>
    </row>
    <row r="109" spans="1:9" s="2" customFormat="1">
      <c r="A109" s="6"/>
      <c r="B109" s="3"/>
      <c r="C109" s="3"/>
      <c r="D109" s="3"/>
      <c r="E109" s="3"/>
      <c r="F109" s="3"/>
      <c r="G109" s="3"/>
      <c r="H109" s="3"/>
      <c r="I109" s="3"/>
    </row>
    <row r="110" spans="1:9" s="2" customFormat="1">
      <c r="A110" s="6"/>
      <c r="B110" s="3"/>
      <c r="C110" s="3"/>
      <c r="D110" s="3"/>
      <c r="E110" s="3"/>
      <c r="F110" s="3"/>
      <c r="G110" s="3"/>
      <c r="H110" s="3"/>
      <c r="I110" s="3"/>
    </row>
    <row r="111" spans="1:9" s="2" customFormat="1">
      <c r="A111" s="6"/>
      <c r="B111" s="3"/>
      <c r="C111" s="3"/>
      <c r="D111" s="3"/>
      <c r="E111" s="3"/>
      <c r="F111" s="3"/>
      <c r="G111" s="3"/>
      <c r="H111" s="3"/>
      <c r="I111" s="3"/>
    </row>
    <row r="112" spans="1:9" s="2" customFormat="1">
      <c r="A112" s="6"/>
      <c r="B112" s="3"/>
      <c r="C112" s="3"/>
      <c r="D112" s="3"/>
      <c r="E112" s="3"/>
      <c r="F112" s="3"/>
      <c r="G112" s="3"/>
      <c r="H112" s="3"/>
      <c r="I112" s="3"/>
    </row>
    <row r="113" spans="1:9" s="2" customFormat="1">
      <c r="A113" s="6"/>
      <c r="B113" s="3"/>
      <c r="C113" s="3"/>
      <c r="D113" s="3"/>
      <c r="E113" s="3"/>
      <c r="F113" s="3"/>
      <c r="G113" s="3"/>
      <c r="H113" s="3"/>
      <c r="I113" s="3"/>
    </row>
    <row r="114" spans="1:9" s="2" customFormat="1">
      <c r="A114" s="6"/>
      <c r="B114" s="3"/>
      <c r="C114" s="3"/>
      <c r="D114" s="3"/>
      <c r="E114" s="3"/>
      <c r="F114" s="3"/>
      <c r="G114" s="3"/>
      <c r="H114" s="3"/>
      <c r="I114" s="3"/>
    </row>
    <row r="115" spans="1:9" s="2" customFormat="1">
      <c r="A115" s="6"/>
      <c r="B115" s="3"/>
      <c r="C115" s="3"/>
      <c r="D115" s="3"/>
      <c r="E115" s="3"/>
      <c r="F115" s="3"/>
      <c r="G115" s="3"/>
      <c r="H115" s="3"/>
      <c r="I115" s="3"/>
    </row>
    <row r="116" spans="1:9" s="2" customFormat="1">
      <c r="A116" s="6"/>
      <c r="B116" s="3"/>
      <c r="C116" s="3"/>
      <c r="D116" s="3"/>
      <c r="E116" s="3"/>
      <c r="F116" s="3"/>
      <c r="G116" s="3"/>
      <c r="H116" s="3"/>
      <c r="I116" s="3"/>
    </row>
    <row r="117" spans="1:9" s="2" customFormat="1">
      <c r="A117" s="6"/>
      <c r="B117" s="3"/>
      <c r="C117" s="3"/>
      <c r="D117" s="3"/>
      <c r="E117" s="3"/>
      <c r="F117" s="3"/>
      <c r="G117" s="3"/>
      <c r="H117" s="3"/>
      <c r="I117" s="3"/>
    </row>
    <row r="118" spans="1:9" s="2" customFormat="1">
      <c r="A118" s="6"/>
      <c r="B118" s="3"/>
      <c r="C118" s="3"/>
      <c r="D118" s="3"/>
      <c r="E118" s="3"/>
      <c r="F118" s="3"/>
      <c r="G118" s="3"/>
      <c r="H118" s="3"/>
      <c r="I118" s="3"/>
    </row>
    <row r="119" spans="1:9" s="2" customFormat="1">
      <c r="A119" s="6"/>
      <c r="B119" s="3"/>
      <c r="C119" s="3"/>
      <c r="D119" s="3"/>
      <c r="E119" s="3"/>
      <c r="F119" s="3"/>
      <c r="G119" s="3"/>
      <c r="H119" s="3"/>
      <c r="I119" s="3"/>
    </row>
    <row r="120" spans="1:9" s="2" customFormat="1">
      <c r="A120" s="6"/>
      <c r="B120" s="3"/>
      <c r="C120" s="3"/>
      <c r="D120" s="3"/>
      <c r="E120" s="3"/>
      <c r="F120" s="3"/>
      <c r="G120" s="3"/>
      <c r="H120" s="3"/>
      <c r="I120" s="3"/>
    </row>
    <row r="121" spans="1:9" s="2" customFormat="1">
      <c r="A121" s="6"/>
      <c r="B121" s="3"/>
      <c r="C121" s="3"/>
      <c r="D121" s="3"/>
      <c r="E121" s="3"/>
      <c r="F121" s="3"/>
      <c r="G121" s="3"/>
      <c r="H121" s="3"/>
      <c r="I121" s="3"/>
    </row>
    <row r="122" spans="1:9" s="2" customFormat="1">
      <c r="A122" s="6"/>
      <c r="B122" s="3"/>
      <c r="C122" s="3"/>
      <c r="D122" s="3"/>
      <c r="E122" s="3"/>
      <c r="F122" s="3"/>
      <c r="G122" s="3"/>
      <c r="H122" s="3"/>
      <c r="I122" s="3"/>
    </row>
    <row r="123" spans="1:9" s="2" customFormat="1">
      <c r="A123" s="6"/>
      <c r="B123" s="3"/>
      <c r="C123" s="3"/>
      <c r="D123" s="3"/>
      <c r="E123" s="3"/>
      <c r="F123" s="3"/>
      <c r="G123" s="3"/>
      <c r="H123" s="3"/>
      <c r="I123" s="3"/>
    </row>
    <row r="124" spans="1:9" s="2" customFormat="1">
      <c r="A124" s="6"/>
      <c r="B124" s="3"/>
      <c r="C124" s="3"/>
      <c r="D124" s="3"/>
      <c r="E124" s="3"/>
      <c r="F124" s="3"/>
      <c r="G124" s="3"/>
      <c r="H124" s="3"/>
      <c r="I124" s="3"/>
    </row>
    <row r="125" spans="1:9" s="2" customFormat="1">
      <c r="A125" s="6"/>
      <c r="B125" s="3"/>
      <c r="C125" s="3"/>
      <c r="D125" s="3"/>
      <c r="E125" s="3"/>
      <c r="F125" s="3"/>
      <c r="G125" s="3"/>
      <c r="H125" s="3"/>
      <c r="I125" s="3"/>
    </row>
    <row r="126" spans="1:9" s="2" customFormat="1">
      <c r="A126" s="6"/>
      <c r="B126" s="3"/>
      <c r="C126" s="3"/>
      <c r="D126" s="3"/>
      <c r="E126" s="3"/>
      <c r="F126" s="3"/>
      <c r="G126" s="3"/>
      <c r="H126" s="3"/>
      <c r="I126" s="3"/>
    </row>
    <row r="127" spans="1:9" s="2" customFormat="1">
      <c r="A127" s="6"/>
      <c r="B127" s="3"/>
      <c r="C127" s="3"/>
      <c r="D127" s="3"/>
      <c r="E127" s="3"/>
      <c r="F127" s="3"/>
      <c r="G127" s="3"/>
      <c r="H127" s="3"/>
      <c r="I127" s="3"/>
    </row>
    <row r="128" spans="1:9" s="2" customFormat="1">
      <c r="A128" s="6"/>
      <c r="B128" s="3"/>
      <c r="C128" s="3"/>
      <c r="D128" s="3"/>
      <c r="E128" s="3"/>
      <c r="F128" s="3"/>
      <c r="G128" s="3"/>
      <c r="H128" s="3"/>
      <c r="I128" s="3"/>
    </row>
    <row r="129" spans="1:11" s="2" customFormat="1">
      <c r="A129" s="6"/>
      <c r="B129" s="3"/>
      <c r="C129" s="3"/>
      <c r="D129" s="3"/>
      <c r="E129" s="3"/>
      <c r="F129" s="3"/>
      <c r="G129" s="3"/>
      <c r="H129" s="3"/>
      <c r="I129" s="3"/>
    </row>
    <row r="130" spans="1:11" s="2" customFormat="1">
      <c r="A130" s="6"/>
      <c r="B130" s="3"/>
      <c r="C130" s="3"/>
      <c r="D130" s="3"/>
      <c r="E130" s="3"/>
      <c r="F130" s="3"/>
      <c r="G130" s="3"/>
      <c r="H130" s="3"/>
      <c r="I130" s="3"/>
    </row>
    <row r="131" spans="1:11" s="2" customFormat="1">
      <c r="A131" s="6"/>
      <c r="B131" s="3"/>
      <c r="C131" s="3"/>
      <c r="D131" s="3"/>
      <c r="E131" s="3"/>
      <c r="F131" s="3"/>
      <c r="G131" s="3"/>
      <c r="H131" s="3"/>
      <c r="I131" s="3"/>
    </row>
    <row r="132" spans="1:11" s="2" customFormat="1">
      <c r="A132" s="6"/>
      <c r="B132" s="3"/>
      <c r="C132" s="3"/>
      <c r="D132" s="3"/>
      <c r="E132" s="3"/>
      <c r="F132" s="3"/>
      <c r="G132" s="3"/>
      <c r="H132" s="3"/>
      <c r="I132" s="3"/>
    </row>
    <row r="133" spans="1:11" s="2" customFormat="1">
      <c r="A133" s="6"/>
      <c r="B133" s="3"/>
      <c r="C133" s="3"/>
      <c r="D133" s="3"/>
      <c r="E133" s="3"/>
      <c r="F133" s="3"/>
      <c r="G133" s="3"/>
      <c r="H133" s="3"/>
      <c r="I133" s="3"/>
    </row>
    <row r="134" spans="1:11" s="2" customFormat="1">
      <c r="A134" s="6"/>
      <c r="B134" s="3"/>
      <c r="C134" s="3"/>
      <c r="D134" s="3"/>
      <c r="E134" s="3"/>
      <c r="F134" s="3"/>
      <c r="G134" s="3"/>
      <c r="H134" s="3"/>
      <c r="I134" s="3"/>
      <c r="K134"/>
    </row>
    <row r="135" spans="1:11" s="2" customFormat="1">
      <c r="A135" s="6"/>
      <c r="B135" s="3"/>
      <c r="C135" s="3"/>
      <c r="D135" s="3"/>
      <c r="E135" s="3"/>
      <c r="F135" s="3"/>
      <c r="G135" s="3"/>
      <c r="H135" s="3"/>
      <c r="I135" s="3"/>
      <c r="K135"/>
    </row>
    <row r="136" spans="1:11" s="2" customFormat="1">
      <c r="A136" s="6"/>
      <c r="B136" s="3"/>
      <c r="C136" s="3"/>
      <c r="D136" s="3"/>
      <c r="E136" s="3"/>
      <c r="F136" s="3"/>
      <c r="G136" s="3"/>
      <c r="H136" s="3"/>
      <c r="I136" s="3"/>
      <c r="K136"/>
    </row>
    <row r="137" spans="1:11">
      <c r="A137" s="6"/>
      <c r="B137" s="3"/>
      <c r="C137" s="3"/>
      <c r="D137" s="3"/>
      <c r="E137" s="3"/>
      <c r="F137" s="3"/>
      <c r="G137" s="3"/>
      <c r="H137" s="3"/>
      <c r="I137" s="3"/>
    </row>
    <row r="138" spans="1:11">
      <c r="A138" s="6"/>
      <c r="B138" s="3"/>
      <c r="C138" s="3"/>
      <c r="D138" s="3"/>
      <c r="E138" s="3"/>
      <c r="F138" s="3"/>
      <c r="G138" s="3"/>
      <c r="H138" s="3"/>
      <c r="I138" s="3"/>
    </row>
    <row r="139" spans="1:11">
      <c r="A139" s="6"/>
      <c r="B139" s="3"/>
      <c r="C139" s="3"/>
      <c r="D139" s="3"/>
      <c r="E139" s="3"/>
      <c r="F139" s="3"/>
      <c r="G139" s="3"/>
      <c r="H139" s="3"/>
      <c r="I139" s="3"/>
    </row>
    <row r="140" spans="1:11">
      <c r="A140" s="6"/>
      <c r="B140" s="3"/>
      <c r="C140" s="3"/>
      <c r="D140" s="3"/>
      <c r="E140" s="3"/>
      <c r="F140" s="3"/>
      <c r="G140" s="3"/>
      <c r="H140" s="3"/>
      <c r="I140" s="3"/>
    </row>
  </sheetData>
  <sortState ref="A5:I24">
    <sortCondition descending="1" ref="B5:B24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  <ignoredErrors>
    <ignoredError sqref="C24: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7"/>
  <sheetViews>
    <sheetView topLeftCell="A7" workbookViewId="0">
      <selection sqref="A1:I1"/>
    </sheetView>
  </sheetViews>
  <sheetFormatPr defaultRowHeight="15.75"/>
  <cols>
    <col min="1" max="1" width="11.625" style="32" bestFit="1" customWidth="1"/>
    <col min="2" max="2" width="13.625" style="36" bestFit="1" customWidth="1"/>
    <col min="3" max="3" width="9" style="36" bestFit="1" customWidth="1"/>
    <col min="4" max="4" width="15" style="36" bestFit="1" customWidth="1"/>
    <col min="5" max="5" width="13.625" style="36" bestFit="1" customWidth="1"/>
    <col min="6" max="6" width="9" style="36" bestFit="1" customWidth="1"/>
    <col min="7" max="7" width="15" style="36" bestFit="1" customWidth="1"/>
    <col min="8" max="9" width="9.375" style="36" bestFit="1" customWidth="1"/>
    <col min="10" max="16384" width="9" style="32"/>
  </cols>
  <sheetData>
    <row r="1" spans="1:10" ht="36" customHeight="1" thickBot="1">
      <c r="A1" s="117" t="s">
        <v>173</v>
      </c>
      <c r="B1" s="117"/>
      <c r="C1" s="117"/>
      <c r="D1" s="117"/>
      <c r="E1" s="117"/>
      <c r="F1" s="117"/>
      <c r="G1" s="117"/>
      <c r="H1" s="117"/>
      <c r="I1" s="117"/>
    </row>
    <row r="2" spans="1:10" ht="25.5" customHeight="1">
      <c r="A2" s="118" t="s">
        <v>122</v>
      </c>
      <c r="B2" s="118" t="s">
        <v>174</v>
      </c>
      <c r="C2" s="123"/>
      <c r="D2" s="124"/>
      <c r="E2" s="123" t="s">
        <v>120</v>
      </c>
      <c r="F2" s="123"/>
      <c r="G2" s="123"/>
      <c r="H2" s="120" t="s">
        <v>7</v>
      </c>
      <c r="I2" s="122"/>
    </row>
    <row r="3" spans="1:10" ht="32.1" customHeight="1">
      <c r="A3" s="119"/>
      <c r="B3" s="9" t="s">
        <v>112</v>
      </c>
      <c r="C3" s="7" t="s">
        <v>97</v>
      </c>
      <c r="D3" s="10" t="s">
        <v>123</v>
      </c>
      <c r="E3" s="11" t="s">
        <v>112</v>
      </c>
      <c r="F3" s="7" t="s">
        <v>79</v>
      </c>
      <c r="G3" s="12" t="s">
        <v>124</v>
      </c>
      <c r="H3" s="9" t="s">
        <v>114</v>
      </c>
      <c r="I3" s="10" t="s">
        <v>117</v>
      </c>
    </row>
    <row r="4" spans="1:10" ht="24.95" customHeight="1">
      <c r="A4" s="8" t="s">
        <v>4</v>
      </c>
      <c r="B4" s="13">
        <v>4371834</v>
      </c>
      <c r="C4" s="54">
        <f>B4/$B$26</f>
        <v>0.52043232759816238</v>
      </c>
      <c r="D4" s="14">
        <v>11549500</v>
      </c>
      <c r="E4" s="13">
        <v>2519826</v>
      </c>
      <c r="F4" s="54">
        <f>E4/$E$26</f>
        <v>0.36969766326139869</v>
      </c>
      <c r="G4" s="14">
        <v>7015700</v>
      </c>
      <c r="H4" s="16">
        <f>SUM(B4/E4-1)</f>
        <v>0.73497455776708387</v>
      </c>
      <c r="I4" s="17">
        <f>SUM(D4/G4-1)</f>
        <v>0.64623629858745391</v>
      </c>
      <c r="J4" s="56"/>
    </row>
    <row r="5" spans="1:10" ht="24.95" customHeight="1">
      <c r="A5" s="8" t="s">
        <v>119</v>
      </c>
      <c r="B5" s="13">
        <v>2996909</v>
      </c>
      <c r="C5" s="54">
        <f t="shared" ref="C5:C26" si="0">B5/$B$26</f>
        <v>0.35675835964263086</v>
      </c>
      <c r="D5" s="14">
        <v>7501800</v>
      </c>
      <c r="E5" s="13">
        <v>1915269</v>
      </c>
      <c r="F5" s="54">
        <f>E5/$E$26</f>
        <v>0.28099974911640557</v>
      </c>
      <c r="G5" s="14">
        <v>5353400</v>
      </c>
      <c r="H5" s="16">
        <f>SUM(B5/E5-1)</f>
        <v>0.56474573545543727</v>
      </c>
      <c r="I5" s="17">
        <f>SUM(D5/G5-1)</f>
        <v>0.40131505211641194</v>
      </c>
      <c r="J5" s="56"/>
    </row>
    <row r="6" spans="1:10" ht="24.95" customHeight="1">
      <c r="A6" s="8" t="s">
        <v>118</v>
      </c>
      <c r="B6" s="13">
        <v>742750</v>
      </c>
      <c r="C6" s="54">
        <f t="shared" si="0"/>
        <v>8.8418524427856859E-2</v>
      </c>
      <c r="D6" s="14">
        <v>1871300</v>
      </c>
      <c r="E6" s="13">
        <v>2132088</v>
      </c>
      <c r="F6" s="54">
        <f t="shared" ref="F6:F26" si="1">E6/$E$26</f>
        <v>0.31281046844808691</v>
      </c>
      <c r="G6" s="14">
        <v>5496000</v>
      </c>
      <c r="H6" s="16">
        <f t="shared" ref="H6:H26" si="2">SUM(B6/E6-1)</f>
        <v>-0.6516325780174177</v>
      </c>
      <c r="I6" s="17">
        <f t="shared" ref="I6:I26" si="3">SUM(D6/G6-1)</f>
        <v>-0.65951601164483264</v>
      </c>
      <c r="J6" s="56"/>
    </row>
    <row r="7" spans="1:10" ht="24.95" customHeight="1">
      <c r="A7" s="8" t="s">
        <v>2</v>
      </c>
      <c r="B7" s="13">
        <v>154046</v>
      </c>
      <c r="C7" s="54">
        <f t="shared" si="0"/>
        <v>1.8337960301600318E-2</v>
      </c>
      <c r="D7" s="14">
        <v>402900</v>
      </c>
      <c r="E7" s="13">
        <v>48053</v>
      </c>
      <c r="F7" s="54">
        <f t="shared" si="1"/>
        <v>7.050122434128385E-3</v>
      </c>
      <c r="G7" s="14">
        <v>154600</v>
      </c>
      <c r="H7" s="16">
        <f t="shared" si="2"/>
        <v>2.2057519821863361</v>
      </c>
      <c r="I7" s="17">
        <f t="shared" si="3"/>
        <v>1.6060802069857698</v>
      </c>
      <c r="J7" s="56"/>
    </row>
    <row r="8" spans="1:10" ht="24.95" customHeight="1">
      <c r="A8" s="8" t="s">
        <v>0</v>
      </c>
      <c r="B8" s="13">
        <v>74309</v>
      </c>
      <c r="C8" s="54">
        <f t="shared" si="0"/>
        <v>8.8458998743986741E-3</v>
      </c>
      <c r="D8" s="14">
        <v>60200</v>
      </c>
      <c r="E8" s="13">
        <v>38441</v>
      </c>
      <c r="F8" s="54">
        <f t="shared" si="1"/>
        <v>5.639892545529504E-3</v>
      </c>
      <c r="G8" s="14">
        <v>77000</v>
      </c>
      <c r="H8" s="16">
        <f t="shared" si="2"/>
        <v>0.93306625738144167</v>
      </c>
      <c r="I8" s="17">
        <f t="shared" si="3"/>
        <v>-0.21818181818181814</v>
      </c>
      <c r="J8" s="56"/>
    </row>
    <row r="9" spans="1:10" ht="24.95" customHeight="1">
      <c r="A9" s="8" t="s">
        <v>3</v>
      </c>
      <c r="B9" s="13">
        <v>28497</v>
      </c>
      <c r="C9" s="54">
        <f t="shared" si="0"/>
        <v>3.3923429022156E-3</v>
      </c>
      <c r="D9" s="14">
        <v>175000</v>
      </c>
      <c r="E9" s="13">
        <v>94285</v>
      </c>
      <c r="F9" s="54">
        <f t="shared" si="1"/>
        <v>1.3833075847539067E-2</v>
      </c>
      <c r="G9" s="14">
        <v>537000</v>
      </c>
      <c r="H9" s="16">
        <f t="shared" si="2"/>
        <v>-0.69775680118788785</v>
      </c>
      <c r="I9" s="17">
        <f t="shared" si="3"/>
        <v>-0.67411545623836133</v>
      </c>
      <c r="J9" s="56"/>
    </row>
    <row r="10" spans="1:10" ht="24.95" customHeight="1">
      <c r="A10" s="8" t="s">
        <v>23</v>
      </c>
      <c r="B10" s="13">
        <v>22240</v>
      </c>
      <c r="C10" s="54">
        <f t="shared" si="0"/>
        <v>2.6474964433194702E-3</v>
      </c>
      <c r="D10" s="14">
        <v>11200</v>
      </c>
      <c r="E10" s="13">
        <v>15704</v>
      </c>
      <c r="F10" s="54">
        <f t="shared" si="1"/>
        <v>2.3040210331415761E-3</v>
      </c>
      <c r="G10" s="14">
        <v>31400</v>
      </c>
      <c r="H10" s="16">
        <f t="shared" si="2"/>
        <v>0.41619969434538961</v>
      </c>
      <c r="I10" s="17">
        <f t="shared" si="3"/>
        <v>-0.6433121019108281</v>
      </c>
      <c r="J10" s="56"/>
    </row>
    <row r="11" spans="1:10" ht="24.95" customHeight="1">
      <c r="A11" s="8" t="s">
        <v>125</v>
      </c>
      <c r="B11" s="13">
        <v>3915</v>
      </c>
      <c r="C11" s="54">
        <f t="shared" si="0"/>
        <v>4.6604984602498765E-4</v>
      </c>
      <c r="D11" s="14">
        <v>23100</v>
      </c>
      <c r="E11" s="13">
        <v>7351</v>
      </c>
      <c r="F11" s="54">
        <f t="shared" si="1"/>
        <v>1.0785060248741547E-3</v>
      </c>
      <c r="G11" s="14">
        <v>36700</v>
      </c>
      <c r="H11" s="16">
        <f t="shared" si="2"/>
        <v>-0.46741939872126237</v>
      </c>
      <c r="I11" s="17">
        <f t="shared" si="3"/>
        <v>-0.3705722070844687</v>
      </c>
      <c r="J11" s="56"/>
    </row>
    <row r="12" spans="1:10" ht="24.95" customHeight="1">
      <c r="A12" s="8" t="s">
        <v>126</v>
      </c>
      <c r="B12" s="13">
        <v>2705</v>
      </c>
      <c r="C12" s="54">
        <f t="shared" si="0"/>
        <v>3.2200889744510639E-4</v>
      </c>
      <c r="D12" s="14">
        <v>19100</v>
      </c>
      <c r="E12" s="13">
        <v>582</v>
      </c>
      <c r="F12" s="54">
        <f t="shared" si="1"/>
        <v>8.5388451432017151E-5</v>
      </c>
      <c r="G12" s="14">
        <v>5000</v>
      </c>
      <c r="H12" s="16">
        <f t="shared" si="2"/>
        <v>3.6477663230240553</v>
      </c>
      <c r="I12" s="17">
        <f t="shared" si="3"/>
        <v>2.82</v>
      </c>
      <c r="J12" s="56"/>
    </row>
    <row r="13" spans="1:10" ht="24.95" customHeight="1">
      <c r="A13" s="8" t="s">
        <v>1</v>
      </c>
      <c r="B13" s="13">
        <v>2209</v>
      </c>
      <c r="C13" s="54">
        <f t="shared" si="0"/>
        <v>2.6296401273798154E-4</v>
      </c>
      <c r="D13" s="14">
        <v>86600</v>
      </c>
      <c r="E13" s="13">
        <v>798</v>
      </c>
      <c r="F13" s="54">
        <f t="shared" si="1"/>
        <v>1.1707901072637402E-4</v>
      </c>
      <c r="G13" s="14">
        <v>36400</v>
      </c>
      <c r="H13" s="16">
        <f t="shared" si="2"/>
        <v>1.7681704260651627</v>
      </c>
      <c r="I13" s="17">
        <f t="shared" si="3"/>
        <v>1.3791208791208791</v>
      </c>
      <c r="J13" s="56"/>
    </row>
    <row r="14" spans="1:10" ht="24.95" customHeight="1">
      <c r="A14" s="8" t="s">
        <v>93</v>
      </c>
      <c r="B14" s="13">
        <v>633</v>
      </c>
      <c r="C14" s="54">
        <f t="shared" si="0"/>
        <v>7.535365326534283E-5</v>
      </c>
      <c r="D14" s="14">
        <v>18900</v>
      </c>
      <c r="E14" s="13">
        <v>587</v>
      </c>
      <c r="F14" s="54">
        <f t="shared" si="1"/>
        <v>8.6122029193460596E-5</v>
      </c>
      <c r="G14" s="14">
        <v>25500</v>
      </c>
      <c r="H14" s="16">
        <f t="shared" si="2"/>
        <v>7.8364565587734303E-2</v>
      </c>
      <c r="I14" s="17">
        <f t="shared" si="3"/>
        <v>-0.25882352941176467</v>
      </c>
      <c r="J14" s="56"/>
    </row>
    <row r="15" spans="1:10" ht="24.95" customHeight="1">
      <c r="A15" s="8" t="s">
        <v>15</v>
      </c>
      <c r="B15" s="13">
        <v>158</v>
      </c>
      <c r="C15" s="54">
        <f t="shared" si="0"/>
        <v>1.8808652789769617E-5</v>
      </c>
      <c r="D15" s="14">
        <v>14400</v>
      </c>
      <c r="E15" s="13">
        <v>122</v>
      </c>
      <c r="F15" s="54">
        <f t="shared" si="1"/>
        <v>1.7899297379220091E-5</v>
      </c>
      <c r="G15" s="14">
        <v>12500</v>
      </c>
      <c r="H15" s="16">
        <f t="shared" si="2"/>
        <v>0.29508196721311486</v>
      </c>
      <c r="I15" s="17">
        <f t="shared" si="3"/>
        <v>0.15199999999999991</v>
      </c>
      <c r="J15" s="56"/>
    </row>
    <row r="16" spans="1:10" ht="24.75" customHeight="1">
      <c r="A16" s="8" t="s">
        <v>177</v>
      </c>
      <c r="B16" s="13">
        <v>85</v>
      </c>
      <c r="C16" s="54">
        <f t="shared" si="0"/>
        <v>1.0118579032470997E-5</v>
      </c>
      <c r="D16" s="14">
        <v>4400</v>
      </c>
      <c r="E16" s="13">
        <v>0</v>
      </c>
      <c r="F16" s="54">
        <f t="shared" si="1"/>
        <v>0</v>
      </c>
      <c r="G16" s="14">
        <v>0</v>
      </c>
      <c r="H16" s="18">
        <v>0</v>
      </c>
      <c r="I16" s="19">
        <v>0</v>
      </c>
      <c r="J16" s="56"/>
    </row>
    <row r="17" spans="1:10" ht="24.75" customHeight="1">
      <c r="A17" s="8" t="s">
        <v>128</v>
      </c>
      <c r="B17" s="13">
        <v>53</v>
      </c>
      <c r="C17" s="54">
        <f t="shared" si="0"/>
        <v>6.3092316320113274E-6</v>
      </c>
      <c r="D17" s="14">
        <v>900</v>
      </c>
      <c r="E17" s="13">
        <v>0</v>
      </c>
      <c r="F17" s="54">
        <f t="shared" si="1"/>
        <v>0</v>
      </c>
      <c r="G17" s="14">
        <v>0</v>
      </c>
      <c r="H17" s="18">
        <v>0</v>
      </c>
      <c r="I17" s="19">
        <v>0</v>
      </c>
    </row>
    <row r="18" spans="1:10" ht="24.75" customHeight="1">
      <c r="A18" s="8" t="s">
        <v>178</v>
      </c>
      <c r="B18" s="13">
        <v>23</v>
      </c>
      <c r="C18" s="54">
        <f t="shared" si="0"/>
        <v>2.7379684440803874E-6</v>
      </c>
      <c r="D18" s="14">
        <v>1100</v>
      </c>
      <c r="E18" s="13"/>
      <c r="F18" s="54">
        <f t="shared" si="1"/>
        <v>0</v>
      </c>
      <c r="G18" s="14"/>
      <c r="H18" s="18">
        <v>0</v>
      </c>
      <c r="I18" s="19">
        <v>0</v>
      </c>
      <c r="J18" s="56"/>
    </row>
    <row r="19" spans="1:10" ht="24.95" customHeight="1">
      <c r="A19" s="8" t="s">
        <v>175</v>
      </c>
      <c r="B19" s="13">
        <v>11</v>
      </c>
      <c r="C19" s="54">
        <f t="shared" si="0"/>
        <v>1.3094631689080112E-6</v>
      </c>
      <c r="D19" s="14">
        <v>100</v>
      </c>
      <c r="E19" s="13">
        <v>0</v>
      </c>
      <c r="F19" s="54">
        <f t="shared" si="1"/>
        <v>0</v>
      </c>
      <c r="G19" s="14">
        <v>0</v>
      </c>
      <c r="H19" s="18">
        <v>0</v>
      </c>
      <c r="I19" s="19">
        <v>0</v>
      </c>
      <c r="J19" s="56"/>
    </row>
    <row r="20" spans="1:10" ht="24.75" customHeight="1">
      <c r="A20" s="8" t="s">
        <v>176</v>
      </c>
      <c r="B20" s="13">
        <v>10</v>
      </c>
      <c r="C20" s="54">
        <f t="shared" si="0"/>
        <v>1.1904210626436466E-6</v>
      </c>
      <c r="D20" s="14">
        <v>100</v>
      </c>
      <c r="E20" s="13">
        <v>0</v>
      </c>
      <c r="F20" s="54">
        <f t="shared" si="1"/>
        <v>0</v>
      </c>
      <c r="G20" s="14">
        <v>0</v>
      </c>
      <c r="H20" s="18">
        <v>0</v>
      </c>
      <c r="I20" s="19">
        <v>0</v>
      </c>
      <c r="J20" s="56"/>
    </row>
    <row r="21" spans="1:10" ht="24.75" customHeight="1">
      <c r="A21" s="8" t="s">
        <v>179</v>
      </c>
      <c r="B21" s="13">
        <v>2</v>
      </c>
      <c r="C21" s="54">
        <f t="shared" si="0"/>
        <v>2.3808421252872933E-7</v>
      </c>
      <c r="D21" s="14">
        <v>100</v>
      </c>
      <c r="E21" s="13"/>
      <c r="F21" s="54">
        <f t="shared" si="1"/>
        <v>0</v>
      </c>
      <c r="G21" s="14"/>
      <c r="H21" s="18">
        <v>0</v>
      </c>
      <c r="I21" s="19">
        <v>0</v>
      </c>
    </row>
    <row r="22" spans="1:10" ht="24.95" customHeight="1">
      <c r="A22" s="8" t="s">
        <v>5</v>
      </c>
      <c r="B22" s="13">
        <v>0</v>
      </c>
      <c r="C22" s="54">
        <f t="shared" ref="C22:C25" si="4">B22/$E$26</f>
        <v>0</v>
      </c>
      <c r="D22" s="14">
        <v>0</v>
      </c>
      <c r="E22" s="13">
        <v>38035</v>
      </c>
      <c r="F22" s="54">
        <f t="shared" si="1"/>
        <v>5.5803260313002957E-3</v>
      </c>
      <c r="G22" s="14">
        <v>135800</v>
      </c>
      <c r="H22" s="16">
        <f t="shared" si="2"/>
        <v>-1</v>
      </c>
      <c r="I22" s="17">
        <f t="shared" si="3"/>
        <v>-1</v>
      </c>
      <c r="J22" s="56"/>
    </row>
    <row r="23" spans="1:10" ht="24.95" customHeight="1">
      <c r="A23" s="8" t="s">
        <v>115</v>
      </c>
      <c r="B23" s="13">
        <v>0</v>
      </c>
      <c r="C23" s="54">
        <f t="shared" si="4"/>
        <v>0</v>
      </c>
      <c r="D23" s="14">
        <v>0</v>
      </c>
      <c r="E23" s="13">
        <v>4538</v>
      </c>
      <c r="F23" s="54">
        <f t="shared" si="1"/>
        <v>6.6579517628607184E-4</v>
      </c>
      <c r="G23" s="14">
        <v>43300</v>
      </c>
      <c r="H23" s="16">
        <f t="shared" si="2"/>
        <v>-1</v>
      </c>
      <c r="I23" s="17">
        <f t="shared" si="3"/>
        <v>-1</v>
      </c>
    </row>
    <row r="24" spans="1:10" ht="24.95" customHeight="1">
      <c r="A24" s="8" t="s">
        <v>57</v>
      </c>
      <c r="B24" s="13">
        <v>0</v>
      </c>
      <c r="C24" s="54">
        <f t="shared" si="4"/>
        <v>0</v>
      </c>
      <c r="D24" s="14">
        <v>0</v>
      </c>
      <c r="E24" s="13">
        <v>227</v>
      </c>
      <c r="F24" s="54">
        <f t="shared" si="1"/>
        <v>3.3304430369532463E-5</v>
      </c>
      <c r="G24" s="14">
        <v>1700</v>
      </c>
      <c r="H24" s="16">
        <f t="shared" si="2"/>
        <v>-1</v>
      </c>
      <c r="I24" s="17">
        <f t="shared" si="3"/>
        <v>-1</v>
      </c>
    </row>
    <row r="25" spans="1:10" ht="24.95" customHeight="1" thickBot="1">
      <c r="A25" s="88" t="s">
        <v>127</v>
      </c>
      <c r="B25" s="89">
        <v>0</v>
      </c>
      <c r="C25" s="95">
        <f t="shared" si="4"/>
        <v>0</v>
      </c>
      <c r="D25" s="78">
        <v>0</v>
      </c>
      <c r="E25" s="89">
        <v>4</v>
      </c>
      <c r="F25" s="95">
        <f t="shared" si="1"/>
        <v>5.8686220915475702E-7</v>
      </c>
      <c r="G25" s="78">
        <v>500</v>
      </c>
      <c r="H25" s="96">
        <f t="shared" si="2"/>
        <v>-1</v>
      </c>
      <c r="I25" s="97">
        <f t="shared" si="3"/>
        <v>-1</v>
      </c>
    </row>
    <row r="26" spans="1:10" ht="27.75" customHeight="1" thickBot="1">
      <c r="A26" s="91" t="s">
        <v>94</v>
      </c>
      <c r="B26" s="98">
        <f>SUM(B4:B25)</f>
        <v>8400389</v>
      </c>
      <c r="C26" s="100">
        <f t="shared" si="0"/>
        <v>1</v>
      </c>
      <c r="D26" s="99">
        <f>SUM(D4:D25)</f>
        <v>21740700</v>
      </c>
      <c r="E26" s="98">
        <f>SUM(E4:E25)</f>
        <v>6815910</v>
      </c>
      <c r="F26" s="100">
        <f t="shared" si="1"/>
        <v>1</v>
      </c>
      <c r="G26" s="99">
        <f>SUM(G4:G25)</f>
        <v>18962500</v>
      </c>
      <c r="H26" s="101">
        <f t="shared" si="2"/>
        <v>0.23246771157483015</v>
      </c>
      <c r="I26" s="102">
        <f t="shared" si="3"/>
        <v>0.1465102175346078</v>
      </c>
    </row>
    <row r="27" spans="1:10">
      <c r="B27" s="60"/>
      <c r="C27" s="61"/>
      <c r="D27" s="60"/>
    </row>
  </sheetData>
  <sortState ref="A5:I24">
    <sortCondition descending="1" ref="B5:B24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95" orientation="portrait" r:id="rId1"/>
  <headerFooter alignWithMargins="0"/>
  <ignoredErrors>
    <ignoredError sqref="C26:F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7"/>
  <sheetViews>
    <sheetView topLeftCell="A4" workbookViewId="0">
      <selection sqref="A1:I1"/>
    </sheetView>
  </sheetViews>
  <sheetFormatPr defaultRowHeight="15.75"/>
  <cols>
    <col min="1" max="1" width="10.75" style="32" customWidth="1"/>
    <col min="2" max="2" width="13.875" style="36" customWidth="1"/>
    <col min="3" max="3" width="8.75" style="36" customWidth="1"/>
    <col min="4" max="5" width="13.875" style="36" customWidth="1"/>
    <col min="6" max="6" width="8.125" style="36" customWidth="1"/>
    <col min="7" max="7" width="13.875" style="36" customWidth="1"/>
    <col min="8" max="9" width="9.625" style="36" customWidth="1"/>
    <col min="10" max="16384" width="9" style="32"/>
  </cols>
  <sheetData>
    <row r="1" spans="1:9" ht="34.5" customHeight="1" thickBot="1">
      <c r="A1" s="117" t="s">
        <v>180</v>
      </c>
      <c r="B1" s="117"/>
      <c r="C1" s="117"/>
      <c r="D1" s="117"/>
      <c r="E1" s="117"/>
      <c r="F1" s="117"/>
      <c r="G1" s="117"/>
      <c r="H1" s="117"/>
      <c r="I1" s="117"/>
    </row>
    <row r="2" spans="1:9" s="37" customFormat="1" ht="24.75" customHeight="1">
      <c r="A2" s="118" t="s">
        <v>61</v>
      </c>
      <c r="B2" s="120" t="s">
        <v>181</v>
      </c>
      <c r="C2" s="121"/>
      <c r="D2" s="122"/>
      <c r="E2" s="120" t="s">
        <v>132</v>
      </c>
      <c r="F2" s="121"/>
      <c r="G2" s="122"/>
      <c r="H2" s="120" t="s">
        <v>130</v>
      </c>
      <c r="I2" s="122"/>
    </row>
    <row r="3" spans="1:9" ht="30" customHeight="1">
      <c r="A3" s="119"/>
      <c r="B3" s="9" t="s">
        <v>8</v>
      </c>
      <c r="C3" s="7" t="s">
        <v>103</v>
      </c>
      <c r="D3" s="10" t="s">
        <v>77</v>
      </c>
      <c r="E3" s="9" t="s">
        <v>8</v>
      </c>
      <c r="F3" s="7" t="s">
        <v>103</v>
      </c>
      <c r="G3" s="10" t="s">
        <v>77</v>
      </c>
      <c r="H3" s="9" t="s">
        <v>81</v>
      </c>
      <c r="I3" s="10" t="s">
        <v>11</v>
      </c>
    </row>
    <row r="4" spans="1:9" ht="24.95" customHeight="1">
      <c r="A4" s="8" t="s">
        <v>4</v>
      </c>
      <c r="B4" s="13">
        <v>5601030</v>
      </c>
      <c r="C4" s="33">
        <f t="shared" ref="C4:C23" si="0">B4/$B$27</f>
        <v>0.54729006393908375</v>
      </c>
      <c r="D4" s="14">
        <v>14428100</v>
      </c>
      <c r="E4" s="13">
        <v>3091781</v>
      </c>
      <c r="F4" s="33">
        <f t="shared" ref="F4:F16" si="1">E4/$E$27</f>
        <v>0.37247371266099155</v>
      </c>
      <c r="G4" s="14">
        <v>8811800</v>
      </c>
      <c r="H4" s="64">
        <f t="shared" ref="H4" si="2">SUM(B4/E4-1)</f>
        <v>0.81158691382086889</v>
      </c>
      <c r="I4" s="63">
        <f t="shared" ref="I4" si="3">SUM(D4/G4-1)</f>
        <v>0.63736126557570527</v>
      </c>
    </row>
    <row r="5" spans="1:9" ht="24.95" customHeight="1">
      <c r="A5" s="8" t="s">
        <v>98</v>
      </c>
      <c r="B5" s="13">
        <v>3347001</v>
      </c>
      <c r="C5" s="33">
        <f t="shared" si="0"/>
        <v>0.32704348866086724</v>
      </c>
      <c r="D5" s="14">
        <v>8372700</v>
      </c>
      <c r="E5" s="13">
        <v>2375477</v>
      </c>
      <c r="F5" s="33">
        <f t="shared" si="1"/>
        <v>0.28617898147727611</v>
      </c>
      <c r="G5" s="14">
        <v>6560200</v>
      </c>
      <c r="H5" s="64">
        <f>SUM(B5/E5-1)</f>
        <v>0.408980596318129</v>
      </c>
      <c r="I5" s="63">
        <f>SUM(D5/G5-1)</f>
        <v>0.27628730831377091</v>
      </c>
    </row>
    <row r="6" spans="1:9" ht="24.95" customHeight="1">
      <c r="A6" s="8" t="s">
        <v>14</v>
      </c>
      <c r="B6" s="13">
        <v>927771</v>
      </c>
      <c r="C6" s="33">
        <f t="shared" si="0"/>
        <v>9.0654727775217714E-2</v>
      </c>
      <c r="D6" s="14">
        <v>2336800</v>
      </c>
      <c r="E6" s="13">
        <v>2512652</v>
      </c>
      <c r="F6" s="33">
        <f t="shared" si="1"/>
        <v>0.30270475789361073</v>
      </c>
      <c r="G6" s="14">
        <v>6494100</v>
      </c>
      <c r="H6" s="64">
        <f t="shared" ref="H6:H10" si="4">SUM(B6/E6-1)</f>
        <v>-0.63076024853421808</v>
      </c>
      <c r="I6" s="63">
        <f t="shared" ref="I6:I10" si="5">SUM(D6/G6-1)</f>
        <v>-0.64016568885603853</v>
      </c>
    </row>
    <row r="7" spans="1:9" ht="24.95" customHeight="1">
      <c r="A7" s="8" t="s">
        <v>2</v>
      </c>
      <c r="B7" s="13">
        <v>193962</v>
      </c>
      <c r="C7" s="33">
        <f t="shared" si="0"/>
        <v>1.895249184199202E-2</v>
      </c>
      <c r="D7" s="14">
        <v>504300</v>
      </c>
      <c r="E7" s="13">
        <v>68011</v>
      </c>
      <c r="F7" s="33">
        <f t="shared" si="1"/>
        <v>8.1934359748593762E-3</v>
      </c>
      <c r="G7" s="14">
        <v>224300</v>
      </c>
      <c r="H7" s="64">
        <f>SUM(B7/E7-1)</f>
        <v>1.8519210127773449</v>
      </c>
      <c r="I7" s="63">
        <f>SUM(D7/G7-1)</f>
        <v>1.248328131966117</v>
      </c>
    </row>
    <row r="8" spans="1:9" ht="24.95" customHeight="1">
      <c r="A8" s="8" t="s">
        <v>188</v>
      </c>
      <c r="B8" s="13">
        <v>94993</v>
      </c>
      <c r="C8" s="33">
        <f t="shared" si="0"/>
        <v>9.2819936768354008E-3</v>
      </c>
      <c r="D8" s="14">
        <v>109900</v>
      </c>
      <c r="E8" s="13">
        <v>40480</v>
      </c>
      <c r="F8" s="33">
        <f t="shared" si="1"/>
        <v>4.8767153587259051E-3</v>
      </c>
      <c r="G8" s="14">
        <v>89100</v>
      </c>
      <c r="H8" s="64">
        <f>SUM(B8/E8-1)</f>
        <v>1.3466650197628458</v>
      </c>
      <c r="I8" s="63">
        <f>SUM(D8/G8-1)</f>
        <v>0.23344556677890016</v>
      </c>
    </row>
    <row r="9" spans="1:9" ht="24.95" customHeight="1">
      <c r="A9" s="8" t="s">
        <v>189</v>
      </c>
      <c r="B9" s="13">
        <v>22240</v>
      </c>
      <c r="C9" s="33">
        <f t="shared" si="0"/>
        <v>2.1731236972494742E-3</v>
      </c>
      <c r="D9" s="14">
        <v>11200</v>
      </c>
      <c r="E9" s="13">
        <v>15704</v>
      </c>
      <c r="F9" s="33">
        <f t="shared" si="1"/>
        <v>1.8918957014187651E-3</v>
      </c>
      <c r="G9" s="14">
        <v>31400</v>
      </c>
      <c r="H9" s="64">
        <f>SUM(B9/E9-1)</f>
        <v>0.41619969434538961</v>
      </c>
      <c r="I9" s="63">
        <f>SUM(D9/G9-1)</f>
        <v>-0.6433121019108281</v>
      </c>
    </row>
    <row r="10" spans="1:9" ht="24.95" customHeight="1">
      <c r="A10" s="8" t="s">
        <v>3</v>
      </c>
      <c r="B10" s="13">
        <v>35927</v>
      </c>
      <c r="C10" s="33">
        <f t="shared" si="0"/>
        <v>3.5105132675846162E-3</v>
      </c>
      <c r="D10" s="14">
        <v>226100</v>
      </c>
      <c r="E10" s="13">
        <v>138129</v>
      </c>
      <c r="F10" s="33">
        <f t="shared" si="1"/>
        <v>1.6640706911695911E-2</v>
      </c>
      <c r="G10" s="14">
        <v>700700</v>
      </c>
      <c r="H10" s="64">
        <f t="shared" si="4"/>
        <v>-0.73990255485813983</v>
      </c>
      <c r="I10" s="63">
        <f t="shared" si="5"/>
        <v>-0.67732267732267726</v>
      </c>
    </row>
    <row r="11" spans="1:9" ht="24.95" customHeight="1">
      <c r="A11" s="8" t="s">
        <v>190</v>
      </c>
      <c r="B11" s="13">
        <v>4174</v>
      </c>
      <c r="C11" s="33">
        <f t="shared" si="0"/>
        <v>4.0785154282011263E-4</v>
      </c>
      <c r="D11" s="14">
        <v>25100</v>
      </c>
      <c r="E11" s="13">
        <v>8813</v>
      </c>
      <c r="F11" s="33">
        <f t="shared" si="1"/>
        <v>1.0617216515921789E-3</v>
      </c>
      <c r="G11" s="14">
        <v>46100</v>
      </c>
      <c r="H11" s="64">
        <f t="shared" ref="H11:H16" si="6">SUM(B11/E11-1)</f>
        <v>-0.52638148190173606</v>
      </c>
      <c r="I11" s="63">
        <f t="shared" ref="I11:I16" si="7">SUM(D11/G11-1)</f>
        <v>-0.45553145336225598</v>
      </c>
    </row>
    <row r="12" spans="1:9" ht="24.95" customHeight="1">
      <c r="A12" s="8" t="s">
        <v>194</v>
      </c>
      <c r="B12" s="13">
        <v>2735</v>
      </c>
      <c r="C12" s="33">
        <f t="shared" si="0"/>
        <v>2.672434043155266E-4</v>
      </c>
      <c r="D12" s="14">
        <v>19800</v>
      </c>
      <c r="E12" s="13">
        <v>582</v>
      </c>
      <c r="F12" s="33">
        <f t="shared" si="1"/>
        <v>7.0114830503420863E-5</v>
      </c>
      <c r="G12" s="14">
        <v>5000</v>
      </c>
      <c r="H12" s="64">
        <f t="shared" si="6"/>
        <v>3.6993127147766325</v>
      </c>
      <c r="I12" s="63">
        <f t="shared" si="7"/>
        <v>2.96</v>
      </c>
    </row>
    <row r="13" spans="1:9" ht="24.95" customHeight="1">
      <c r="A13" s="8" t="s">
        <v>192</v>
      </c>
      <c r="B13" s="13">
        <v>3004</v>
      </c>
      <c r="C13" s="33">
        <f t="shared" si="0"/>
        <v>2.9352803896301352E-4</v>
      </c>
      <c r="D13" s="14">
        <v>132700</v>
      </c>
      <c r="E13" s="13">
        <v>917</v>
      </c>
      <c r="F13" s="33">
        <f t="shared" si="1"/>
        <v>1.1047302331896381E-4</v>
      </c>
      <c r="G13" s="14">
        <v>39700</v>
      </c>
      <c r="H13" s="64">
        <f t="shared" si="6"/>
        <v>2.2758996728462377</v>
      </c>
      <c r="I13" s="63">
        <f t="shared" si="7"/>
        <v>2.3425692695214106</v>
      </c>
    </row>
    <row r="14" spans="1:9" ht="24.95" customHeight="1">
      <c r="A14" s="8" t="s">
        <v>193</v>
      </c>
      <c r="B14" s="13">
        <v>771</v>
      </c>
      <c r="C14" s="33">
        <f t="shared" si="0"/>
        <v>7.5336257669934555E-5</v>
      </c>
      <c r="D14" s="14">
        <v>24500</v>
      </c>
      <c r="E14" s="13">
        <v>608</v>
      </c>
      <c r="F14" s="33">
        <f t="shared" si="1"/>
        <v>7.3247108154776434E-5</v>
      </c>
      <c r="G14" s="14">
        <v>25800</v>
      </c>
      <c r="H14" s="64">
        <f t="shared" si="6"/>
        <v>0.26809210526315796</v>
      </c>
      <c r="I14" s="63">
        <f t="shared" si="7"/>
        <v>-5.0387596899224785E-2</v>
      </c>
    </row>
    <row r="15" spans="1:9" ht="24.95" customHeight="1">
      <c r="A15" s="8" t="s">
        <v>195</v>
      </c>
      <c r="B15" s="13">
        <v>158</v>
      </c>
      <c r="C15" s="33">
        <f t="shared" si="0"/>
        <v>1.5438558640531336E-5</v>
      </c>
      <c r="D15" s="14">
        <v>14400</v>
      </c>
      <c r="E15" s="13">
        <v>549</v>
      </c>
      <c r="F15" s="33">
        <f t="shared" si="1"/>
        <v>6.613924733054649E-5</v>
      </c>
      <c r="G15" s="14">
        <v>56700</v>
      </c>
      <c r="H15" s="64">
        <f t="shared" si="6"/>
        <v>-0.71220400728597455</v>
      </c>
      <c r="I15" s="63">
        <f t="shared" si="7"/>
        <v>-0.74603174603174605</v>
      </c>
    </row>
    <row r="16" spans="1:9" ht="24.95" customHeight="1">
      <c r="A16" s="8" t="s">
        <v>196</v>
      </c>
      <c r="B16" s="13">
        <v>150</v>
      </c>
      <c r="C16" s="33">
        <f t="shared" si="0"/>
        <v>1.4656859468858864E-5</v>
      </c>
      <c r="D16" s="14">
        <v>1800</v>
      </c>
      <c r="E16" s="13">
        <v>227</v>
      </c>
      <c r="F16" s="33">
        <f t="shared" si="1"/>
        <v>2.7347193340681336E-5</v>
      </c>
      <c r="G16" s="14">
        <v>1700</v>
      </c>
      <c r="H16" s="64">
        <f t="shared" si="6"/>
        <v>-0.33920704845814975</v>
      </c>
      <c r="I16" s="63">
        <f t="shared" si="7"/>
        <v>5.8823529411764719E-2</v>
      </c>
    </row>
    <row r="17" spans="1:9" ht="24.95" customHeight="1">
      <c r="A17" s="8" t="s">
        <v>200</v>
      </c>
      <c r="B17" s="13">
        <v>85</v>
      </c>
      <c r="C17" s="33">
        <f t="shared" si="0"/>
        <v>8.3055536990200234E-6</v>
      </c>
      <c r="D17" s="14">
        <v>4400</v>
      </c>
      <c r="E17" s="13">
        <v>0</v>
      </c>
      <c r="F17" s="33">
        <f t="shared" ref="F17:F18" si="8">E17/$E$27</f>
        <v>0</v>
      </c>
      <c r="G17" s="14">
        <v>0</v>
      </c>
      <c r="H17" s="18">
        <v>0</v>
      </c>
      <c r="I17" s="19">
        <v>0</v>
      </c>
    </row>
    <row r="18" spans="1:9" ht="24.95" customHeight="1">
      <c r="A18" s="8" t="s">
        <v>199</v>
      </c>
      <c r="B18" s="13">
        <v>53</v>
      </c>
      <c r="C18" s="33">
        <f t="shared" si="0"/>
        <v>5.1787570123301317E-6</v>
      </c>
      <c r="D18" s="14">
        <v>900</v>
      </c>
      <c r="E18" s="13">
        <v>0</v>
      </c>
      <c r="F18" s="33">
        <f t="shared" si="8"/>
        <v>0</v>
      </c>
      <c r="G18" s="14">
        <v>0</v>
      </c>
      <c r="H18" s="18">
        <v>0</v>
      </c>
      <c r="I18" s="19">
        <v>0</v>
      </c>
    </row>
    <row r="19" spans="1:9" ht="24.95" customHeight="1">
      <c r="A19" s="8" t="s">
        <v>203</v>
      </c>
      <c r="B19" s="13">
        <v>23</v>
      </c>
      <c r="C19" s="33">
        <f t="shared" si="0"/>
        <v>2.2473851185583589E-6</v>
      </c>
      <c r="D19" s="14">
        <v>1100</v>
      </c>
      <c r="E19" s="13">
        <v>0</v>
      </c>
      <c r="F19" s="33">
        <f t="shared" ref="F19:F27" si="9">E19/$E$27</f>
        <v>0</v>
      </c>
      <c r="G19" s="14">
        <v>0</v>
      </c>
      <c r="H19" s="18">
        <v>0</v>
      </c>
      <c r="I19" s="19">
        <v>0</v>
      </c>
    </row>
    <row r="20" spans="1:9" ht="24.95" customHeight="1">
      <c r="A20" s="8" t="s">
        <v>187</v>
      </c>
      <c r="B20" s="13">
        <v>16</v>
      </c>
      <c r="C20" s="33">
        <f t="shared" si="0"/>
        <v>1.5633983433449454E-6</v>
      </c>
      <c r="D20" s="14">
        <v>400</v>
      </c>
      <c r="E20" s="13">
        <v>42151</v>
      </c>
      <c r="F20" s="33">
        <f t="shared" si="9"/>
        <v>5.0780244339341807E-3</v>
      </c>
      <c r="G20" s="14">
        <v>155300</v>
      </c>
      <c r="H20" s="64">
        <f t="shared" ref="H20:H26" si="10">SUM(B20/E20-1)</f>
        <v>-0.99962041232710963</v>
      </c>
      <c r="I20" s="63">
        <f t="shared" ref="I20:I26" si="11">SUM(D20/G20-1)</f>
        <v>-0.99742433998712166</v>
      </c>
    </row>
    <row r="21" spans="1:9" ht="24.95" customHeight="1">
      <c r="A21" s="8" t="s">
        <v>202</v>
      </c>
      <c r="B21" s="13">
        <v>11</v>
      </c>
      <c r="C21" s="33">
        <f t="shared" si="0"/>
        <v>1.07483636104965E-6</v>
      </c>
      <c r="D21" s="14">
        <v>100</v>
      </c>
      <c r="E21" s="13">
        <v>0</v>
      </c>
      <c r="F21" s="33">
        <f t="shared" si="9"/>
        <v>0</v>
      </c>
      <c r="G21" s="14">
        <v>0</v>
      </c>
      <c r="H21" s="18">
        <v>0</v>
      </c>
      <c r="I21" s="19">
        <v>0</v>
      </c>
    </row>
    <row r="22" spans="1:9" ht="24.95" customHeight="1">
      <c r="A22" s="8" t="s">
        <v>198</v>
      </c>
      <c r="B22" s="13">
        <v>10</v>
      </c>
      <c r="C22" s="33">
        <f t="shared" si="0"/>
        <v>9.7712396459059101E-7</v>
      </c>
      <c r="D22" s="14">
        <v>100</v>
      </c>
      <c r="E22" s="13">
        <v>9</v>
      </c>
      <c r="F22" s="33">
        <f t="shared" si="9"/>
        <v>1.084249956238467E-6</v>
      </c>
      <c r="G22" s="14">
        <v>200</v>
      </c>
      <c r="H22" s="64">
        <f>SUM(B22/E22-1)</f>
        <v>0.11111111111111116</v>
      </c>
      <c r="I22" s="63">
        <f>SUM(D22/G22-1)</f>
        <v>-0.5</v>
      </c>
    </row>
    <row r="23" spans="1:9" ht="24.95" customHeight="1">
      <c r="A23" s="8" t="s">
        <v>185</v>
      </c>
      <c r="B23" s="13">
        <v>2</v>
      </c>
      <c r="C23" s="33">
        <f t="shared" si="0"/>
        <v>1.9542479291811818E-7</v>
      </c>
      <c r="D23" s="14">
        <v>100</v>
      </c>
      <c r="E23" s="13">
        <v>0</v>
      </c>
      <c r="F23" s="33">
        <f t="shared" si="9"/>
        <v>0</v>
      </c>
      <c r="G23" s="14">
        <v>0</v>
      </c>
      <c r="H23" s="18">
        <v>0</v>
      </c>
      <c r="I23" s="19">
        <v>0</v>
      </c>
    </row>
    <row r="24" spans="1:9" ht="24.95" customHeight="1">
      <c r="A24" s="8" t="s">
        <v>191</v>
      </c>
      <c r="B24" s="13">
        <v>0</v>
      </c>
      <c r="C24" s="33">
        <f t="shared" ref="C24:C26" si="12">B24/$E$27</f>
        <v>0</v>
      </c>
      <c r="D24" s="14">
        <v>0</v>
      </c>
      <c r="E24" s="13">
        <v>4538</v>
      </c>
      <c r="F24" s="33">
        <f t="shared" si="9"/>
        <v>5.4670292237890702E-4</v>
      </c>
      <c r="G24" s="14">
        <v>43300</v>
      </c>
      <c r="H24" s="64">
        <f t="shared" si="10"/>
        <v>-1</v>
      </c>
      <c r="I24" s="63">
        <f t="shared" si="11"/>
        <v>-1</v>
      </c>
    </row>
    <row r="25" spans="1:9" ht="24.95" customHeight="1">
      <c r="A25" s="8" t="s">
        <v>197</v>
      </c>
      <c r="B25" s="13">
        <v>0</v>
      </c>
      <c r="C25" s="33">
        <f t="shared" si="12"/>
        <v>0</v>
      </c>
      <c r="D25" s="14">
        <v>0</v>
      </c>
      <c r="E25" s="13">
        <v>39</v>
      </c>
      <c r="F25" s="33">
        <f t="shared" si="9"/>
        <v>4.6984164770333571E-6</v>
      </c>
      <c r="G25" s="14">
        <v>3500</v>
      </c>
      <c r="H25" s="64">
        <f t="shared" si="10"/>
        <v>-1</v>
      </c>
      <c r="I25" s="63">
        <f t="shared" si="11"/>
        <v>-1</v>
      </c>
    </row>
    <row r="26" spans="1:9" ht="24.95" customHeight="1">
      <c r="A26" s="8" t="s">
        <v>201</v>
      </c>
      <c r="B26" s="13">
        <v>0</v>
      </c>
      <c r="C26" s="33">
        <f t="shared" si="12"/>
        <v>0</v>
      </c>
      <c r="D26" s="14">
        <v>0</v>
      </c>
      <c r="E26" s="13">
        <v>2</v>
      </c>
      <c r="F26" s="33">
        <f t="shared" si="9"/>
        <v>2.4094443471965934E-7</v>
      </c>
      <c r="G26" s="14">
        <v>100</v>
      </c>
      <c r="H26" s="64">
        <f t="shared" si="10"/>
        <v>-1</v>
      </c>
      <c r="I26" s="63">
        <f t="shared" si="11"/>
        <v>-1</v>
      </c>
    </row>
    <row r="27" spans="1:9" s="67" customFormat="1" ht="24.95" customHeight="1" thickBot="1">
      <c r="A27" s="20" t="s">
        <v>68</v>
      </c>
      <c r="B27" s="65">
        <f>SUM(B4:B26)</f>
        <v>10234116</v>
      </c>
      <c r="C27" s="38">
        <f>B27/$B$27</f>
        <v>1</v>
      </c>
      <c r="D27" s="66">
        <f>SUM(D4:D26)</f>
        <v>26214500</v>
      </c>
      <c r="E27" s="65">
        <f>SUM(E4:E26)</f>
        <v>8300669</v>
      </c>
      <c r="F27" s="38">
        <f t="shared" si="9"/>
        <v>1</v>
      </c>
      <c r="G27" s="66">
        <f>SUM(G4:G26)</f>
        <v>23289000</v>
      </c>
      <c r="H27" s="103">
        <f t="shared" ref="H27" si="13">SUM(B27/E27-1)</f>
        <v>0.2329266472377105</v>
      </c>
      <c r="I27" s="104">
        <f t="shared" ref="I27" si="14">SUM(D27/G27-1)</f>
        <v>0.12561724419253717</v>
      </c>
    </row>
  </sheetData>
  <sortState ref="A5:G25">
    <sortCondition descending="1" ref="B5:B25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8"/>
  <sheetViews>
    <sheetView workbookViewId="0">
      <selection sqref="A1:I1"/>
    </sheetView>
  </sheetViews>
  <sheetFormatPr defaultRowHeight="15.75"/>
  <cols>
    <col min="1" max="1" width="11.375" style="32" bestFit="1" customWidth="1"/>
    <col min="2" max="2" width="14" style="36" bestFit="1" customWidth="1"/>
    <col min="3" max="3" width="8.875" style="36" bestFit="1" customWidth="1"/>
    <col min="4" max="5" width="14" style="36" bestFit="1" customWidth="1"/>
    <col min="6" max="6" width="8.875" style="36" bestFit="1" customWidth="1"/>
    <col min="7" max="7" width="14" style="36" bestFit="1" customWidth="1"/>
    <col min="8" max="9" width="9.75" style="36" bestFit="1" customWidth="1"/>
    <col min="10" max="10" width="8.875" style="32" customWidth="1"/>
    <col min="11" max="16384" width="9" style="32"/>
  </cols>
  <sheetData>
    <row r="1" spans="1:9" s="37" customFormat="1" ht="37.5" customHeight="1" thickBot="1">
      <c r="A1" s="117" t="s">
        <v>183</v>
      </c>
      <c r="B1" s="117"/>
      <c r="C1" s="117"/>
      <c r="D1" s="117"/>
      <c r="E1" s="117"/>
      <c r="F1" s="117"/>
      <c r="G1" s="117"/>
      <c r="H1" s="117"/>
      <c r="I1" s="117"/>
    </row>
    <row r="2" spans="1:9" ht="27" customHeight="1">
      <c r="A2" s="118" t="s">
        <v>65</v>
      </c>
      <c r="B2" s="120" t="s">
        <v>204</v>
      </c>
      <c r="C2" s="121"/>
      <c r="D2" s="122"/>
      <c r="E2" s="120" t="s">
        <v>131</v>
      </c>
      <c r="F2" s="121"/>
      <c r="G2" s="122"/>
      <c r="H2" s="128" t="s">
        <v>7</v>
      </c>
      <c r="I2" s="122"/>
    </row>
    <row r="3" spans="1:9" ht="34.700000000000003" customHeight="1">
      <c r="A3" s="119"/>
      <c r="B3" s="9" t="s">
        <v>129</v>
      </c>
      <c r="C3" s="7" t="s">
        <v>79</v>
      </c>
      <c r="D3" s="10" t="s">
        <v>124</v>
      </c>
      <c r="E3" s="9" t="s">
        <v>129</v>
      </c>
      <c r="F3" s="7" t="s">
        <v>79</v>
      </c>
      <c r="G3" s="10" t="s">
        <v>124</v>
      </c>
      <c r="H3" s="11" t="s">
        <v>104</v>
      </c>
      <c r="I3" s="10" t="s">
        <v>117</v>
      </c>
    </row>
    <row r="4" spans="1:9" ht="24.95" customHeight="1">
      <c r="A4" s="8" t="s">
        <v>4</v>
      </c>
      <c r="B4" s="13">
        <v>6508330</v>
      </c>
      <c r="C4" s="33">
        <f t="shared" ref="C4:C23" si="0">B4/$E$28</f>
        <v>0.68558777532990922</v>
      </c>
      <c r="D4" s="14">
        <v>16655900</v>
      </c>
      <c r="E4" s="13">
        <v>3697310</v>
      </c>
      <c r="F4" s="33">
        <f t="shared" ref="F4:F28" si="1">E4/$E$28</f>
        <v>0.38947480192384631</v>
      </c>
      <c r="G4" s="14">
        <v>10456500</v>
      </c>
      <c r="H4" s="62">
        <f>SUM(B4/E4-1)</f>
        <v>0.76028788497583388</v>
      </c>
      <c r="I4" s="63">
        <f>SUM(D4/G4-1)</f>
        <v>0.59287524506287959</v>
      </c>
    </row>
    <row r="5" spans="1:9" ht="24.95" customHeight="1">
      <c r="A5" s="8" t="s">
        <v>13</v>
      </c>
      <c r="B5" s="13">
        <v>3974021</v>
      </c>
      <c r="C5" s="33">
        <f t="shared" si="0"/>
        <v>0.41862355112668553</v>
      </c>
      <c r="D5" s="14">
        <v>9961700</v>
      </c>
      <c r="E5" s="13">
        <v>2681201</v>
      </c>
      <c r="F5" s="33">
        <f t="shared" si="1"/>
        <v>0.28243783409912032</v>
      </c>
      <c r="G5" s="14">
        <v>7449100</v>
      </c>
      <c r="H5" s="62">
        <f t="shared" ref="H5:H28" si="2">SUM(B5/E5-1)</f>
        <v>0.48217944122801693</v>
      </c>
      <c r="I5" s="63">
        <f t="shared" ref="I5:I28" si="3">SUM(D5/G5-1)</f>
        <v>0.3373024929186077</v>
      </c>
    </row>
    <row r="6" spans="1:9" ht="24.95" customHeight="1">
      <c r="A6" s="8" t="s">
        <v>14</v>
      </c>
      <c r="B6" s="13">
        <v>947956</v>
      </c>
      <c r="C6" s="33">
        <f t="shared" si="0"/>
        <v>9.9857727735170071E-2</v>
      </c>
      <c r="D6" s="14">
        <v>2380600</v>
      </c>
      <c r="E6" s="13">
        <v>2666989</v>
      </c>
      <c r="F6" s="33">
        <f t="shared" si="1"/>
        <v>0.28094074137902336</v>
      </c>
      <c r="G6" s="14">
        <v>6905200</v>
      </c>
      <c r="H6" s="62">
        <f t="shared" si="2"/>
        <v>-0.64455946387480412</v>
      </c>
      <c r="I6" s="63">
        <f t="shared" si="3"/>
        <v>-0.65524532236575328</v>
      </c>
    </row>
    <row r="7" spans="1:9" ht="24.95" customHeight="1">
      <c r="A7" s="8" t="s">
        <v>2</v>
      </c>
      <c r="B7" s="13">
        <v>193962</v>
      </c>
      <c r="C7" s="33">
        <f t="shared" si="0"/>
        <v>2.0431965815891306E-2</v>
      </c>
      <c r="D7" s="14">
        <v>504300</v>
      </c>
      <c r="E7" s="13">
        <v>80890</v>
      </c>
      <c r="F7" s="33">
        <f t="shared" si="1"/>
        <v>8.5209562432200514E-3</v>
      </c>
      <c r="G7" s="14">
        <v>263200</v>
      </c>
      <c r="H7" s="62">
        <f>SUM(B7/E7-1)</f>
        <v>1.3978489306465569</v>
      </c>
      <c r="I7" s="63">
        <f>SUM(D7/G7-1)</f>
        <v>0.91603343465045595</v>
      </c>
    </row>
    <row r="8" spans="1:9" ht="24.95" customHeight="1">
      <c r="A8" s="8" t="s">
        <v>0</v>
      </c>
      <c r="B8" s="13">
        <v>124490</v>
      </c>
      <c r="C8" s="33">
        <f t="shared" si="0"/>
        <v>1.311378220692872E-2</v>
      </c>
      <c r="D8" s="14">
        <v>179700</v>
      </c>
      <c r="E8" s="13">
        <v>57717</v>
      </c>
      <c r="F8" s="33">
        <f t="shared" si="1"/>
        <v>6.0799113795269094E-3</v>
      </c>
      <c r="G8" s="14">
        <v>135600</v>
      </c>
      <c r="H8" s="62">
        <f>SUM(B8/E8-1)</f>
        <v>1.1569035119635465</v>
      </c>
      <c r="I8" s="63">
        <f>SUM(D8/G8-1)</f>
        <v>0.3252212389380531</v>
      </c>
    </row>
    <row r="9" spans="1:9" ht="24.95" customHeight="1">
      <c r="A9" s="8" t="s">
        <v>3</v>
      </c>
      <c r="B9" s="13">
        <v>61456</v>
      </c>
      <c r="C9" s="33">
        <f t="shared" si="0"/>
        <v>6.4737778079284394E-3</v>
      </c>
      <c r="D9" s="14">
        <v>329000</v>
      </c>
      <c r="E9" s="13">
        <v>232131</v>
      </c>
      <c r="F9" s="33">
        <f t="shared" si="1"/>
        <v>2.4452689994992133E-2</v>
      </c>
      <c r="G9" s="14">
        <v>1019000</v>
      </c>
      <c r="H9" s="62">
        <f t="shared" si="2"/>
        <v>-0.73525293907319567</v>
      </c>
      <c r="I9" s="63">
        <f t="shared" si="3"/>
        <v>-0.67713444553483804</v>
      </c>
    </row>
    <row r="10" spans="1:9" ht="24.95" customHeight="1">
      <c r="A10" s="8" t="s">
        <v>66</v>
      </c>
      <c r="B10" s="13">
        <v>22240</v>
      </c>
      <c r="C10" s="33">
        <f t="shared" si="0"/>
        <v>2.342762601671578E-3</v>
      </c>
      <c r="D10" s="14">
        <v>11200</v>
      </c>
      <c r="E10" s="13">
        <v>15704</v>
      </c>
      <c r="F10" s="33">
        <f t="shared" si="1"/>
        <v>1.6542600672954345E-3</v>
      </c>
      <c r="G10" s="14">
        <v>31400</v>
      </c>
      <c r="H10" s="62">
        <f>SUM(B10/E10-1)</f>
        <v>0.41619969434538961</v>
      </c>
      <c r="I10" s="63">
        <f>SUM(D10/G10-1)</f>
        <v>-0.6433121019108281</v>
      </c>
    </row>
    <row r="11" spans="1:9" ht="24.95" customHeight="1">
      <c r="A11" s="8" t="s">
        <v>54</v>
      </c>
      <c r="B11" s="13">
        <v>8295</v>
      </c>
      <c r="C11" s="33">
        <f t="shared" si="0"/>
        <v>8.7379567360007819E-4</v>
      </c>
      <c r="D11" s="14">
        <v>47400</v>
      </c>
      <c r="E11" s="13">
        <v>10887</v>
      </c>
      <c r="F11" s="33">
        <f t="shared" si="1"/>
        <v>1.1468370703416578E-3</v>
      </c>
      <c r="G11" s="14">
        <v>58200</v>
      </c>
      <c r="H11" s="62">
        <f>SUM(B11/E11-1)</f>
        <v>-0.23808211628547804</v>
      </c>
      <c r="I11" s="63">
        <f>SUM(D11/G11-1)</f>
        <v>-0.18556701030927836</v>
      </c>
    </row>
    <row r="12" spans="1:9" ht="24.95" customHeight="1">
      <c r="A12" s="8" t="s">
        <v>1</v>
      </c>
      <c r="B12" s="13">
        <v>3378</v>
      </c>
      <c r="C12" s="33">
        <f t="shared" si="0"/>
        <v>3.5583867214238264E-4</v>
      </c>
      <c r="D12" s="14">
        <v>151900</v>
      </c>
      <c r="E12" s="13">
        <v>1271</v>
      </c>
      <c r="F12" s="33">
        <f t="shared" si="1"/>
        <v>1.3388719724481004E-4</v>
      </c>
      <c r="G12" s="14">
        <v>53000</v>
      </c>
      <c r="H12" s="62">
        <f>SUM(B12/E12-1)</f>
        <v>1.6577498033044846</v>
      </c>
      <c r="I12" s="63">
        <f>SUM(D12/G12-1)</f>
        <v>1.8660377358490567</v>
      </c>
    </row>
    <row r="13" spans="1:9" ht="24.95" customHeight="1">
      <c r="A13" s="8" t="s">
        <v>22</v>
      </c>
      <c r="B13" s="13">
        <v>2735</v>
      </c>
      <c r="C13" s="33">
        <f t="shared" si="0"/>
        <v>2.8810502318218369E-4</v>
      </c>
      <c r="D13" s="14">
        <v>19800</v>
      </c>
      <c r="E13" s="13">
        <v>582</v>
      </c>
      <c r="F13" s="33">
        <f t="shared" si="1"/>
        <v>6.1307906212808381E-5</v>
      </c>
      <c r="G13" s="14">
        <v>5000</v>
      </c>
      <c r="H13" s="62">
        <f>SUM(B13/E13-1)</f>
        <v>3.6993127147766325</v>
      </c>
      <c r="I13" s="63">
        <f>SUM(D13/G13-1)</f>
        <v>2.96</v>
      </c>
    </row>
    <row r="14" spans="1:9" ht="24.95" customHeight="1">
      <c r="A14" s="8" t="s">
        <v>25</v>
      </c>
      <c r="B14" s="13">
        <v>806</v>
      </c>
      <c r="C14" s="33">
        <f t="shared" si="0"/>
        <v>8.490407630158686E-5</v>
      </c>
      <c r="D14" s="14">
        <v>26400</v>
      </c>
      <c r="E14" s="13">
        <v>800</v>
      </c>
      <c r="F14" s="33">
        <f t="shared" si="1"/>
        <v>8.4272036031351726E-5</v>
      </c>
      <c r="G14" s="14">
        <v>32900</v>
      </c>
      <c r="H14" s="62">
        <f>SUM(B14/E14-1)</f>
        <v>7.5000000000000622E-3</v>
      </c>
      <c r="I14" s="63">
        <f>SUM(D14/G14-1)</f>
        <v>-0.19756838905775076</v>
      </c>
    </row>
    <row r="15" spans="1:9" ht="24.95" customHeight="1">
      <c r="A15" s="8" t="s">
        <v>57</v>
      </c>
      <c r="B15" s="13">
        <v>703</v>
      </c>
      <c r="C15" s="33">
        <f t="shared" si="0"/>
        <v>7.4054051662550329E-5</v>
      </c>
      <c r="D15" s="14">
        <v>3900</v>
      </c>
      <c r="E15" s="13">
        <v>245</v>
      </c>
      <c r="F15" s="33">
        <f t="shared" si="1"/>
        <v>2.5808311034601467E-5</v>
      </c>
      <c r="G15" s="14">
        <v>3600</v>
      </c>
      <c r="H15" s="62">
        <f t="shared" ref="H15:H27" si="4">SUM(B15/E15-1)</f>
        <v>1.869387755102041</v>
      </c>
      <c r="I15" s="63">
        <f t="shared" ref="I15:I27" si="5">SUM(D15/G15-1)</f>
        <v>8.3333333333333259E-2</v>
      </c>
    </row>
    <row r="16" spans="1:9" ht="24.95" customHeight="1">
      <c r="A16" s="8" t="s">
        <v>15</v>
      </c>
      <c r="B16" s="13">
        <v>355</v>
      </c>
      <c r="C16" s="33">
        <f t="shared" si="0"/>
        <v>3.7395715988912327E-5</v>
      </c>
      <c r="D16" s="14">
        <v>32700</v>
      </c>
      <c r="E16" s="13">
        <v>584</v>
      </c>
      <c r="F16" s="33">
        <f t="shared" si="1"/>
        <v>6.1518586302886764E-5</v>
      </c>
      <c r="G16" s="14">
        <v>59400</v>
      </c>
      <c r="H16" s="62">
        <f t="shared" si="4"/>
        <v>-0.39212328767123283</v>
      </c>
      <c r="I16" s="63">
        <f t="shared" si="5"/>
        <v>-0.4494949494949495</v>
      </c>
    </row>
    <row r="17" spans="1:9" ht="24.95" customHeight="1">
      <c r="A17" s="28" t="s">
        <v>186</v>
      </c>
      <c r="B17" s="13">
        <v>85</v>
      </c>
      <c r="C17" s="33">
        <f t="shared" si="0"/>
        <v>8.9539038283311211E-6</v>
      </c>
      <c r="D17" s="14">
        <v>4400</v>
      </c>
      <c r="E17" s="13">
        <v>0</v>
      </c>
      <c r="F17" s="33">
        <f t="shared" si="1"/>
        <v>0</v>
      </c>
      <c r="G17" s="14">
        <v>0</v>
      </c>
      <c r="H17" s="13">
        <v>0</v>
      </c>
      <c r="I17" s="14">
        <v>0</v>
      </c>
    </row>
    <row r="18" spans="1:9" ht="24.95" customHeight="1">
      <c r="A18" s="8" t="s">
        <v>26</v>
      </c>
      <c r="B18" s="13">
        <v>53</v>
      </c>
      <c r="C18" s="33">
        <f t="shared" si="0"/>
        <v>5.5830223870770518E-6</v>
      </c>
      <c r="D18" s="14">
        <v>900</v>
      </c>
      <c r="E18" s="13">
        <v>3</v>
      </c>
      <c r="F18" s="33">
        <f t="shared" si="1"/>
        <v>3.1602013511756897E-7</v>
      </c>
      <c r="G18" s="14">
        <v>100</v>
      </c>
      <c r="H18" s="62">
        <f t="shared" si="4"/>
        <v>16.666666666666668</v>
      </c>
      <c r="I18" s="63">
        <f t="shared" si="5"/>
        <v>8</v>
      </c>
    </row>
    <row r="19" spans="1:9" ht="24.95" customHeight="1">
      <c r="A19" s="8" t="s">
        <v>5</v>
      </c>
      <c r="B19" s="13">
        <v>28</v>
      </c>
      <c r="C19" s="33">
        <f t="shared" si="0"/>
        <v>2.9495212610973104E-6</v>
      </c>
      <c r="D19" s="14">
        <v>700</v>
      </c>
      <c r="E19" s="13">
        <v>42151</v>
      </c>
      <c r="F19" s="33">
        <f t="shared" si="1"/>
        <v>4.4401882384468832E-3</v>
      </c>
      <c r="G19" s="14">
        <v>155300</v>
      </c>
      <c r="H19" s="62">
        <f t="shared" si="4"/>
        <v>-0.99933572157244188</v>
      </c>
      <c r="I19" s="63">
        <f t="shared" si="5"/>
        <v>-0.99549259497746301</v>
      </c>
    </row>
    <row r="20" spans="1:9" ht="24.95" customHeight="1">
      <c r="A20" s="8" t="s">
        <v>28</v>
      </c>
      <c r="B20" s="13">
        <v>23</v>
      </c>
      <c r="C20" s="33">
        <f t="shared" si="0"/>
        <v>2.4228210359013622E-6</v>
      </c>
      <c r="D20" s="14">
        <v>1100</v>
      </c>
      <c r="E20" s="13">
        <v>0</v>
      </c>
      <c r="F20" s="33">
        <f t="shared" si="1"/>
        <v>0</v>
      </c>
      <c r="G20" s="14">
        <v>0</v>
      </c>
      <c r="H20" s="13">
        <v>0</v>
      </c>
      <c r="I20" s="14">
        <v>0</v>
      </c>
    </row>
    <row r="21" spans="1:9" ht="24.95" customHeight="1">
      <c r="A21" s="8" t="s">
        <v>184</v>
      </c>
      <c r="B21" s="13">
        <v>11</v>
      </c>
      <c r="C21" s="33">
        <f t="shared" si="0"/>
        <v>1.1587404954310863E-6</v>
      </c>
      <c r="D21" s="14">
        <v>100</v>
      </c>
      <c r="E21" s="13">
        <v>0</v>
      </c>
      <c r="F21" s="33">
        <f t="shared" si="1"/>
        <v>0</v>
      </c>
      <c r="G21" s="14">
        <v>0</v>
      </c>
      <c r="H21" s="13">
        <v>0</v>
      </c>
      <c r="I21" s="14">
        <v>0</v>
      </c>
    </row>
    <row r="22" spans="1:9" ht="24.95" customHeight="1">
      <c r="A22" s="8" t="s">
        <v>51</v>
      </c>
      <c r="B22" s="13">
        <v>10</v>
      </c>
      <c r="C22" s="33">
        <f t="shared" si="0"/>
        <v>1.0534004503918966E-6</v>
      </c>
      <c r="D22" s="14">
        <v>100</v>
      </c>
      <c r="E22" s="13">
        <v>9</v>
      </c>
      <c r="F22" s="33">
        <f t="shared" si="1"/>
        <v>9.4806040535270687E-7</v>
      </c>
      <c r="G22" s="14">
        <v>200</v>
      </c>
      <c r="H22" s="62">
        <f t="shared" si="4"/>
        <v>0.11111111111111116</v>
      </c>
      <c r="I22" s="63">
        <f t="shared" si="5"/>
        <v>-0.5</v>
      </c>
    </row>
    <row r="23" spans="1:9" ht="24.95" customHeight="1">
      <c r="A23" s="28" t="s">
        <v>35</v>
      </c>
      <c r="B23" s="13">
        <v>2</v>
      </c>
      <c r="C23" s="33">
        <f t="shared" si="0"/>
        <v>2.1068009007837931E-7</v>
      </c>
      <c r="D23" s="14">
        <v>100</v>
      </c>
      <c r="E23" s="13">
        <v>0</v>
      </c>
      <c r="F23" s="33">
        <f t="shared" si="1"/>
        <v>0</v>
      </c>
      <c r="G23" s="14">
        <v>0</v>
      </c>
      <c r="H23" s="13">
        <v>0</v>
      </c>
      <c r="I23" s="14">
        <v>0</v>
      </c>
    </row>
    <row r="24" spans="1:9" ht="24.95" customHeight="1">
      <c r="A24" s="8" t="s">
        <v>67</v>
      </c>
      <c r="B24" s="13">
        <v>0</v>
      </c>
      <c r="C24" s="33">
        <f t="shared" ref="C24:C27" si="6">B24/$E$28</f>
        <v>0</v>
      </c>
      <c r="D24" s="14">
        <v>0</v>
      </c>
      <c r="E24" s="13">
        <v>4538</v>
      </c>
      <c r="F24" s="33">
        <f t="shared" si="1"/>
        <v>4.7803312438784269E-4</v>
      </c>
      <c r="G24" s="14">
        <v>43300</v>
      </c>
      <c r="H24" s="62">
        <f t="shared" si="4"/>
        <v>-1</v>
      </c>
      <c r="I24" s="63">
        <f t="shared" si="5"/>
        <v>-1</v>
      </c>
    </row>
    <row r="25" spans="1:9" ht="24.95" customHeight="1">
      <c r="A25" s="8" t="s">
        <v>63</v>
      </c>
      <c r="B25" s="13">
        <v>0</v>
      </c>
      <c r="C25" s="33">
        <f t="shared" si="6"/>
        <v>0</v>
      </c>
      <c r="D25" s="14">
        <v>0</v>
      </c>
      <c r="E25" s="13">
        <v>39</v>
      </c>
      <c r="F25" s="33">
        <f t="shared" si="1"/>
        <v>4.1082617565283968E-6</v>
      </c>
      <c r="G25" s="14">
        <v>3500</v>
      </c>
      <c r="H25" s="62">
        <f t="shared" si="4"/>
        <v>-1</v>
      </c>
      <c r="I25" s="63">
        <f t="shared" si="5"/>
        <v>-1</v>
      </c>
    </row>
    <row r="26" spans="1:9" ht="24.95" customHeight="1">
      <c r="A26" s="8" t="s">
        <v>62</v>
      </c>
      <c r="B26" s="13">
        <v>0</v>
      </c>
      <c r="C26" s="33">
        <f t="shared" si="6"/>
        <v>0</v>
      </c>
      <c r="D26" s="14">
        <v>0</v>
      </c>
      <c r="E26" s="13">
        <v>13</v>
      </c>
      <c r="F26" s="33">
        <f t="shared" si="1"/>
        <v>1.3694205855094655E-6</v>
      </c>
      <c r="G26" s="14">
        <v>700</v>
      </c>
      <c r="H26" s="62">
        <f t="shared" si="4"/>
        <v>-1</v>
      </c>
      <c r="I26" s="63">
        <f t="shared" si="5"/>
        <v>-1</v>
      </c>
    </row>
    <row r="27" spans="1:9" ht="24.95" customHeight="1">
      <c r="A27" s="8" t="s">
        <v>60</v>
      </c>
      <c r="B27" s="13">
        <v>0</v>
      </c>
      <c r="C27" s="33">
        <f t="shared" si="6"/>
        <v>0</v>
      </c>
      <c r="D27" s="14">
        <v>0</v>
      </c>
      <c r="E27" s="13">
        <v>2</v>
      </c>
      <c r="F27" s="33">
        <f t="shared" si="1"/>
        <v>2.1068009007837931E-7</v>
      </c>
      <c r="G27" s="14">
        <v>100</v>
      </c>
      <c r="H27" s="62">
        <f t="shared" si="4"/>
        <v>-1</v>
      </c>
      <c r="I27" s="63">
        <f t="shared" si="5"/>
        <v>-1</v>
      </c>
    </row>
    <row r="28" spans="1:9" s="67" customFormat="1" ht="31.5" customHeight="1" thickBot="1">
      <c r="A28" s="20" t="s">
        <v>64</v>
      </c>
      <c r="B28" s="57">
        <f>SUM(B4:B27)</f>
        <v>11848939</v>
      </c>
      <c r="C28" s="38">
        <f>B28/$B$28</f>
        <v>1</v>
      </c>
      <c r="D28" s="58">
        <f>SUM(D4:D27)</f>
        <v>30311900</v>
      </c>
      <c r="E28" s="57">
        <f>SUM(E4:E27)</f>
        <v>9493066</v>
      </c>
      <c r="F28" s="38">
        <f t="shared" si="1"/>
        <v>1</v>
      </c>
      <c r="G28" s="58">
        <f>SUM(G4:G27)</f>
        <v>26675300</v>
      </c>
      <c r="H28" s="106">
        <f t="shared" si="2"/>
        <v>0.24816776792661077</v>
      </c>
      <c r="I28" s="104">
        <f t="shared" si="3"/>
        <v>0.13632836369225454</v>
      </c>
    </row>
  </sheetData>
  <sortState ref="A5:G27">
    <sortCondition descending="1" ref="B5:B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8"/>
  <sheetViews>
    <sheetView topLeftCell="A7" workbookViewId="0">
      <selection sqref="A1:I1"/>
    </sheetView>
  </sheetViews>
  <sheetFormatPr defaultColWidth="8.875" defaultRowHeight="15.75"/>
  <cols>
    <col min="1" max="1" width="11.375" style="32" bestFit="1" customWidth="1"/>
    <col min="2" max="2" width="15" style="36" bestFit="1" customWidth="1"/>
    <col min="3" max="3" width="9" style="36" bestFit="1" customWidth="1"/>
    <col min="4" max="5" width="15" style="36" bestFit="1" customWidth="1"/>
    <col min="6" max="6" width="9" style="36" bestFit="1" customWidth="1"/>
    <col min="7" max="7" width="15" style="36" bestFit="1" customWidth="1"/>
    <col min="8" max="8" width="9.75" style="68" bestFit="1" customWidth="1"/>
    <col min="9" max="9" width="9.625" style="68" customWidth="1"/>
    <col min="10" max="16384" width="8.875" style="32"/>
  </cols>
  <sheetData>
    <row r="1" spans="1:9" ht="41.25" customHeight="1" thickBot="1">
      <c r="A1" s="117" t="s">
        <v>182</v>
      </c>
      <c r="B1" s="117"/>
      <c r="C1" s="117"/>
      <c r="D1" s="117"/>
      <c r="E1" s="117"/>
      <c r="F1" s="117"/>
      <c r="G1" s="117"/>
      <c r="H1" s="117"/>
      <c r="I1" s="117"/>
    </row>
    <row r="2" spans="1:9" ht="24" customHeight="1">
      <c r="A2" s="125" t="s">
        <v>122</v>
      </c>
      <c r="B2" s="120" t="s">
        <v>209</v>
      </c>
      <c r="C2" s="121"/>
      <c r="D2" s="122"/>
      <c r="E2" s="120" t="s">
        <v>133</v>
      </c>
      <c r="F2" s="121"/>
      <c r="G2" s="122"/>
      <c r="H2" s="118" t="s">
        <v>7</v>
      </c>
      <c r="I2" s="124"/>
    </row>
    <row r="3" spans="1:9" ht="33.75" customHeight="1">
      <c r="A3" s="127"/>
      <c r="B3" s="9" t="s">
        <v>112</v>
      </c>
      <c r="C3" s="7" t="s">
        <v>79</v>
      </c>
      <c r="D3" s="10" t="s">
        <v>123</v>
      </c>
      <c r="E3" s="9" t="s">
        <v>112</v>
      </c>
      <c r="F3" s="7" t="s">
        <v>79</v>
      </c>
      <c r="G3" s="10" t="s">
        <v>123</v>
      </c>
      <c r="H3" s="9" t="s">
        <v>81</v>
      </c>
      <c r="I3" s="10" t="s">
        <v>138</v>
      </c>
    </row>
    <row r="4" spans="1:9" ht="24.95" customHeight="1">
      <c r="A4" s="8" t="s">
        <v>4</v>
      </c>
      <c r="B4" s="105">
        <v>7340960</v>
      </c>
      <c r="C4" s="33">
        <f t="shared" ref="C4:C23" si="0">B4/$B$28</f>
        <v>0.53354784869515193</v>
      </c>
      <c r="D4" s="19">
        <v>18753300</v>
      </c>
      <c r="E4" s="24">
        <v>4317350</v>
      </c>
      <c r="F4" s="33">
        <f t="shared" ref="F4:F28" si="1">E4/$E$28</f>
        <v>0.40367702471982392</v>
      </c>
      <c r="G4" s="19">
        <v>11966400</v>
      </c>
      <c r="H4" s="64">
        <f>SUM(B4/E4-1)</f>
        <v>0.70033932852328395</v>
      </c>
      <c r="I4" s="63">
        <f>SUM(D4/G4-1)</f>
        <v>0.56716305655836341</v>
      </c>
    </row>
    <row r="5" spans="1:9" ht="24.95" customHeight="1">
      <c r="A5" s="8" t="s">
        <v>13</v>
      </c>
      <c r="B5" s="105">
        <v>4901236</v>
      </c>
      <c r="C5" s="33">
        <f t="shared" si="0"/>
        <v>0.35622642321266312</v>
      </c>
      <c r="D5" s="19">
        <v>12062900</v>
      </c>
      <c r="E5" s="24">
        <v>3030934</v>
      </c>
      <c r="F5" s="33">
        <f t="shared" si="1"/>
        <v>0.28339569857485608</v>
      </c>
      <c r="G5" s="19">
        <v>8492900</v>
      </c>
      <c r="H5" s="64">
        <f t="shared" ref="H5:H9" si="2">SUM(B5/E5-1)</f>
        <v>0.6170711734402663</v>
      </c>
      <c r="I5" s="63">
        <f t="shared" ref="I5:I9" si="3">SUM(D5/G5-1)</f>
        <v>0.42035111681522208</v>
      </c>
    </row>
    <row r="6" spans="1:9" ht="24.95" customHeight="1">
      <c r="A6" s="8" t="s">
        <v>14</v>
      </c>
      <c r="B6" s="105">
        <v>988236</v>
      </c>
      <c r="C6" s="33">
        <f t="shared" si="0"/>
        <v>7.1825918109225784E-2</v>
      </c>
      <c r="D6" s="19">
        <v>2469000</v>
      </c>
      <c r="E6" s="24">
        <v>2840897</v>
      </c>
      <c r="F6" s="33">
        <f t="shared" si="1"/>
        <v>0.26562702780536063</v>
      </c>
      <c r="G6" s="19">
        <v>7368800</v>
      </c>
      <c r="H6" s="64">
        <f t="shared" si="2"/>
        <v>-0.65213944750548858</v>
      </c>
      <c r="I6" s="63">
        <f t="shared" si="3"/>
        <v>-0.6649386602974704</v>
      </c>
    </row>
    <row r="7" spans="1:9" ht="24.95" customHeight="1">
      <c r="A7" s="8" t="s">
        <v>2</v>
      </c>
      <c r="B7" s="105">
        <v>213162</v>
      </c>
      <c r="C7" s="33">
        <f t="shared" si="0"/>
        <v>1.5492813817750807E-2</v>
      </c>
      <c r="D7" s="19">
        <v>530300</v>
      </c>
      <c r="E7" s="24">
        <v>80890</v>
      </c>
      <c r="F7" s="33">
        <f t="shared" si="1"/>
        <v>7.5633049276955903E-3</v>
      </c>
      <c r="G7" s="19">
        <v>263200</v>
      </c>
      <c r="H7" s="64">
        <f>SUM(B7/E7-1)</f>
        <v>1.6352083075781927</v>
      </c>
      <c r="I7" s="63">
        <f>SUM(D7/G7-1)</f>
        <v>1.0148176291793312</v>
      </c>
    </row>
    <row r="8" spans="1:9" ht="24.95" customHeight="1">
      <c r="A8" s="8" t="s">
        <v>0</v>
      </c>
      <c r="B8" s="105">
        <v>196933</v>
      </c>
      <c r="C8" s="33">
        <f t="shared" si="0"/>
        <v>1.4313274896891189E-2</v>
      </c>
      <c r="D8" s="19">
        <v>335800</v>
      </c>
      <c r="E8" s="24">
        <v>57717</v>
      </c>
      <c r="F8" s="33">
        <f t="shared" si="1"/>
        <v>5.3966036656175843E-3</v>
      </c>
      <c r="G8" s="19">
        <v>135600</v>
      </c>
      <c r="H8" s="64">
        <f>SUM(B8/E8-1)</f>
        <v>2.4120449780827138</v>
      </c>
      <c r="I8" s="63">
        <f>SUM(D8/G8-1)</f>
        <v>1.4764011799410031</v>
      </c>
    </row>
    <row r="9" spans="1:9" ht="24.95" customHeight="1">
      <c r="A9" s="8" t="s">
        <v>3</v>
      </c>
      <c r="B9" s="105">
        <v>79304</v>
      </c>
      <c r="C9" s="33">
        <f t="shared" si="0"/>
        <v>5.7638889999292089E-3</v>
      </c>
      <c r="D9" s="19">
        <v>377000</v>
      </c>
      <c r="E9" s="24">
        <v>289779</v>
      </c>
      <c r="F9" s="33">
        <f t="shared" si="1"/>
        <v>2.7094658655491415E-2</v>
      </c>
      <c r="G9" s="19">
        <v>1331500</v>
      </c>
      <c r="H9" s="64">
        <f t="shared" si="2"/>
        <v>-0.72632937514450668</v>
      </c>
      <c r="I9" s="63">
        <f t="shared" si="3"/>
        <v>-0.71686068343972964</v>
      </c>
    </row>
    <row r="10" spans="1:9" ht="24.95" customHeight="1">
      <c r="A10" s="8" t="s">
        <v>99</v>
      </c>
      <c r="B10" s="105">
        <v>22240</v>
      </c>
      <c r="C10" s="33">
        <f t="shared" si="0"/>
        <v>1.6164240310504591E-3</v>
      </c>
      <c r="D10" s="19">
        <v>11200</v>
      </c>
      <c r="E10" s="24">
        <v>15704</v>
      </c>
      <c r="F10" s="33">
        <f t="shared" si="1"/>
        <v>1.4683414585799424E-3</v>
      </c>
      <c r="G10" s="19">
        <v>31400</v>
      </c>
      <c r="H10" s="64">
        <f>SUM(B10/E10-1)</f>
        <v>0.41619969434538961</v>
      </c>
      <c r="I10" s="63">
        <f>SUM(D10/G10-1)</f>
        <v>-0.6433121019108281</v>
      </c>
    </row>
    <row r="11" spans="1:9" ht="24.95" customHeight="1">
      <c r="A11" s="8" t="s">
        <v>54</v>
      </c>
      <c r="B11" s="105">
        <v>8295</v>
      </c>
      <c r="C11" s="33">
        <f t="shared" si="0"/>
        <v>6.0288836949476431E-4</v>
      </c>
      <c r="D11" s="19">
        <v>47400</v>
      </c>
      <c r="E11" s="24">
        <v>11155</v>
      </c>
      <c r="F11" s="33">
        <f t="shared" si="1"/>
        <v>1.0430049013282767E-3</v>
      </c>
      <c r="G11" s="19">
        <v>59900</v>
      </c>
      <c r="H11" s="64">
        <f>SUM(B11/E11-1)</f>
        <v>-0.25638727028238462</v>
      </c>
      <c r="I11" s="63">
        <f>SUM(D11/G11-1)</f>
        <v>-0.20868113522537568</v>
      </c>
    </row>
    <row r="12" spans="1:9" ht="24.95" customHeight="1">
      <c r="A12" s="8" t="s">
        <v>1</v>
      </c>
      <c r="B12" s="105">
        <v>3479</v>
      </c>
      <c r="C12" s="33">
        <f t="shared" si="0"/>
        <v>2.5285697859822603E-4</v>
      </c>
      <c r="D12" s="19">
        <v>156000</v>
      </c>
      <c r="E12" s="24">
        <v>1384</v>
      </c>
      <c r="F12" s="33">
        <f t="shared" si="1"/>
        <v>1.2940553863185434E-4</v>
      </c>
      <c r="G12" s="19">
        <v>58100</v>
      </c>
      <c r="H12" s="64">
        <f>SUM(B12/E12-1)</f>
        <v>1.5137283236994219</v>
      </c>
      <c r="I12" s="63">
        <f>SUM(D12/G12-1)</f>
        <v>1.6850258175559381</v>
      </c>
    </row>
    <row r="13" spans="1:9" ht="24.95" customHeight="1">
      <c r="A13" s="8" t="s">
        <v>22</v>
      </c>
      <c r="B13" s="105">
        <v>2735</v>
      </c>
      <c r="C13" s="33">
        <f t="shared" si="0"/>
        <v>1.9878236173214952E-4</v>
      </c>
      <c r="D13" s="19">
        <v>19800</v>
      </c>
      <c r="E13" s="24">
        <v>582</v>
      </c>
      <c r="F13" s="33">
        <f t="shared" si="1"/>
        <v>5.4417647025823135E-5</v>
      </c>
      <c r="G13" s="19">
        <v>5000</v>
      </c>
      <c r="H13" s="64">
        <f>SUM(B13/E13-1)</f>
        <v>3.6993127147766325</v>
      </c>
      <c r="I13" s="63">
        <f>SUM(D13/G13-1)</f>
        <v>2.96</v>
      </c>
    </row>
    <row r="14" spans="1:9" ht="24.95" customHeight="1">
      <c r="A14" s="8" t="s">
        <v>25</v>
      </c>
      <c r="B14" s="105">
        <v>916</v>
      </c>
      <c r="C14" s="33">
        <f t="shared" si="0"/>
        <v>6.6575737969524308E-5</v>
      </c>
      <c r="D14" s="19">
        <v>28100</v>
      </c>
      <c r="E14" s="24">
        <v>802</v>
      </c>
      <c r="F14" s="33">
        <f t="shared" si="1"/>
        <v>7.4987891606031199E-5</v>
      </c>
      <c r="G14" s="19">
        <v>32900</v>
      </c>
      <c r="H14" s="64">
        <f>SUM(B14/E14-1)</f>
        <v>0.14214463840398994</v>
      </c>
      <c r="I14" s="63">
        <f>SUM(D14/G14-1)</f>
        <v>-0.14589665653495443</v>
      </c>
    </row>
    <row r="15" spans="1:9" ht="24.95" customHeight="1">
      <c r="A15" s="8" t="s">
        <v>57</v>
      </c>
      <c r="B15" s="105">
        <v>703</v>
      </c>
      <c r="C15" s="33">
        <f t="shared" si="0"/>
        <v>5.1094698463510461E-5</v>
      </c>
      <c r="D15" s="19">
        <v>3900</v>
      </c>
      <c r="E15" s="24">
        <v>245</v>
      </c>
      <c r="F15" s="33">
        <f t="shared" si="1"/>
        <v>2.2907772373413521E-5</v>
      </c>
      <c r="G15" s="19">
        <v>3600</v>
      </c>
      <c r="H15" s="64">
        <v>0</v>
      </c>
      <c r="I15" s="63">
        <v>0</v>
      </c>
    </row>
    <row r="16" spans="1:9" ht="24.95" customHeight="1">
      <c r="A16" s="8" t="s">
        <v>15</v>
      </c>
      <c r="B16" s="105">
        <v>355</v>
      </c>
      <c r="C16" s="33">
        <f t="shared" si="0"/>
        <v>2.5801732510023066E-5</v>
      </c>
      <c r="D16" s="19">
        <v>32700</v>
      </c>
      <c r="E16" s="24">
        <v>599</v>
      </c>
      <c r="F16" s="33">
        <f t="shared" si="1"/>
        <v>5.6007165925202852E-5</v>
      </c>
      <c r="G16" s="19">
        <v>61200</v>
      </c>
      <c r="H16" s="64">
        <f>SUM(B16/E16-1)</f>
        <v>-0.40734557595993326</v>
      </c>
      <c r="I16" s="63">
        <f>SUM(D16/G16-1)</f>
        <v>-0.46568627450980393</v>
      </c>
    </row>
    <row r="17" spans="1:9" ht="24.95" customHeight="1">
      <c r="A17" s="8" t="s">
        <v>206</v>
      </c>
      <c r="B17" s="105">
        <v>85</v>
      </c>
      <c r="C17" s="33">
        <f t="shared" si="0"/>
        <v>6.177879615075945E-6</v>
      </c>
      <c r="D17" s="19">
        <v>4400</v>
      </c>
      <c r="E17" s="13">
        <v>0</v>
      </c>
      <c r="F17" s="33">
        <f t="shared" si="1"/>
        <v>0</v>
      </c>
      <c r="G17" s="14">
        <v>0</v>
      </c>
      <c r="H17" s="13">
        <v>0</v>
      </c>
      <c r="I17" s="14">
        <v>0</v>
      </c>
    </row>
    <row r="18" spans="1:9" ht="24.95" customHeight="1">
      <c r="A18" s="8" t="s">
        <v>6</v>
      </c>
      <c r="B18" s="105">
        <v>53</v>
      </c>
      <c r="C18" s="33">
        <f t="shared" si="0"/>
        <v>3.8520896423414714E-6</v>
      </c>
      <c r="D18" s="19">
        <v>900</v>
      </c>
      <c r="E18" s="24">
        <v>3</v>
      </c>
      <c r="F18" s="33">
        <f t="shared" si="1"/>
        <v>2.8050333518465533E-7</v>
      </c>
      <c r="G18" s="19">
        <v>100</v>
      </c>
      <c r="H18" s="64">
        <f t="shared" ref="H18:H27" si="4">SUM(B18/E18-1)</f>
        <v>16.666666666666668</v>
      </c>
      <c r="I18" s="63">
        <f t="shared" ref="I18:I27" si="5">SUM(D18/G18-1)</f>
        <v>8</v>
      </c>
    </row>
    <row r="19" spans="1:9" ht="24.95" customHeight="1">
      <c r="A19" s="8" t="s">
        <v>5</v>
      </c>
      <c r="B19" s="105">
        <v>28</v>
      </c>
      <c r="C19" s="33">
        <f t="shared" si="0"/>
        <v>2.0350662261426644E-6</v>
      </c>
      <c r="D19" s="19">
        <v>700</v>
      </c>
      <c r="E19" s="24">
        <v>42175</v>
      </c>
      <c r="F19" s="33">
        <f t="shared" si="1"/>
        <v>3.9434093871376129E-3</v>
      </c>
      <c r="G19" s="19">
        <v>155800</v>
      </c>
      <c r="H19" s="64">
        <f t="shared" si="4"/>
        <v>-0.9993360995850622</v>
      </c>
      <c r="I19" s="63">
        <f t="shared" si="5"/>
        <v>-0.99550706033376124</v>
      </c>
    </row>
    <row r="20" spans="1:9" ht="24.95" customHeight="1">
      <c r="A20" s="8" t="s">
        <v>207</v>
      </c>
      <c r="B20" s="105">
        <v>23</v>
      </c>
      <c r="C20" s="33">
        <f t="shared" si="0"/>
        <v>1.6716615429029029E-6</v>
      </c>
      <c r="D20" s="19">
        <v>1100</v>
      </c>
      <c r="E20" s="13">
        <v>0</v>
      </c>
      <c r="F20" s="33">
        <f t="shared" si="1"/>
        <v>0</v>
      </c>
      <c r="G20" s="14">
        <v>0</v>
      </c>
      <c r="H20" s="13">
        <v>0</v>
      </c>
      <c r="I20" s="14">
        <v>0</v>
      </c>
    </row>
    <row r="21" spans="1:9" ht="24.95" customHeight="1">
      <c r="A21" s="8" t="s">
        <v>205</v>
      </c>
      <c r="B21" s="105">
        <v>11</v>
      </c>
      <c r="C21" s="33">
        <f t="shared" si="0"/>
        <v>7.9949030312747529E-7</v>
      </c>
      <c r="D21" s="19">
        <v>100</v>
      </c>
      <c r="E21" s="13">
        <v>0</v>
      </c>
      <c r="F21" s="33">
        <f t="shared" si="1"/>
        <v>0</v>
      </c>
      <c r="G21" s="14">
        <v>0</v>
      </c>
      <c r="H21" s="13">
        <v>0</v>
      </c>
      <c r="I21" s="14">
        <v>0</v>
      </c>
    </row>
    <row r="22" spans="1:9" ht="24.95" customHeight="1">
      <c r="A22" s="8" t="s">
        <v>134</v>
      </c>
      <c r="B22" s="105">
        <v>10</v>
      </c>
      <c r="C22" s="33">
        <f t="shared" si="0"/>
        <v>7.2680936647952299E-7</v>
      </c>
      <c r="D22" s="19">
        <v>100</v>
      </c>
      <c r="E22" s="24">
        <v>9</v>
      </c>
      <c r="F22" s="33">
        <f t="shared" si="1"/>
        <v>8.4151000555396599E-7</v>
      </c>
      <c r="G22" s="19">
        <v>200</v>
      </c>
      <c r="H22" s="64">
        <f t="shared" si="4"/>
        <v>0.11111111111111116</v>
      </c>
      <c r="I22" s="63">
        <f t="shared" si="5"/>
        <v>-0.5</v>
      </c>
    </row>
    <row r="23" spans="1:9" ht="24.95" customHeight="1">
      <c r="A23" s="8" t="s">
        <v>208</v>
      </c>
      <c r="B23" s="105">
        <v>2</v>
      </c>
      <c r="C23" s="33">
        <f t="shared" si="0"/>
        <v>1.453618732959046E-7</v>
      </c>
      <c r="D23" s="19">
        <v>100</v>
      </c>
      <c r="E23" s="13">
        <v>0</v>
      </c>
      <c r="F23" s="33">
        <f t="shared" si="1"/>
        <v>0</v>
      </c>
      <c r="G23" s="14">
        <v>0</v>
      </c>
      <c r="H23" s="13">
        <v>0</v>
      </c>
      <c r="I23" s="14">
        <v>0</v>
      </c>
    </row>
    <row r="24" spans="1:9" ht="24.95" customHeight="1">
      <c r="A24" s="8" t="s">
        <v>49</v>
      </c>
      <c r="B24" s="13">
        <v>0</v>
      </c>
      <c r="C24" s="33">
        <f>B24/$E$28</f>
        <v>0</v>
      </c>
      <c r="D24" s="14">
        <v>0</v>
      </c>
      <c r="E24" s="24">
        <v>4781</v>
      </c>
      <c r="F24" s="33">
        <f t="shared" si="1"/>
        <v>4.4702881517261238E-4</v>
      </c>
      <c r="G24" s="19">
        <v>46800</v>
      </c>
      <c r="H24" s="64">
        <f t="shared" si="4"/>
        <v>-1</v>
      </c>
      <c r="I24" s="63">
        <f t="shared" si="5"/>
        <v>-1</v>
      </c>
    </row>
    <row r="25" spans="1:9" ht="24.95" customHeight="1">
      <c r="A25" s="8" t="s">
        <v>58</v>
      </c>
      <c r="B25" s="13">
        <v>0</v>
      </c>
      <c r="C25" s="33">
        <f>B25/$E$28</f>
        <v>0</v>
      </c>
      <c r="D25" s="14">
        <v>0</v>
      </c>
      <c r="E25" s="24">
        <v>39</v>
      </c>
      <c r="F25" s="33">
        <f t="shared" si="1"/>
        <v>3.6465433574005193E-6</v>
      </c>
      <c r="G25" s="19">
        <v>3500</v>
      </c>
      <c r="H25" s="64">
        <f t="shared" si="4"/>
        <v>-1</v>
      </c>
      <c r="I25" s="63">
        <f t="shared" si="5"/>
        <v>-1</v>
      </c>
    </row>
    <row r="26" spans="1:9" ht="24.95" customHeight="1">
      <c r="A26" s="8" t="s">
        <v>135</v>
      </c>
      <c r="B26" s="13">
        <v>0</v>
      </c>
      <c r="C26" s="33">
        <f>B26/$E$28</f>
        <v>0</v>
      </c>
      <c r="D26" s="14">
        <v>0</v>
      </c>
      <c r="E26" s="24">
        <v>13</v>
      </c>
      <c r="F26" s="33">
        <f t="shared" si="1"/>
        <v>1.2155144524668398E-6</v>
      </c>
      <c r="G26" s="19">
        <v>700</v>
      </c>
      <c r="H26" s="64">
        <f t="shared" si="4"/>
        <v>-1</v>
      </c>
      <c r="I26" s="63">
        <f t="shared" si="5"/>
        <v>-1</v>
      </c>
    </row>
    <row r="27" spans="1:9" ht="24.95" customHeight="1">
      <c r="A27" s="8" t="s">
        <v>139</v>
      </c>
      <c r="B27" s="13">
        <v>0</v>
      </c>
      <c r="C27" s="33">
        <f>B27/$E$28</f>
        <v>0</v>
      </c>
      <c r="D27" s="14">
        <v>0</v>
      </c>
      <c r="E27" s="24">
        <v>2</v>
      </c>
      <c r="F27" s="33">
        <f t="shared" si="1"/>
        <v>1.870022234564369E-7</v>
      </c>
      <c r="G27" s="19">
        <v>100</v>
      </c>
      <c r="H27" s="64">
        <f t="shared" si="4"/>
        <v>-1</v>
      </c>
      <c r="I27" s="63">
        <f t="shared" si="5"/>
        <v>-1</v>
      </c>
    </row>
    <row r="28" spans="1:9" ht="31.5" customHeight="1" thickBot="1">
      <c r="A28" s="20" t="s">
        <v>137</v>
      </c>
      <c r="B28" s="65">
        <f>SUM(B4:B27)</f>
        <v>13758766</v>
      </c>
      <c r="C28" s="38">
        <f>B28/$B$28</f>
        <v>1</v>
      </c>
      <c r="D28" s="66">
        <f>SUM(D4:D27)</f>
        <v>34834800</v>
      </c>
      <c r="E28" s="65">
        <f>SUM(E4:E27)</f>
        <v>10695060</v>
      </c>
      <c r="F28" s="38">
        <f t="shared" si="1"/>
        <v>1</v>
      </c>
      <c r="G28" s="66">
        <f>SUM(G4:G27)</f>
        <v>30017700</v>
      </c>
      <c r="H28" s="103">
        <f t="shared" ref="H28" si="6">SUM(B28/E28-1)</f>
        <v>0.28645991700841322</v>
      </c>
      <c r="I28" s="104">
        <f t="shared" ref="I28" si="7">SUM(D28/G28-1)</f>
        <v>0.16047531956145877</v>
      </c>
    </row>
  </sheetData>
  <sortState ref="A5:G27">
    <sortCondition descending="1" ref="B5:B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  <ignoredErrors>
    <ignoredError sqref="C28 F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8"/>
  <sheetViews>
    <sheetView zoomScaleNormal="100" workbookViewId="0">
      <selection sqref="A1:I1"/>
    </sheetView>
  </sheetViews>
  <sheetFormatPr defaultColWidth="9" defaultRowHeight="15.75"/>
  <cols>
    <col min="1" max="1" width="12.875" style="32" bestFit="1" customWidth="1"/>
    <col min="2" max="2" width="15" style="36" bestFit="1" customWidth="1"/>
    <col min="3" max="3" width="9" style="36" bestFit="1" customWidth="1"/>
    <col min="4" max="5" width="15" style="36" bestFit="1" customWidth="1"/>
    <col min="6" max="6" width="9" style="36" bestFit="1" customWidth="1"/>
    <col min="7" max="7" width="15" style="36" bestFit="1" customWidth="1"/>
    <col min="8" max="8" width="10.75" style="36" bestFit="1" customWidth="1"/>
    <col min="9" max="9" width="9.625" style="36" bestFit="1" customWidth="1"/>
    <col min="10" max="16384" width="9" style="32"/>
  </cols>
  <sheetData>
    <row r="1" spans="1:9" ht="36" customHeight="1" thickBot="1">
      <c r="A1" s="117" t="s">
        <v>210</v>
      </c>
      <c r="B1" s="117"/>
      <c r="C1" s="117"/>
      <c r="D1" s="117"/>
      <c r="E1" s="117"/>
      <c r="F1" s="117"/>
      <c r="G1" s="117"/>
      <c r="H1" s="117"/>
      <c r="I1" s="117"/>
    </row>
    <row r="2" spans="1:9" ht="27.75" customHeight="1">
      <c r="A2" s="125" t="s">
        <v>65</v>
      </c>
      <c r="B2" s="120" t="s">
        <v>211</v>
      </c>
      <c r="C2" s="121"/>
      <c r="D2" s="129"/>
      <c r="E2" s="120" t="s">
        <v>140</v>
      </c>
      <c r="F2" s="121"/>
      <c r="G2" s="129"/>
      <c r="H2" s="118" t="s">
        <v>7</v>
      </c>
      <c r="I2" s="124"/>
    </row>
    <row r="3" spans="1:9" ht="30.75" customHeight="1">
      <c r="A3" s="127"/>
      <c r="B3" s="9" t="s">
        <v>8</v>
      </c>
      <c r="C3" s="7" t="s">
        <v>27</v>
      </c>
      <c r="D3" s="12" t="s">
        <v>77</v>
      </c>
      <c r="E3" s="9" t="s">
        <v>8</v>
      </c>
      <c r="F3" s="7" t="s">
        <v>27</v>
      </c>
      <c r="G3" s="12" t="s">
        <v>77</v>
      </c>
      <c r="H3" s="9" t="s">
        <v>114</v>
      </c>
      <c r="I3" s="10" t="s">
        <v>11</v>
      </c>
    </row>
    <row r="4" spans="1:9" ht="24.95" customHeight="1">
      <c r="A4" s="8" t="s">
        <v>4</v>
      </c>
      <c r="B4" s="13">
        <v>8482290</v>
      </c>
      <c r="C4" s="33">
        <f t="shared" ref="C4:C24" si="0">B4/$B$28</f>
        <v>0.53843967269674786</v>
      </c>
      <c r="D4" s="15">
        <v>21563600</v>
      </c>
      <c r="E4" s="13">
        <v>4662178</v>
      </c>
      <c r="F4" s="33">
        <f t="shared" ref="F4:F28" si="1">E4/$E$28</f>
        <v>0.39282964137843057</v>
      </c>
      <c r="G4" s="15">
        <v>12884200</v>
      </c>
      <c r="H4" s="16">
        <f t="shared" ref="H4" si="2">SUM(B4/E4-1)</f>
        <v>0.8193835584999114</v>
      </c>
      <c r="I4" s="17">
        <f t="shared" ref="I4" si="3">SUM(D4/G4-1)</f>
        <v>0.67364679219509171</v>
      </c>
    </row>
    <row r="5" spans="1:9" ht="24.95" customHeight="1">
      <c r="A5" s="8" t="s">
        <v>18</v>
      </c>
      <c r="B5" s="13">
        <v>5606403</v>
      </c>
      <c r="C5" s="33">
        <f t="shared" si="0"/>
        <v>0.35588382339274716</v>
      </c>
      <c r="D5" s="15">
        <v>13555500</v>
      </c>
      <c r="E5" s="13">
        <v>3635633</v>
      </c>
      <c r="F5" s="33">
        <f t="shared" si="1"/>
        <v>0.30633416561392285</v>
      </c>
      <c r="G5" s="15">
        <v>10162700</v>
      </c>
      <c r="H5" s="16">
        <f t="shared" ref="H5:H27" si="4">SUM(B5/E5-1)</f>
        <v>0.54207066554847527</v>
      </c>
      <c r="I5" s="17">
        <f t="shared" ref="I5:I27" si="5">SUM(D5/G5-1)</f>
        <v>0.33384828834856872</v>
      </c>
    </row>
    <row r="6" spans="1:9" ht="24.95" customHeight="1">
      <c r="A6" s="8" t="s">
        <v>14</v>
      </c>
      <c r="B6" s="13">
        <v>988236</v>
      </c>
      <c r="C6" s="33">
        <f t="shared" si="0"/>
        <v>6.2731345943977779E-2</v>
      </c>
      <c r="D6" s="15">
        <v>2469000</v>
      </c>
      <c r="E6" s="13">
        <v>3049097</v>
      </c>
      <c r="F6" s="33">
        <f t="shared" si="1"/>
        <v>0.2569133312880908</v>
      </c>
      <c r="G6" s="15">
        <v>7903300</v>
      </c>
      <c r="H6" s="16">
        <f t="shared" si="4"/>
        <v>-0.67589223957125666</v>
      </c>
      <c r="I6" s="17">
        <f t="shared" si="5"/>
        <v>-0.68759885111282637</v>
      </c>
    </row>
    <row r="7" spans="1:9" ht="24.95" customHeight="1">
      <c r="A7" s="8" t="s">
        <v>2</v>
      </c>
      <c r="B7" s="13">
        <v>264918</v>
      </c>
      <c r="C7" s="33">
        <f t="shared" si="0"/>
        <v>1.68164919156828E-2</v>
      </c>
      <c r="D7" s="15">
        <v>677100</v>
      </c>
      <c r="E7" s="13">
        <v>83690</v>
      </c>
      <c r="F7" s="33">
        <f t="shared" si="1"/>
        <v>7.0516210850295408E-3</v>
      </c>
      <c r="G7" s="15">
        <v>267400</v>
      </c>
      <c r="H7" s="16">
        <f t="shared" si="4"/>
        <v>2.1654677978253076</v>
      </c>
      <c r="I7" s="17">
        <f t="shared" si="5"/>
        <v>1.5321615557217649</v>
      </c>
    </row>
    <row r="8" spans="1:9" ht="24.95" customHeight="1">
      <c r="A8" s="8" t="s">
        <v>0</v>
      </c>
      <c r="B8" s="13">
        <v>239267</v>
      </c>
      <c r="C8" s="33">
        <f t="shared" si="0"/>
        <v>1.5188215112561911E-2</v>
      </c>
      <c r="D8" s="15">
        <v>432200</v>
      </c>
      <c r="E8" s="13">
        <v>57717</v>
      </c>
      <c r="F8" s="33">
        <f t="shared" si="1"/>
        <v>4.8631666168556581E-3</v>
      </c>
      <c r="G8" s="15">
        <v>135600</v>
      </c>
      <c r="H8" s="16">
        <f t="shared" si="4"/>
        <v>3.1455203839423396</v>
      </c>
      <c r="I8" s="17">
        <f t="shared" si="5"/>
        <v>2.1873156342182889</v>
      </c>
    </row>
    <row r="9" spans="1:9" ht="24.95" customHeight="1">
      <c r="A9" s="8" t="s">
        <v>3</v>
      </c>
      <c r="B9" s="13">
        <v>122224</v>
      </c>
      <c r="C9" s="33">
        <f t="shared" si="0"/>
        <v>7.7585475803924773E-3</v>
      </c>
      <c r="D9" s="15">
        <v>506900</v>
      </c>
      <c r="E9" s="13">
        <v>300825</v>
      </c>
      <c r="F9" s="33">
        <f t="shared" si="1"/>
        <v>2.534716110531738E-2</v>
      </c>
      <c r="G9" s="15">
        <v>1368000</v>
      </c>
      <c r="H9" s="16">
        <f t="shared" si="4"/>
        <v>-0.59370398071968755</v>
      </c>
      <c r="I9" s="17">
        <f t="shared" si="5"/>
        <v>-0.62945906432748533</v>
      </c>
    </row>
    <row r="10" spans="1:9" ht="24.95" customHeight="1">
      <c r="A10" s="8" t="s">
        <v>121</v>
      </c>
      <c r="B10" s="13">
        <v>22240</v>
      </c>
      <c r="C10" s="33">
        <f t="shared" si="0"/>
        <v>1.4117529960394743E-3</v>
      </c>
      <c r="D10" s="15">
        <v>11200</v>
      </c>
      <c r="E10" s="13">
        <v>15704</v>
      </c>
      <c r="F10" s="33">
        <f t="shared" si="1"/>
        <v>1.3232005916991743E-3</v>
      </c>
      <c r="G10" s="15">
        <v>31400</v>
      </c>
      <c r="H10" s="16">
        <f t="shared" si="4"/>
        <v>0.41619969434538961</v>
      </c>
      <c r="I10" s="17">
        <f t="shared" si="5"/>
        <v>-0.6433121019108281</v>
      </c>
    </row>
    <row r="11" spans="1:9" ht="24.95" customHeight="1">
      <c r="A11" s="8" t="s">
        <v>54</v>
      </c>
      <c r="B11" s="13">
        <v>8295</v>
      </c>
      <c r="C11" s="33">
        <f t="shared" si="0"/>
        <v>5.2655085890950719E-4</v>
      </c>
      <c r="D11" s="15">
        <v>47400</v>
      </c>
      <c r="E11" s="13">
        <v>11155</v>
      </c>
      <c r="F11" s="33">
        <f t="shared" si="1"/>
        <v>9.3990719564469502E-4</v>
      </c>
      <c r="G11" s="15">
        <v>59900</v>
      </c>
      <c r="H11" s="16">
        <f t="shared" si="4"/>
        <v>-0.25638727028238462</v>
      </c>
      <c r="I11" s="17">
        <f t="shared" si="5"/>
        <v>-0.20868113522537568</v>
      </c>
    </row>
    <row r="12" spans="1:9" ht="24.95" customHeight="1">
      <c r="A12" s="8" t="s">
        <v>1</v>
      </c>
      <c r="B12" s="13">
        <v>8171</v>
      </c>
      <c r="C12" s="33">
        <f t="shared" si="0"/>
        <v>5.1867957421935899E-4</v>
      </c>
      <c r="D12" s="15">
        <v>216900</v>
      </c>
      <c r="E12" s="13">
        <v>1839</v>
      </c>
      <c r="F12" s="33">
        <f t="shared" si="1"/>
        <v>1.5495197963160862E-4</v>
      </c>
      <c r="G12" s="15">
        <v>67400</v>
      </c>
      <c r="H12" s="16">
        <f t="shared" si="4"/>
        <v>3.4431756389342034</v>
      </c>
      <c r="I12" s="17">
        <f t="shared" si="5"/>
        <v>2.2181008902077153</v>
      </c>
    </row>
    <row r="13" spans="1:9" ht="24.95" customHeight="1">
      <c r="A13" s="8" t="s">
        <v>107</v>
      </c>
      <c r="B13" s="13">
        <v>5736</v>
      </c>
      <c r="C13" s="33">
        <f t="shared" si="0"/>
        <v>3.6411039502169174E-4</v>
      </c>
      <c r="D13" s="15">
        <v>46900</v>
      </c>
      <c r="E13" s="13">
        <v>4781</v>
      </c>
      <c r="F13" s="33">
        <f t="shared" si="1"/>
        <v>4.028414435120831E-4</v>
      </c>
      <c r="G13" s="15">
        <v>46800</v>
      </c>
      <c r="H13" s="16">
        <f t="shared" si="4"/>
        <v>0.19974900648399907</v>
      </c>
      <c r="I13" s="17">
        <f t="shared" si="5"/>
        <v>2.1367521367521292E-3</v>
      </c>
    </row>
    <row r="14" spans="1:9" ht="24.95" customHeight="1">
      <c r="A14" s="8" t="s">
        <v>22</v>
      </c>
      <c r="B14" s="13">
        <v>2910</v>
      </c>
      <c r="C14" s="33">
        <f t="shared" si="0"/>
        <v>1.8472127780912187E-4</v>
      </c>
      <c r="D14" s="15">
        <v>36800</v>
      </c>
      <c r="E14" s="13">
        <v>1598</v>
      </c>
      <c r="F14" s="33">
        <f t="shared" si="1"/>
        <v>1.346456027467703E-4</v>
      </c>
      <c r="G14" s="15">
        <v>13000</v>
      </c>
      <c r="H14" s="16">
        <f t="shared" si="4"/>
        <v>0.82102628285356705</v>
      </c>
      <c r="I14" s="17">
        <f t="shared" si="5"/>
        <v>1.8307692307692309</v>
      </c>
    </row>
    <row r="15" spans="1:9" ht="24.95" customHeight="1">
      <c r="A15" s="8" t="s">
        <v>57</v>
      </c>
      <c r="B15" s="13">
        <v>1236</v>
      </c>
      <c r="C15" s="33">
        <f t="shared" si="0"/>
        <v>7.8458934492121855E-5</v>
      </c>
      <c r="D15" s="15">
        <v>6600</v>
      </c>
      <c r="E15" s="13">
        <v>253</v>
      </c>
      <c r="F15" s="33">
        <f t="shared" si="1"/>
        <v>2.1317482787817824E-5</v>
      </c>
      <c r="G15" s="15">
        <v>4800</v>
      </c>
      <c r="H15" s="16">
        <f t="shared" si="4"/>
        <v>3.8853754940711465</v>
      </c>
      <c r="I15" s="17">
        <f t="shared" si="5"/>
        <v>0.375</v>
      </c>
    </row>
    <row r="16" spans="1:9" ht="24.95" customHeight="1">
      <c r="A16" s="8" t="s">
        <v>25</v>
      </c>
      <c r="B16" s="13">
        <v>971</v>
      </c>
      <c r="C16" s="33">
        <f t="shared" si="0"/>
        <v>6.1637237372047195E-5</v>
      </c>
      <c r="D16" s="15">
        <v>30300</v>
      </c>
      <c r="E16" s="13">
        <v>865</v>
      </c>
      <c r="F16" s="33">
        <f t="shared" si="1"/>
        <v>7.2883883839772407E-5</v>
      </c>
      <c r="G16" s="15">
        <v>36000</v>
      </c>
      <c r="H16" s="16">
        <f t="shared" si="4"/>
        <v>0.12254335260115612</v>
      </c>
      <c r="I16" s="17">
        <f t="shared" si="5"/>
        <v>-0.15833333333333333</v>
      </c>
    </row>
    <row r="17" spans="1:9" ht="24.95" customHeight="1">
      <c r="A17" s="8" t="s">
        <v>15</v>
      </c>
      <c r="B17" s="13">
        <v>355</v>
      </c>
      <c r="C17" s="33">
        <f t="shared" si="0"/>
        <v>2.2534726330666068E-5</v>
      </c>
      <c r="D17" s="15">
        <v>32700</v>
      </c>
      <c r="E17" s="13">
        <v>599</v>
      </c>
      <c r="F17" s="33">
        <f t="shared" si="1"/>
        <v>5.0471036323726787E-5</v>
      </c>
      <c r="G17" s="15">
        <v>61200</v>
      </c>
      <c r="H17" s="16">
        <f t="shared" si="4"/>
        <v>-0.40734557595993326</v>
      </c>
      <c r="I17" s="17">
        <f t="shared" si="5"/>
        <v>-0.46568627450980393</v>
      </c>
    </row>
    <row r="18" spans="1:9" ht="24.95" customHeight="1">
      <c r="A18" s="8" t="s">
        <v>213</v>
      </c>
      <c r="B18" s="13">
        <v>85</v>
      </c>
      <c r="C18" s="33">
        <f t="shared" si="0"/>
        <v>5.3956386988918758E-6</v>
      </c>
      <c r="D18" s="15">
        <v>4400</v>
      </c>
      <c r="E18" s="13">
        <v>0</v>
      </c>
      <c r="F18" s="33">
        <f t="shared" si="1"/>
        <v>0</v>
      </c>
      <c r="G18" s="15">
        <v>0</v>
      </c>
      <c r="H18" s="13">
        <v>0</v>
      </c>
      <c r="I18" s="14">
        <v>0</v>
      </c>
    </row>
    <row r="19" spans="1:9" ht="24.95" customHeight="1">
      <c r="A19" s="8" t="s">
        <v>6</v>
      </c>
      <c r="B19" s="13">
        <v>53</v>
      </c>
      <c r="C19" s="33">
        <f t="shared" si="0"/>
        <v>3.364339424014934E-6</v>
      </c>
      <c r="D19" s="15">
        <v>1000</v>
      </c>
      <c r="E19" s="13">
        <v>3</v>
      </c>
      <c r="F19" s="33">
        <f t="shared" si="1"/>
        <v>2.5277647574487542E-7</v>
      </c>
      <c r="G19" s="15">
        <v>200</v>
      </c>
      <c r="H19" s="16">
        <f t="shared" si="4"/>
        <v>16.666666666666668</v>
      </c>
      <c r="I19" s="17">
        <f t="shared" si="5"/>
        <v>4</v>
      </c>
    </row>
    <row r="20" spans="1:9" ht="24.95" customHeight="1">
      <c r="A20" s="8" t="s">
        <v>5</v>
      </c>
      <c r="B20" s="13">
        <v>28</v>
      </c>
      <c r="C20" s="33">
        <f t="shared" si="0"/>
        <v>1.7773868655173237E-6</v>
      </c>
      <c r="D20" s="15">
        <v>700</v>
      </c>
      <c r="E20" s="13">
        <v>42175</v>
      </c>
      <c r="F20" s="33">
        <f t="shared" si="1"/>
        <v>3.5536159548467065E-3</v>
      </c>
      <c r="G20" s="15">
        <v>155800</v>
      </c>
      <c r="H20" s="16">
        <f t="shared" si="4"/>
        <v>-0.9993360995850622</v>
      </c>
      <c r="I20" s="17">
        <f t="shared" si="5"/>
        <v>-0.99550706033376124</v>
      </c>
    </row>
    <row r="21" spans="1:9" ht="24.95" customHeight="1">
      <c r="A21" s="30" t="s">
        <v>214</v>
      </c>
      <c r="B21" s="13">
        <v>23</v>
      </c>
      <c r="C21" s="33">
        <f t="shared" si="0"/>
        <v>1.4599963538178016E-6</v>
      </c>
      <c r="D21" s="15">
        <v>1100</v>
      </c>
      <c r="E21" s="13">
        <v>0</v>
      </c>
      <c r="F21" s="33">
        <f t="shared" si="1"/>
        <v>0</v>
      </c>
      <c r="G21" s="15">
        <v>0</v>
      </c>
      <c r="H21" s="13">
        <v>0</v>
      </c>
      <c r="I21" s="14">
        <v>0</v>
      </c>
    </row>
    <row r="22" spans="1:9" ht="24.95" customHeight="1">
      <c r="A22" s="30" t="s">
        <v>212</v>
      </c>
      <c r="B22" s="13">
        <v>11</v>
      </c>
      <c r="C22" s="33">
        <f t="shared" si="0"/>
        <v>6.9825912573894859E-7</v>
      </c>
      <c r="D22" s="15">
        <v>100</v>
      </c>
      <c r="E22" s="13">
        <v>0</v>
      </c>
      <c r="F22" s="33">
        <f t="shared" si="1"/>
        <v>0</v>
      </c>
      <c r="G22" s="15">
        <v>0</v>
      </c>
      <c r="H22" s="13">
        <v>0</v>
      </c>
      <c r="I22" s="14">
        <v>0</v>
      </c>
    </row>
    <row r="23" spans="1:9" ht="24.95" customHeight="1">
      <c r="A23" s="8" t="s">
        <v>32</v>
      </c>
      <c r="B23" s="13">
        <v>10</v>
      </c>
      <c r="C23" s="33">
        <f t="shared" si="0"/>
        <v>6.3478102339904413E-7</v>
      </c>
      <c r="D23" s="15">
        <v>100</v>
      </c>
      <c r="E23" s="13">
        <v>27</v>
      </c>
      <c r="F23" s="33">
        <f t="shared" si="1"/>
        <v>2.2749882817038784E-6</v>
      </c>
      <c r="G23" s="15">
        <v>700</v>
      </c>
      <c r="H23" s="16">
        <f t="shared" si="4"/>
        <v>-0.62962962962962965</v>
      </c>
      <c r="I23" s="17">
        <f t="shared" si="5"/>
        <v>-0.85714285714285721</v>
      </c>
    </row>
    <row r="24" spans="1:9" ht="24.95" customHeight="1">
      <c r="A24" s="30" t="s">
        <v>215</v>
      </c>
      <c r="B24" s="13">
        <v>2</v>
      </c>
      <c r="C24" s="33">
        <f t="shared" si="0"/>
        <v>1.2695620467980883E-7</v>
      </c>
      <c r="D24" s="15">
        <v>100</v>
      </c>
      <c r="E24" s="13">
        <v>0</v>
      </c>
      <c r="F24" s="33">
        <f t="shared" si="1"/>
        <v>0</v>
      </c>
      <c r="G24" s="15">
        <v>0</v>
      </c>
      <c r="H24" s="13">
        <v>0</v>
      </c>
      <c r="I24" s="14">
        <v>0</v>
      </c>
    </row>
    <row r="25" spans="1:9" ht="24.95" customHeight="1">
      <c r="A25" s="8" t="s">
        <v>70</v>
      </c>
      <c r="B25" s="13">
        <v>0</v>
      </c>
      <c r="C25" s="33">
        <f t="shared" ref="C25:C27" si="6">B25/$E$28</f>
        <v>0</v>
      </c>
      <c r="D25" s="15">
        <v>0</v>
      </c>
      <c r="E25" s="13">
        <v>39</v>
      </c>
      <c r="F25" s="33">
        <f t="shared" si="1"/>
        <v>3.2860941846833801E-6</v>
      </c>
      <c r="G25" s="15">
        <v>3500</v>
      </c>
      <c r="H25" s="16">
        <f t="shared" si="4"/>
        <v>-1</v>
      </c>
      <c r="I25" s="17">
        <f t="shared" si="5"/>
        <v>-1</v>
      </c>
    </row>
    <row r="26" spans="1:9" ht="24.95" customHeight="1">
      <c r="A26" s="8" t="s">
        <v>69</v>
      </c>
      <c r="B26" s="13">
        <v>0</v>
      </c>
      <c r="C26" s="33">
        <f t="shared" si="6"/>
        <v>0</v>
      </c>
      <c r="D26" s="15">
        <v>0</v>
      </c>
      <c r="E26" s="13">
        <v>13</v>
      </c>
      <c r="F26" s="33">
        <f t="shared" si="1"/>
        <v>1.0953647282277933E-6</v>
      </c>
      <c r="G26" s="15">
        <v>700</v>
      </c>
      <c r="H26" s="16">
        <f t="shared" si="4"/>
        <v>-1</v>
      </c>
      <c r="I26" s="17">
        <f t="shared" si="5"/>
        <v>-1</v>
      </c>
    </row>
    <row r="27" spans="1:9" ht="24.95" customHeight="1">
      <c r="A27" s="8" t="s">
        <v>71</v>
      </c>
      <c r="B27" s="13">
        <v>0</v>
      </c>
      <c r="C27" s="33">
        <f t="shared" si="6"/>
        <v>0</v>
      </c>
      <c r="D27" s="15">
        <v>0</v>
      </c>
      <c r="E27" s="13">
        <v>2</v>
      </c>
      <c r="F27" s="33">
        <f t="shared" si="1"/>
        <v>1.685176504965836E-7</v>
      </c>
      <c r="G27" s="15">
        <v>100</v>
      </c>
      <c r="H27" s="16">
        <f t="shared" si="4"/>
        <v>-1</v>
      </c>
      <c r="I27" s="17">
        <f t="shared" si="5"/>
        <v>-1</v>
      </c>
    </row>
    <row r="28" spans="1:9" ht="26.45" customHeight="1" thickBot="1">
      <c r="A28" s="20" t="s">
        <v>100</v>
      </c>
      <c r="B28" s="57">
        <f>SUM(B4:B27)</f>
        <v>15753464</v>
      </c>
      <c r="C28" s="38">
        <f>B28/$B$28</f>
        <v>1</v>
      </c>
      <c r="D28" s="59">
        <f>SUM(D4:D27)</f>
        <v>39640600</v>
      </c>
      <c r="E28" s="57">
        <f>SUM(E4:E27)</f>
        <v>11868193</v>
      </c>
      <c r="F28" s="38">
        <f t="shared" si="1"/>
        <v>1</v>
      </c>
      <c r="G28" s="59">
        <f>SUM(G4:G27)</f>
        <v>33202700</v>
      </c>
      <c r="H28" s="27">
        <f t="shared" ref="H28" si="7">SUM(B28/E28-1)</f>
        <v>0.32736837023125598</v>
      </c>
      <c r="I28" s="23">
        <f t="shared" ref="I28" si="8">SUM(D28/G28-1)</f>
        <v>0.19389688188008813</v>
      </c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8"/>
  <sheetViews>
    <sheetView workbookViewId="0">
      <pane ySplit="11895" topLeftCell="A15"/>
      <selection sqref="A1:I1"/>
      <selection pane="bottomLeft" sqref="A1:I1"/>
    </sheetView>
  </sheetViews>
  <sheetFormatPr defaultColWidth="8.875" defaultRowHeight="15.75"/>
  <cols>
    <col min="1" max="1" width="12.875" style="37" bestFit="1" customWidth="1"/>
    <col min="2" max="2" width="15" style="68" bestFit="1" customWidth="1"/>
    <col min="3" max="3" width="9" style="68" bestFit="1" customWidth="1"/>
    <col min="4" max="5" width="15" style="68" bestFit="1" customWidth="1"/>
    <col min="6" max="6" width="9" style="68" bestFit="1" customWidth="1"/>
    <col min="7" max="7" width="16.125" style="68" customWidth="1"/>
    <col min="8" max="8" width="10.75" style="68" bestFit="1" customWidth="1"/>
    <col min="9" max="9" width="9.625" style="68" bestFit="1" customWidth="1"/>
    <col min="10" max="16384" width="8.875" style="37"/>
  </cols>
  <sheetData>
    <row r="1" spans="1:9" ht="37.5" customHeight="1" thickBot="1">
      <c r="A1" s="117" t="s">
        <v>216</v>
      </c>
      <c r="B1" s="117"/>
      <c r="C1" s="117"/>
      <c r="D1" s="117"/>
      <c r="E1" s="117"/>
      <c r="F1" s="117"/>
      <c r="G1" s="117"/>
      <c r="H1" s="117"/>
      <c r="I1" s="117"/>
    </row>
    <row r="2" spans="1:9" ht="22.15" customHeight="1">
      <c r="A2" s="130" t="s">
        <v>113</v>
      </c>
      <c r="B2" s="120" t="s">
        <v>217</v>
      </c>
      <c r="C2" s="121"/>
      <c r="D2" s="122"/>
      <c r="E2" s="120" t="s">
        <v>141</v>
      </c>
      <c r="F2" s="121"/>
      <c r="G2" s="129"/>
      <c r="H2" s="120" t="s">
        <v>95</v>
      </c>
      <c r="I2" s="122"/>
    </row>
    <row r="3" spans="1:9" ht="33.75" customHeight="1" thickBot="1">
      <c r="A3" s="131"/>
      <c r="B3" s="42" t="s">
        <v>8</v>
      </c>
      <c r="C3" s="43" t="s">
        <v>27</v>
      </c>
      <c r="D3" s="44" t="s">
        <v>96</v>
      </c>
      <c r="E3" s="42" t="s">
        <v>8</v>
      </c>
      <c r="F3" s="43" t="s">
        <v>27</v>
      </c>
      <c r="G3" s="86" t="s">
        <v>96</v>
      </c>
      <c r="H3" s="42" t="s">
        <v>114</v>
      </c>
      <c r="I3" s="44" t="s">
        <v>11</v>
      </c>
    </row>
    <row r="4" spans="1:9" ht="24.95" customHeight="1">
      <c r="A4" s="71" t="s">
        <v>4</v>
      </c>
      <c r="B4" s="72">
        <v>9575184</v>
      </c>
      <c r="C4" s="48">
        <f>B4/$B$28</f>
        <v>0.54828857943420795</v>
      </c>
      <c r="D4" s="73">
        <v>24208200</v>
      </c>
      <c r="E4" s="72">
        <v>5275400</v>
      </c>
      <c r="F4" s="48">
        <f>E4/$E$28</f>
        <v>0.39739227982973163</v>
      </c>
      <c r="G4" s="109">
        <v>14471500</v>
      </c>
      <c r="H4" s="110">
        <f>SUM(B4/E4-1)</f>
        <v>0.8150631231754939</v>
      </c>
      <c r="I4" s="51">
        <f>SUM(D4/G4-1)</f>
        <v>0.67281898904743809</v>
      </c>
    </row>
    <row r="5" spans="1:9" ht="24.95" customHeight="1">
      <c r="A5" s="31" t="s">
        <v>18</v>
      </c>
      <c r="B5" s="74">
        <v>6153302</v>
      </c>
      <c r="C5" s="48">
        <f t="shared" ref="C5:C27" si="0">B5/$B$28</f>
        <v>0.35234677604207615</v>
      </c>
      <c r="D5" s="75">
        <v>14764000</v>
      </c>
      <c r="E5" s="74">
        <v>4266674</v>
      </c>
      <c r="F5" s="48">
        <f t="shared" ref="F5:F27" si="1">E5/$E$28</f>
        <v>0.32140563903215685</v>
      </c>
      <c r="G5" s="107">
        <v>11818100</v>
      </c>
      <c r="H5" s="16">
        <f t="shared" ref="H5:H27" si="2">SUM(B5/E5-1)</f>
        <v>0.4421776775071169</v>
      </c>
      <c r="I5" s="17">
        <f t="shared" ref="I5:I27" si="3">SUM(D5/G5-1)</f>
        <v>0.24927018725514261</v>
      </c>
    </row>
    <row r="6" spans="1:9" ht="24.95" customHeight="1">
      <c r="A6" s="31" t="s">
        <v>118</v>
      </c>
      <c r="B6" s="74">
        <v>988682</v>
      </c>
      <c r="C6" s="48">
        <f t="shared" si="0"/>
        <v>5.6613329758694098E-2</v>
      </c>
      <c r="D6" s="75">
        <v>2471300</v>
      </c>
      <c r="E6" s="74">
        <v>3167169</v>
      </c>
      <c r="F6" s="48">
        <f t="shared" si="1"/>
        <v>0.2385806781506713</v>
      </c>
      <c r="G6" s="107">
        <v>8210800</v>
      </c>
      <c r="H6" s="16">
        <f t="shared" si="2"/>
        <v>-0.68783415094047706</v>
      </c>
      <c r="I6" s="17">
        <f t="shared" si="3"/>
        <v>-0.69901836605446488</v>
      </c>
    </row>
    <row r="7" spans="1:9" ht="24.95" customHeight="1">
      <c r="A7" s="31" t="s">
        <v>2</v>
      </c>
      <c r="B7" s="74">
        <v>264918</v>
      </c>
      <c r="C7" s="48">
        <f t="shared" si="0"/>
        <v>1.5169579392578932E-2</v>
      </c>
      <c r="D7" s="75">
        <v>677100</v>
      </c>
      <c r="E7" s="74">
        <v>83690</v>
      </c>
      <c r="F7" s="48">
        <f t="shared" si="1"/>
        <v>6.3043105544508928E-3</v>
      </c>
      <c r="G7" s="107">
        <v>267400</v>
      </c>
      <c r="H7" s="16">
        <f t="shared" si="2"/>
        <v>2.1654677978253076</v>
      </c>
      <c r="I7" s="17">
        <f t="shared" si="3"/>
        <v>1.5321615557217649</v>
      </c>
    </row>
    <row r="8" spans="1:9" ht="24.95" customHeight="1">
      <c r="A8" s="31" t="s">
        <v>0</v>
      </c>
      <c r="B8" s="74">
        <v>263365</v>
      </c>
      <c r="C8" s="48">
        <f t="shared" si="0"/>
        <v>1.5080652415942105E-2</v>
      </c>
      <c r="D8" s="75">
        <v>464200</v>
      </c>
      <c r="E8" s="74">
        <v>75362</v>
      </c>
      <c r="F8" s="48">
        <f t="shared" si="1"/>
        <v>5.6769680010100151E-3</v>
      </c>
      <c r="G8" s="107">
        <v>179700</v>
      </c>
      <c r="H8" s="16">
        <f t="shared" si="2"/>
        <v>2.4946657466627742</v>
      </c>
      <c r="I8" s="17">
        <f t="shared" si="3"/>
        <v>1.5831942125765166</v>
      </c>
    </row>
    <row r="9" spans="1:9" ht="24.95" customHeight="1">
      <c r="A9" s="31" t="s">
        <v>3</v>
      </c>
      <c r="B9" s="74">
        <v>154617</v>
      </c>
      <c r="C9" s="48">
        <f t="shared" si="0"/>
        <v>8.8535881176151736E-3</v>
      </c>
      <c r="D9" s="75">
        <v>592000</v>
      </c>
      <c r="E9" s="74">
        <v>327233</v>
      </c>
      <c r="F9" s="48">
        <f t="shared" si="1"/>
        <v>2.4650238447420588E-2</v>
      </c>
      <c r="G9" s="107">
        <v>1476900</v>
      </c>
      <c r="H9" s="16">
        <f>SUM(B9/E9-1)</f>
        <v>-0.52750181063645774</v>
      </c>
      <c r="I9" s="17">
        <f>SUM(D9/G9-1)</f>
        <v>-0.59916040354797206</v>
      </c>
    </row>
    <row r="10" spans="1:9" ht="24.95" customHeight="1">
      <c r="A10" s="31" t="s">
        <v>99</v>
      </c>
      <c r="B10" s="74">
        <v>22240</v>
      </c>
      <c r="C10" s="48">
        <f t="shared" si="0"/>
        <v>1.273493857310396E-3</v>
      </c>
      <c r="D10" s="75">
        <v>11200</v>
      </c>
      <c r="E10" s="74">
        <v>15704</v>
      </c>
      <c r="F10" s="48">
        <f t="shared" si="1"/>
        <v>1.1829715969303002E-3</v>
      </c>
      <c r="G10" s="107">
        <v>31400</v>
      </c>
      <c r="H10" s="16">
        <f t="shared" si="2"/>
        <v>0.41619969434538961</v>
      </c>
      <c r="I10" s="17">
        <f t="shared" si="3"/>
        <v>-0.6433121019108281</v>
      </c>
    </row>
    <row r="11" spans="1:9" ht="24.95" customHeight="1">
      <c r="A11" s="31" t="s">
        <v>54</v>
      </c>
      <c r="B11" s="74">
        <v>21099</v>
      </c>
      <c r="C11" s="48">
        <f t="shared" si="0"/>
        <v>1.2081585834259011E-3</v>
      </c>
      <c r="D11" s="75">
        <v>117200</v>
      </c>
      <c r="E11" s="74">
        <v>11155</v>
      </c>
      <c r="F11" s="48">
        <f t="shared" si="1"/>
        <v>8.4029853309714082E-4</v>
      </c>
      <c r="G11" s="107">
        <v>59900</v>
      </c>
      <c r="H11" s="16">
        <f t="shared" si="2"/>
        <v>0.89143881667413716</v>
      </c>
      <c r="I11" s="17">
        <f t="shared" si="3"/>
        <v>0.95659432387312182</v>
      </c>
    </row>
    <row r="12" spans="1:9" ht="24.95" customHeight="1">
      <c r="A12" s="31" t="s">
        <v>1</v>
      </c>
      <c r="B12" s="74">
        <v>8213</v>
      </c>
      <c r="C12" s="48">
        <f t="shared" si="0"/>
        <v>4.7028799685657738E-4</v>
      </c>
      <c r="D12" s="75">
        <v>218900</v>
      </c>
      <c r="E12" s="74">
        <v>1994</v>
      </c>
      <c r="F12" s="48">
        <f t="shared" si="1"/>
        <v>1.5020665844874036E-4</v>
      </c>
      <c r="G12" s="107">
        <v>75200</v>
      </c>
      <c r="H12" s="16">
        <f>SUM(B12/E12-1)</f>
        <v>3.1188565697091271</v>
      </c>
      <c r="I12" s="17">
        <f>SUM(D12/G12-1)</f>
        <v>1.9109042553191489</v>
      </c>
    </row>
    <row r="13" spans="1:9" ht="24.95" customHeight="1">
      <c r="A13" s="76" t="s">
        <v>136</v>
      </c>
      <c r="B13" s="77">
        <v>5736</v>
      </c>
      <c r="C13" s="48">
        <f t="shared" si="0"/>
        <v>3.2845147327034311E-4</v>
      </c>
      <c r="D13" s="78">
        <v>46900</v>
      </c>
      <c r="E13" s="77">
        <v>4781</v>
      </c>
      <c r="F13" s="48">
        <f t="shared" si="1"/>
        <v>3.6014946541796771E-4</v>
      </c>
      <c r="G13" s="90">
        <v>46800</v>
      </c>
      <c r="H13" s="16">
        <f t="shared" si="2"/>
        <v>0.19974900648399907</v>
      </c>
      <c r="I13" s="17">
        <f t="shared" si="3"/>
        <v>2.1367521367521292E-3</v>
      </c>
    </row>
    <row r="14" spans="1:9" ht="24.95" customHeight="1">
      <c r="A14" s="31" t="s">
        <v>108</v>
      </c>
      <c r="B14" s="74">
        <v>2921</v>
      </c>
      <c r="C14" s="48">
        <f t="shared" si="0"/>
        <v>1.6726059160088427E-4</v>
      </c>
      <c r="D14" s="75">
        <v>37200</v>
      </c>
      <c r="E14" s="74">
        <v>1598</v>
      </c>
      <c r="F14" s="48">
        <f t="shared" si="1"/>
        <v>1.203762488470848E-4</v>
      </c>
      <c r="G14" s="107">
        <v>13000</v>
      </c>
      <c r="H14" s="16">
        <f t="shared" si="2"/>
        <v>0.82790988735919901</v>
      </c>
      <c r="I14" s="17">
        <f t="shared" si="3"/>
        <v>1.8615384615384616</v>
      </c>
    </row>
    <row r="15" spans="1:9" ht="24.95" customHeight="1">
      <c r="A15" s="31" t="s">
        <v>57</v>
      </c>
      <c r="B15" s="74">
        <v>1236</v>
      </c>
      <c r="C15" s="48">
        <f t="shared" si="0"/>
        <v>7.077510825699862E-5</v>
      </c>
      <c r="D15" s="75">
        <v>6600</v>
      </c>
      <c r="E15" s="74">
        <v>253</v>
      </c>
      <c r="F15" s="48">
        <f t="shared" si="1"/>
        <v>1.9058317245502163E-5</v>
      </c>
      <c r="G15" s="107">
        <v>4800</v>
      </c>
      <c r="H15" s="16">
        <f>SUM(B15/E15-1)</f>
        <v>3.8853754940711465</v>
      </c>
      <c r="I15" s="17">
        <f>SUM(D15/G15-1)</f>
        <v>0.375</v>
      </c>
    </row>
    <row r="16" spans="1:9" ht="24.95" customHeight="1">
      <c r="A16" s="31" t="s">
        <v>116</v>
      </c>
      <c r="B16" s="74">
        <v>972</v>
      </c>
      <c r="C16" s="48">
        <f t="shared" si="0"/>
        <v>5.565809484288241E-5</v>
      </c>
      <c r="D16" s="75">
        <v>30600</v>
      </c>
      <c r="E16" s="74">
        <v>906</v>
      </c>
      <c r="F16" s="48">
        <f t="shared" si="1"/>
        <v>6.8248361361363468E-5</v>
      </c>
      <c r="G16" s="107">
        <v>37800</v>
      </c>
      <c r="H16" s="16">
        <f t="shared" si="2"/>
        <v>7.2847682119205226E-2</v>
      </c>
      <c r="I16" s="17">
        <f t="shared" si="3"/>
        <v>-0.19047619047619047</v>
      </c>
    </row>
    <row r="17" spans="1:9" ht="24.95" customHeight="1">
      <c r="A17" s="31" t="s">
        <v>15</v>
      </c>
      <c r="B17" s="74">
        <v>738</v>
      </c>
      <c r="C17" s="48">
        <f t="shared" si="0"/>
        <v>4.2258923862188494E-5</v>
      </c>
      <c r="D17" s="75">
        <v>50100</v>
      </c>
      <c r="E17" s="74">
        <v>728</v>
      </c>
      <c r="F17" s="48">
        <f t="shared" si="1"/>
        <v>5.4839742904053651E-5</v>
      </c>
      <c r="G17" s="107">
        <v>72900</v>
      </c>
      <c r="H17" s="16">
        <f t="shared" si="2"/>
        <v>1.3736263736263687E-2</v>
      </c>
      <c r="I17" s="17">
        <f t="shared" si="3"/>
        <v>-0.31275720164609055</v>
      </c>
    </row>
    <row r="18" spans="1:9" ht="24.95" customHeight="1">
      <c r="A18" s="31" t="s">
        <v>5</v>
      </c>
      <c r="B18" s="74">
        <v>358</v>
      </c>
      <c r="C18" s="48">
        <f t="shared" si="0"/>
        <v>2.0499586372172739E-5</v>
      </c>
      <c r="D18" s="75">
        <v>3100</v>
      </c>
      <c r="E18" s="74">
        <v>42313</v>
      </c>
      <c r="F18" s="48">
        <f t="shared" si="1"/>
        <v>3.1874093976637665E-3</v>
      </c>
      <c r="G18" s="107">
        <v>158900</v>
      </c>
      <c r="H18" s="16">
        <f>SUM(B18/E18-1)</f>
        <v>-0.99153924325857301</v>
      </c>
      <c r="I18" s="17">
        <f>SUM(D18/G18-1)</f>
        <v>-0.98049087476400254</v>
      </c>
    </row>
    <row r="19" spans="1:9" ht="24.95" customHeight="1">
      <c r="A19" s="31" t="s">
        <v>219</v>
      </c>
      <c r="B19" s="74">
        <v>85</v>
      </c>
      <c r="C19" s="48">
        <f t="shared" si="0"/>
        <v>4.86722022802984E-6</v>
      </c>
      <c r="D19" s="75">
        <v>4400</v>
      </c>
      <c r="E19" s="74">
        <v>0</v>
      </c>
      <c r="F19" s="48">
        <f t="shared" si="1"/>
        <v>0</v>
      </c>
      <c r="G19" s="107">
        <v>0</v>
      </c>
      <c r="H19" s="13">
        <v>0</v>
      </c>
      <c r="I19" s="14">
        <v>0</v>
      </c>
    </row>
    <row r="20" spans="1:9" ht="24.95" customHeight="1">
      <c r="A20" s="31" t="s">
        <v>102</v>
      </c>
      <c r="B20" s="74">
        <v>55</v>
      </c>
      <c r="C20" s="48">
        <f t="shared" si="0"/>
        <v>3.1493777946075437E-6</v>
      </c>
      <c r="D20" s="75">
        <v>1000</v>
      </c>
      <c r="E20" s="74">
        <v>3</v>
      </c>
      <c r="F20" s="48">
        <f t="shared" si="1"/>
        <v>2.2598795152769362E-7</v>
      </c>
      <c r="G20" s="107">
        <v>200</v>
      </c>
      <c r="H20" s="16">
        <f>SUM(B20/E20-1)</f>
        <v>17.333333333333332</v>
      </c>
      <c r="I20" s="17">
        <f>SUM(D20/G20-1)</f>
        <v>4</v>
      </c>
    </row>
    <row r="21" spans="1:9" ht="24.95" customHeight="1">
      <c r="A21" s="31" t="s">
        <v>220</v>
      </c>
      <c r="B21" s="74">
        <v>23</v>
      </c>
      <c r="C21" s="48">
        <f t="shared" si="0"/>
        <v>1.3170125322904275E-6</v>
      </c>
      <c r="D21" s="75">
        <v>1100</v>
      </c>
      <c r="E21" s="74">
        <v>0</v>
      </c>
      <c r="F21" s="48">
        <f t="shared" si="1"/>
        <v>0</v>
      </c>
      <c r="G21" s="107">
        <v>0</v>
      </c>
      <c r="H21" s="13">
        <v>0</v>
      </c>
      <c r="I21" s="14">
        <v>0</v>
      </c>
    </row>
    <row r="22" spans="1:9" ht="24.95" customHeight="1">
      <c r="A22" s="31" t="s">
        <v>218</v>
      </c>
      <c r="B22" s="74">
        <v>11</v>
      </c>
      <c r="C22" s="48">
        <f t="shared" si="0"/>
        <v>6.298755589215087E-7</v>
      </c>
      <c r="D22" s="75">
        <v>100</v>
      </c>
      <c r="E22" s="74">
        <v>0</v>
      </c>
      <c r="F22" s="48">
        <f t="shared" si="1"/>
        <v>0</v>
      </c>
      <c r="G22" s="107">
        <v>0</v>
      </c>
      <c r="H22" s="13">
        <v>0</v>
      </c>
      <c r="I22" s="14">
        <v>0</v>
      </c>
    </row>
    <row r="23" spans="1:9" ht="24.95" customHeight="1">
      <c r="A23" s="31" t="s">
        <v>33</v>
      </c>
      <c r="B23" s="74">
        <v>10</v>
      </c>
      <c r="C23" s="48">
        <f t="shared" si="0"/>
        <v>5.7261414447409883E-7</v>
      </c>
      <c r="D23" s="75">
        <v>100</v>
      </c>
      <c r="E23" s="74">
        <v>27</v>
      </c>
      <c r="F23" s="48">
        <f t="shared" si="1"/>
        <v>2.0338915637492427E-6</v>
      </c>
      <c r="G23" s="107">
        <v>700</v>
      </c>
      <c r="H23" s="16">
        <f t="shared" si="2"/>
        <v>-0.62962962962962965</v>
      </c>
      <c r="I23" s="17">
        <f t="shared" si="3"/>
        <v>-0.85714285714285721</v>
      </c>
    </row>
    <row r="24" spans="1:9" ht="24.95" customHeight="1">
      <c r="A24" s="31" t="s">
        <v>221</v>
      </c>
      <c r="B24" s="74">
        <v>2</v>
      </c>
      <c r="C24" s="48">
        <f t="shared" si="0"/>
        <v>1.1452282889481978E-7</v>
      </c>
      <c r="D24" s="75">
        <v>100</v>
      </c>
      <c r="E24" s="74">
        <v>0</v>
      </c>
      <c r="F24" s="48">
        <f t="shared" si="1"/>
        <v>0</v>
      </c>
      <c r="G24" s="107">
        <v>0</v>
      </c>
      <c r="H24" s="13">
        <v>0</v>
      </c>
      <c r="I24" s="14">
        <v>0</v>
      </c>
    </row>
    <row r="25" spans="1:9" ht="24.95" customHeight="1">
      <c r="A25" s="31" t="s">
        <v>222</v>
      </c>
      <c r="B25" s="74"/>
      <c r="C25" s="48">
        <f t="shared" si="0"/>
        <v>0</v>
      </c>
      <c r="D25" s="75"/>
      <c r="E25" s="74">
        <v>39</v>
      </c>
      <c r="F25" s="48">
        <f t="shared" si="1"/>
        <v>2.9378433698600168E-6</v>
      </c>
      <c r="G25" s="107">
        <v>3500</v>
      </c>
      <c r="H25" s="16">
        <f>SUM(B25/E25-1)</f>
        <v>-1</v>
      </c>
      <c r="I25" s="17">
        <f>SUM(D25/G25-1)</f>
        <v>-1</v>
      </c>
    </row>
    <row r="26" spans="1:9" ht="24.95" customHeight="1">
      <c r="A26" s="31" t="s">
        <v>62</v>
      </c>
      <c r="B26" s="74"/>
      <c r="C26" s="48">
        <f t="shared" si="0"/>
        <v>0</v>
      </c>
      <c r="D26" s="75"/>
      <c r="E26" s="74">
        <v>13</v>
      </c>
      <c r="F26" s="48">
        <f t="shared" si="1"/>
        <v>9.7928112328667228E-7</v>
      </c>
      <c r="G26" s="107">
        <v>700</v>
      </c>
      <c r="H26" s="16">
        <f t="shared" si="2"/>
        <v>-1</v>
      </c>
      <c r="I26" s="17">
        <f t="shared" si="3"/>
        <v>-1</v>
      </c>
    </row>
    <row r="27" spans="1:9" ht="24.95" customHeight="1">
      <c r="A27" s="31" t="s">
        <v>60</v>
      </c>
      <c r="B27" s="74"/>
      <c r="C27" s="48">
        <f t="shared" si="0"/>
        <v>0</v>
      </c>
      <c r="D27" s="14"/>
      <c r="E27" s="74">
        <v>2</v>
      </c>
      <c r="F27" s="48">
        <f t="shared" si="1"/>
        <v>1.5065863435179575E-7</v>
      </c>
      <c r="G27" s="15">
        <v>100</v>
      </c>
      <c r="H27" s="16">
        <f t="shared" si="2"/>
        <v>-1</v>
      </c>
      <c r="I27" s="17">
        <f t="shared" si="3"/>
        <v>-1</v>
      </c>
    </row>
    <row r="28" spans="1:9" ht="31.9" customHeight="1" thickBot="1">
      <c r="A28" s="79" t="s">
        <v>50</v>
      </c>
      <c r="B28" s="80">
        <f>SUM(B4:B27)</f>
        <v>17463767</v>
      </c>
      <c r="C28" s="84">
        <f>B28/$B$28</f>
        <v>1</v>
      </c>
      <c r="D28" s="81">
        <f>SUM(D4:D27)</f>
        <v>43705400</v>
      </c>
      <c r="E28" s="80">
        <f>SUM(E4:E27)</f>
        <v>13275044</v>
      </c>
      <c r="F28" s="84">
        <f>E28/$E$28</f>
        <v>1</v>
      </c>
      <c r="G28" s="108">
        <f>SUM(G4:G27)</f>
        <v>36930300</v>
      </c>
      <c r="H28" s="27">
        <f>SUM(B28/E28-1)</f>
        <v>0.31553364342897838</v>
      </c>
      <c r="I28" s="23">
        <f>SUM(D28/G28-1)</f>
        <v>0.18345640300782828</v>
      </c>
    </row>
  </sheetData>
  <mergeCells count="5">
    <mergeCell ref="A1:I1"/>
    <mergeCell ref="A2:A3"/>
    <mergeCell ref="B2:D2"/>
    <mergeCell ref="E2:G2"/>
    <mergeCell ref="H2:I2"/>
  </mergeCells>
  <phoneticPr fontId="6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10901</vt:lpstr>
      <vt:lpstr>10902</vt:lpstr>
      <vt:lpstr>10903</vt:lpstr>
      <vt:lpstr>10904</vt:lpstr>
      <vt:lpstr>10905</vt:lpstr>
      <vt:lpstr>10906</vt:lpstr>
      <vt:lpstr>10907</vt:lpstr>
      <vt:lpstr>10908</vt:lpstr>
      <vt:lpstr>10909</vt:lpstr>
      <vt:lpstr>10910</vt:lpstr>
      <vt:lpstr>10911</vt:lpstr>
      <vt:lpstr>10912</vt:lpstr>
      <vt:lpstr>會訊分析</vt:lpstr>
    </vt:vector>
  </TitlesOfParts>
  <Company>tcsai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stacy</cp:lastModifiedBy>
  <cp:lastPrinted>2017-12-11T03:22:13Z</cp:lastPrinted>
  <dcterms:created xsi:type="dcterms:W3CDTF">2007-06-25T02:24:51Z</dcterms:created>
  <dcterms:modified xsi:type="dcterms:W3CDTF">2021-03-09T00:53:16Z</dcterms:modified>
</cp:coreProperties>
</file>