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0年\"/>
    </mc:Choice>
  </mc:AlternateContent>
  <xr:revisionPtr revIDLastSave="0" documentId="13_ncr:1_{6FA6F0C4-7197-46E9-A0B2-8E2BBF26F730}" xr6:coauthVersionLast="46" xr6:coauthVersionMax="46" xr10:uidLastSave="{00000000-0000-0000-0000-000000000000}"/>
  <bookViews>
    <workbookView xWindow="-108" yWindow="-108" windowWidth="23256" windowHeight="12576" tabRatio="689" firstSheet="6" activeTab="12" xr2:uid="{00000000-000D-0000-FFFF-FFFF00000000}"/>
  </bookViews>
  <sheets>
    <sheet name="10901" sheetId="6" r:id="rId1"/>
    <sheet name="10902" sheetId="1" r:id="rId2"/>
    <sheet name="10903" sheetId="2" r:id="rId3"/>
    <sheet name="10904" sheetId="14" r:id="rId4"/>
    <sheet name="10905" sheetId="4" r:id="rId5"/>
    <sheet name="10906" sheetId="16" r:id="rId6"/>
    <sheet name="10907" sheetId="15" r:id="rId7"/>
    <sheet name="10908 " sheetId="23" r:id="rId8"/>
    <sheet name="10909" sheetId="25" r:id="rId9"/>
    <sheet name="10910" sheetId="26" r:id="rId10"/>
    <sheet name="10911" sheetId="19" r:id="rId11"/>
    <sheet name="10912" sheetId="21" r:id="rId12"/>
    <sheet name="會訊分析" sheetId="27" r:id="rId13"/>
  </sheets>
  <calcPr calcId="191029"/>
  <fileRecoveryPr autoRecover="0"/>
</workbook>
</file>

<file path=xl/calcChain.xml><?xml version="1.0" encoding="utf-8"?>
<calcChain xmlns="http://schemas.openxmlformats.org/spreadsheetml/2006/main">
  <c r="H16" i="21" l="1"/>
  <c r="I16" i="21"/>
  <c r="H17" i="21"/>
  <c r="I17" i="21"/>
  <c r="H9" i="19"/>
  <c r="I9" i="19"/>
  <c r="H10" i="19"/>
  <c r="I10" i="19"/>
  <c r="H11" i="19"/>
  <c r="I11" i="19"/>
  <c r="H12" i="19"/>
  <c r="I12" i="19"/>
  <c r="H13" i="19"/>
  <c r="I13" i="19"/>
  <c r="H15" i="19"/>
  <c r="I15" i="19"/>
  <c r="C26" i="19" l="1"/>
  <c r="H5" i="19"/>
  <c r="I5" i="19"/>
  <c r="H7" i="19"/>
  <c r="I7" i="19"/>
  <c r="H6" i="19"/>
  <c r="I6" i="19"/>
  <c r="H8" i="19"/>
  <c r="I8" i="19"/>
  <c r="H23" i="19"/>
  <c r="I23" i="19"/>
  <c r="H16" i="19"/>
  <c r="I16" i="19"/>
  <c r="H17" i="19"/>
  <c r="I17" i="19"/>
  <c r="H19" i="19"/>
  <c r="I19" i="19"/>
  <c r="H18" i="19"/>
  <c r="I18" i="19"/>
  <c r="H20" i="19"/>
  <c r="I20" i="19"/>
  <c r="H21" i="19"/>
  <c r="I21" i="19"/>
  <c r="H24" i="19"/>
  <c r="I24" i="19"/>
  <c r="H25" i="19"/>
  <c r="I25" i="19"/>
  <c r="H22" i="19"/>
  <c r="I22" i="19"/>
  <c r="H26" i="19"/>
  <c r="I26" i="19"/>
  <c r="H27" i="19"/>
  <c r="I27" i="19"/>
  <c r="H28" i="19"/>
  <c r="I28" i="19"/>
  <c r="H29" i="19"/>
  <c r="I29" i="19"/>
  <c r="H26" i="21"/>
  <c r="I26" i="21"/>
  <c r="H27" i="21"/>
  <c r="I27" i="21"/>
  <c r="H28" i="21"/>
  <c r="I28" i="21"/>
  <c r="H23" i="21"/>
  <c r="I23" i="21"/>
  <c r="H18" i="21"/>
  <c r="I18" i="21"/>
  <c r="H20" i="21"/>
  <c r="I20" i="21"/>
  <c r="H21" i="21"/>
  <c r="I21" i="21"/>
  <c r="H24" i="21"/>
  <c r="I24" i="21"/>
  <c r="G30" i="21"/>
  <c r="E30" i="21"/>
  <c r="G30" i="19"/>
  <c r="E30" i="19"/>
  <c r="F10" i="19" s="1"/>
  <c r="C27" i="19" l="1"/>
  <c r="C28" i="19"/>
  <c r="C29" i="19"/>
  <c r="C23" i="19"/>
  <c r="C24" i="19"/>
  <c r="C25" i="19"/>
  <c r="C29" i="21"/>
  <c r="F12" i="21"/>
  <c r="F16" i="21"/>
  <c r="F25" i="21"/>
  <c r="F15" i="21"/>
  <c r="F13" i="21"/>
  <c r="F14" i="21"/>
  <c r="F6" i="21"/>
  <c r="F9" i="21"/>
  <c r="F20" i="21"/>
  <c r="F26" i="21"/>
  <c r="F19" i="21"/>
  <c r="F27" i="21"/>
  <c r="F17" i="21"/>
  <c r="F28" i="21"/>
  <c r="F5" i="21"/>
  <c r="F8" i="21"/>
  <c r="F23" i="21"/>
  <c r="F22" i="21"/>
  <c r="F29" i="21"/>
  <c r="F7" i="21"/>
  <c r="F18" i="21"/>
  <c r="F4" i="21"/>
  <c r="F11" i="21"/>
  <c r="F21" i="21"/>
  <c r="F10" i="21"/>
  <c r="F24" i="21"/>
  <c r="F21" i="19"/>
  <c r="F6" i="19"/>
  <c r="F11" i="19"/>
  <c r="F4" i="19"/>
  <c r="F7" i="19"/>
  <c r="F27" i="19"/>
  <c r="F20" i="19"/>
  <c r="F13" i="19"/>
  <c r="F29" i="19"/>
  <c r="F22" i="19"/>
  <c r="F19" i="19"/>
  <c r="F8" i="19"/>
  <c r="F5" i="19"/>
  <c r="F26" i="19"/>
  <c r="F18" i="19"/>
  <c r="F14" i="19"/>
  <c r="F25" i="19"/>
  <c r="F17" i="19"/>
  <c r="F12" i="19"/>
  <c r="F23" i="19"/>
  <c r="F9" i="19"/>
  <c r="F15" i="19"/>
  <c r="F28" i="19"/>
  <c r="F24" i="19"/>
  <c r="F16" i="19"/>
  <c r="H5" i="26"/>
  <c r="I5" i="26"/>
  <c r="H6" i="26"/>
  <c r="I6" i="26"/>
  <c r="H7" i="26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H27" i="26"/>
  <c r="I27" i="26"/>
  <c r="H28" i="26"/>
  <c r="I28" i="26"/>
  <c r="F14" i="25"/>
  <c r="F19" i="25"/>
  <c r="F22" i="25"/>
  <c r="C28" i="25"/>
  <c r="C27" i="25"/>
  <c r="C26" i="25"/>
  <c r="C25" i="25"/>
  <c r="C24" i="25"/>
  <c r="C23" i="25"/>
  <c r="H5" i="25"/>
  <c r="I5" i="25"/>
  <c r="H7" i="25"/>
  <c r="I7" i="25"/>
  <c r="H6" i="25"/>
  <c r="I6" i="25"/>
  <c r="H11" i="25"/>
  <c r="I11" i="25"/>
  <c r="H10" i="25"/>
  <c r="I10" i="25"/>
  <c r="H12" i="25"/>
  <c r="I12" i="25"/>
  <c r="H8" i="25"/>
  <c r="I8" i="25"/>
  <c r="H13" i="25"/>
  <c r="I13" i="25"/>
  <c r="H9" i="25"/>
  <c r="I9" i="25"/>
  <c r="H20" i="25"/>
  <c r="I20" i="25"/>
  <c r="H16" i="25"/>
  <c r="I16" i="25"/>
  <c r="H15" i="25"/>
  <c r="I15" i="25"/>
  <c r="H23" i="25"/>
  <c r="I23" i="25"/>
  <c r="H17" i="25"/>
  <c r="I17" i="25"/>
  <c r="H18" i="25"/>
  <c r="I18" i="25"/>
  <c r="H21" i="25"/>
  <c r="I21" i="25"/>
  <c r="H24" i="25"/>
  <c r="I24" i="25"/>
  <c r="H25" i="25"/>
  <c r="I25" i="25"/>
  <c r="H26" i="25"/>
  <c r="I26" i="25"/>
  <c r="H27" i="25"/>
  <c r="I27" i="25"/>
  <c r="H28" i="25"/>
  <c r="I28" i="25"/>
  <c r="H5" i="23"/>
  <c r="I5" i="23"/>
  <c r="H6" i="23"/>
  <c r="I6" i="23"/>
  <c r="H7" i="23"/>
  <c r="I7" i="23"/>
  <c r="H8" i="23"/>
  <c r="I8" i="23"/>
  <c r="H9" i="23"/>
  <c r="I9" i="23"/>
  <c r="H10" i="23"/>
  <c r="I10" i="23"/>
  <c r="H11" i="23"/>
  <c r="I11" i="23"/>
  <c r="H12" i="23"/>
  <c r="I12" i="23"/>
  <c r="H13" i="23"/>
  <c r="I13" i="23"/>
  <c r="H15" i="23"/>
  <c r="I15" i="23"/>
  <c r="H16" i="23"/>
  <c r="I16" i="23"/>
  <c r="H17" i="23"/>
  <c r="I17" i="23"/>
  <c r="H18" i="23"/>
  <c r="I18" i="23"/>
  <c r="H20" i="23"/>
  <c r="I20" i="23"/>
  <c r="H21" i="23"/>
  <c r="I21" i="23"/>
  <c r="H22" i="23"/>
  <c r="I22" i="23"/>
  <c r="H23" i="23"/>
  <c r="I23" i="23"/>
  <c r="H24" i="23"/>
  <c r="I24" i="23"/>
  <c r="H25" i="23"/>
  <c r="I25" i="23"/>
  <c r="H26" i="23"/>
  <c r="I26" i="23"/>
  <c r="H27" i="23"/>
  <c r="I27" i="23"/>
  <c r="G29" i="26"/>
  <c r="E29" i="26"/>
  <c r="F29" i="26" s="1"/>
  <c r="G29" i="25"/>
  <c r="E29" i="25"/>
  <c r="F29" i="25" s="1"/>
  <c r="G28" i="23"/>
  <c r="E28" i="23"/>
  <c r="C26" i="23" s="1"/>
  <c r="C25" i="26" l="1"/>
  <c r="C26" i="26"/>
  <c r="C27" i="26"/>
  <c r="C28" i="26"/>
  <c r="C23" i="26"/>
  <c r="C24" i="26"/>
  <c r="F24" i="26"/>
  <c r="F10" i="26"/>
  <c r="F27" i="26"/>
  <c r="F16" i="26"/>
  <c r="F22" i="26"/>
  <c r="F18" i="26"/>
  <c r="F9" i="26"/>
  <c r="F6" i="26"/>
  <c r="F20" i="26"/>
  <c r="F21" i="26"/>
  <c r="F11" i="26"/>
  <c r="F26" i="26"/>
  <c r="F17" i="26"/>
  <c r="F13" i="26"/>
  <c r="F7" i="26"/>
  <c r="F14" i="26"/>
  <c r="F4" i="26"/>
  <c r="F19" i="26"/>
  <c r="F23" i="26"/>
  <c r="F8" i="26"/>
  <c r="F5" i="26"/>
  <c r="F28" i="26"/>
  <c r="F25" i="26"/>
  <c r="F15" i="26"/>
  <c r="F12" i="26"/>
  <c r="F24" i="25"/>
  <c r="F16" i="25"/>
  <c r="F10" i="25"/>
  <c r="F20" i="25"/>
  <c r="F18" i="25"/>
  <c r="F9" i="25"/>
  <c r="F6" i="25"/>
  <c r="F21" i="25"/>
  <c r="F11" i="25"/>
  <c r="F27" i="25"/>
  <c r="F17" i="25"/>
  <c r="F13" i="25"/>
  <c r="F7" i="25"/>
  <c r="F4" i="25"/>
  <c r="F26" i="25"/>
  <c r="F23" i="25"/>
  <c r="F8" i="25"/>
  <c r="F5" i="25"/>
  <c r="F28" i="25"/>
  <c r="F25" i="25"/>
  <c r="F15" i="25"/>
  <c r="F12" i="25"/>
  <c r="F20" i="23"/>
  <c r="F14" i="23"/>
  <c r="F8" i="23"/>
  <c r="C23" i="23"/>
  <c r="F7" i="23"/>
  <c r="F4" i="23"/>
  <c r="F22" i="23"/>
  <c r="F16" i="23"/>
  <c r="F10" i="23"/>
  <c r="F28" i="23"/>
  <c r="C27" i="23"/>
  <c r="F27" i="23"/>
  <c r="F21" i="23"/>
  <c r="F15" i="23"/>
  <c r="F9" i="23"/>
  <c r="C22" i="23"/>
  <c r="F26" i="23"/>
  <c r="F25" i="23"/>
  <c r="F19" i="23"/>
  <c r="F13" i="23"/>
  <c r="C24" i="23"/>
  <c r="F24" i="23"/>
  <c r="F18" i="23"/>
  <c r="F12" i="23"/>
  <c r="F6" i="23"/>
  <c r="C25" i="23"/>
  <c r="F23" i="23"/>
  <c r="F17" i="23"/>
  <c r="F11" i="23"/>
  <c r="F5" i="23"/>
  <c r="H22" i="15"/>
  <c r="I22" i="15"/>
  <c r="H23" i="15"/>
  <c r="I23" i="15"/>
  <c r="H24" i="15"/>
  <c r="I24" i="15"/>
  <c r="F13" i="15"/>
  <c r="F17" i="15"/>
  <c r="C25" i="15"/>
  <c r="C24" i="15"/>
  <c r="C23" i="15"/>
  <c r="C22" i="15"/>
  <c r="C21" i="15"/>
  <c r="G26" i="15"/>
  <c r="E26" i="15"/>
  <c r="F6" i="15" s="1"/>
  <c r="H22" i="16"/>
  <c r="I22" i="16"/>
  <c r="H20" i="16"/>
  <c r="I20" i="16"/>
  <c r="H21" i="16"/>
  <c r="I21" i="16"/>
  <c r="C23" i="4"/>
  <c r="C22" i="4"/>
  <c r="C21" i="4"/>
  <c r="C20" i="4"/>
  <c r="H20" i="4"/>
  <c r="I20" i="4"/>
  <c r="H21" i="4"/>
  <c r="I21" i="4"/>
  <c r="H22" i="4"/>
  <c r="I22" i="4"/>
  <c r="H23" i="4"/>
  <c r="I23" i="4"/>
  <c r="G24" i="4"/>
  <c r="E24" i="4"/>
  <c r="F24" i="4" s="1"/>
  <c r="F18" i="15" l="1"/>
  <c r="F10" i="15"/>
  <c r="F5" i="15"/>
  <c r="F24" i="15"/>
  <c r="F20" i="15"/>
  <c r="F8" i="15"/>
  <c r="F26" i="15"/>
  <c r="F23" i="15"/>
  <c r="F19" i="15"/>
  <c r="F12" i="15"/>
  <c r="F4" i="15"/>
  <c r="F22" i="15"/>
  <c r="F16" i="15"/>
  <c r="F11" i="15"/>
  <c r="F25" i="15"/>
  <c r="F21" i="15"/>
  <c r="F14" i="15"/>
  <c r="F7" i="15"/>
  <c r="F15" i="15"/>
  <c r="F9" i="15"/>
  <c r="F17" i="4"/>
  <c r="F22" i="4"/>
  <c r="F21" i="4"/>
  <c r="F19" i="4"/>
  <c r="F8" i="4"/>
  <c r="F7" i="4"/>
  <c r="F20" i="4"/>
  <c r="F15" i="4"/>
  <c r="F12" i="4"/>
  <c r="F4" i="4"/>
  <c r="F14" i="4"/>
  <c r="F9" i="4"/>
  <c r="F6" i="4"/>
  <c r="F23" i="4"/>
  <c r="F13" i="4"/>
  <c r="F10" i="4"/>
  <c r="F5" i="4"/>
  <c r="F16" i="4"/>
  <c r="F18" i="4"/>
  <c r="F11" i="4"/>
  <c r="H6" i="14"/>
  <c r="I6" i="14"/>
  <c r="H7" i="14"/>
  <c r="I7" i="14"/>
  <c r="H8" i="14"/>
  <c r="I8" i="14"/>
  <c r="H9" i="14"/>
  <c r="I9" i="14"/>
  <c r="H10" i="14"/>
  <c r="I10" i="14"/>
  <c r="H11" i="14"/>
  <c r="I11" i="14"/>
  <c r="H12" i="14"/>
  <c r="I12" i="14"/>
  <c r="H13" i="14"/>
  <c r="I13" i="14"/>
  <c r="H14" i="14"/>
  <c r="I14" i="14"/>
  <c r="H15" i="14"/>
  <c r="I15" i="14"/>
  <c r="H5" i="14"/>
  <c r="I5" i="14"/>
  <c r="H18" i="14"/>
  <c r="I18" i="14"/>
  <c r="H17" i="14"/>
  <c r="I17" i="14"/>
  <c r="H19" i="14"/>
  <c r="I19" i="14"/>
  <c r="H20" i="14"/>
  <c r="I20" i="14"/>
  <c r="H21" i="14"/>
  <c r="I21" i="14"/>
  <c r="H22" i="14"/>
  <c r="I22" i="14"/>
  <c r="H23" i="14"/>
  <c r="I23" i="14"/>
  <c r="G24" i="14"/>
  <c r="E24" i="14"/>
  <c r="F5" i="14" s="1"/>
  <c r="F8" i="14" l="1"/>
  <c r="F23" i="14"/>
  <c r="F6" i="14"/>
  <c r="C20" i="14"/>
  <c r="F13" i="14"/>
  <c r="C21" i="14"/>
  <c r="F16" i="14"/>
  <c r="F19" i="14"/>
  <c r="C22" i="14"/>
  <c r="F9" i="14"/>
  <c r="C23" i="14"/>
  <c r="F22" i="14"/>
  <c r="F17" i="14"/>
  <c r="F12" i="14"/>
  <c r="F7" i="14"/>
  <c r="F21" i="14"/>
  <c r="F18" i="14"/>
  <c r="F4" i="14"/>
  <c r="F20" i="14"/>
  <c r="F15" i="14"/>
  <c r="F11" i="14"/>
  <c r="F24" i="14"/>
  <c r="F14" i="14"/>
  <c r="F10" i="14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5" i="2"/>
  <c r="I15" i="2"/>
  <c r="H16" i="2"/>
  <c r="I16" i="2"/>
  <c r="H17" i="2"/>
  <c r="I17" i="2"/>
  <c r="H18" i="2"/>
  <c r="I18" i="2"/>
  <c r="H14" i="2"/>
  <c r="I14" i="2"/>
  <c r="H19" i="2"/>
  <c r="I19" i="2"/>
  <c r="H20" i="2"/>
  <c r="I20" i="2"/>
  <c r="H21" i="2"/>
  <c r="I21" i="2"/>
  <c r="H22" i="2"/>
  <c r="I22" i="2"/>
  <c r="H5" i="1"/>
  <c r="I5" i="1"/>
  <c r="H6" i="1"/>
  <c r="I6" i="1"/>
  <c r="H7" i="1"/>
  <c r="I7" i="1"/>
  <c r="H9" i="1"/>
  <c r="I9" i="1"/>
  <c r="H10" i="1"/>
  <c r="I10" i="1"/>
  <c r="H11" i="1"/>
  <c r="I11" i="1"/>
  <c r="H12" i="1"/>
  <c r="I12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G23" i="2"/>
  <c r="E23" i="2"/>
  <c r="F8" i="2" s="1"/>
  <c r="G23" i="1"/>
  <c r="E23" i="1"/>
  <c r="F5" i="1" s="1"/>
  <c r="F13" i="2" l="1"/>
  <c r="F23" i="2"/>
  <c r="F9" i="2"/>
  <c r="F10" i="2"/>
  <c r="F7" i="2"/>
  <c r="F6" i="2"/>
  <c r="F19" i="2"/>
  <c r="F18" i="2"/>
  <c r="F20" i="2"/>
  <c r="F4" i="2"/>
  <c r="F15" i="2"/>
  <c r="F17" i="2"/>
  <c r="F21" i="2"/>
  <c r="F16" i="2"/>
  <c r="F12" i="2"/>
  <c r="F22" i="2"/>
  <c r="F14" i="2"/>
  <c r="F11" i="2"/>
  <c r="F5" i="2"/>
  <c r="F22" i="1"/>
  <c r="F18" i="1"/>
  <c r="F11" i="1"/>
  <c r="F4" i="1"/>
  <c r="F13" i="1"/>
  <c r="F14" i="1"/>
  <c r="F10" i="1"/>
  <c r="F8" i="1"/>
  <c r="F17" i="1"/>
  <c r="F12" i="1"/>
  <c r="F21" i="1"/>
  <c r="F16" i="1"/>
  <c r="F7" i="1"/>
  <c r="F20" i="1"/>
  <c r="F9" i="1"/>
  <c r="F6" i="1"/>
  <c r="F23" i="1"/>
  <c r="F19" i="1"/>
  <c r="F15" i="1"/>
  <c r="H5" i="6"/>
  <c r="I5" i="6"/>
  <c r="H6" i="6"/>
  <c r="I6" i="6"/>
  <c r="H7" i="6"/>
  <c r="I7" i="6"/>
  <c r="H9" i="6"/>
  <c r="I9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G19" i="6"/>
  <c r="E19" i="6"/>
  <c r="F9" i="6" s="1"/>
  <c r="F4" i="6" l="1"/>
  <c r="F10" i="6"/>
  <c r="F16" i="6"/>
  <c r="F7" i="6"/>
  <c r="F15" i="6"/>
  <c r="F13" i="6"/>
  <c r="F6" i="6"/>
  <c r="F8" i="6"/>
  <c r="F14" i="6"/>
  <c r="F5" i="6"/>
  <c r="F12" i="6"/>
  <c r="F18" i="6"/>
  <c r="F11" i="6"/>
  <c r="F17" i="6"/>
  <c r="B30" i="21"/>
  <c r="H5" i="21"/>
  <c r="I5" i="21"/>
  <c r="H7" i="21"/>
  <c r="I7" i="21"/>
  <c r="H6" i="21"/>
  <c r="I6" i="21"/>
  <c r="H11" i="21"/>
  <c r="I11" i="21"/>
  <c r="H10" i="21"/>
  <c r="I10" i="21"/>
  <c r="H12" i="21"/>
  <c r="I12" i="21"/>
  <c r="H8" i="21"/>
  <c r="I8" i="21"/>
  <c r="H13" i="21"/>
  <c r="I13" i="21"/>
  <c r="H9" i="21"/>
  <c r="I9" i="21"/>
  <c r="H19" i="21"/>
  <c r="I19" i="21"/>
  <c r="H25" i="21"/>
  <c r="I25" i="21"/>
  <c r="H22" i="21"/>
  <c r="I22" i="21"/>
  <c r="H29" i="21"/>
  <c r="I29" i="21"/>
  <c r="H14" i="21"/>
  <c r="I14" i="21"/>
  <c r="D30" i="19"/>
  <c r="B30" i="19"/>
  <c r="C23" i="21" l="1"/>
  <c r="C22" i="21"/>
  <c r="C26" i="21"/>
  <c r="C21" i="21"/>
  <c r="C27" i="21"/>
  <c r="C24" i="21"/>
  <c r="C15" i="21"/>
  <c r="C18" i="21"/>
  <c r="C14" i="21"/>
  <c r="C20" i="21"/>
  <c r="C28" i="21"/>
  <c r="C25" i="21"/>
  <c r="C10" i="21"/>
  <c r="C17" i="21"/>
  <c r="C12" i="21"/>
  <c r="C16" i="21"/>
  <c r="C5" i="21"/>
  <c r="C8" i="21"/>
  <c r="C7" i="21"/>
  <c r="C13" i="21"/>
  <c r="C6" i="21"/>
  <c r="C9" i="21"/>
  <c r="C4" i="21"/>
  <c r="C11" i="21"/>
  <c r="C19" i="21"/>
  <c r="C6" i="19"/>
  <c r="C9" i="19"/>
  <c r="C20" i="19"/>
  <c r="C19" i="19"/>
  <c r="C4" i="19"/>
  <c r="C11" i="19"/>
  <c r="C21" i="19"/>
  <c r="C17" i="19"/>
  <c r="C8" i="19"/>
  <c r="C22" i="19"/>
  <c r="C10" i="19"/>
  <c r="C16" i="19"/>
  <c r="C12" i="19"/>
  <c r="C14" i="19"/>
  <c r="C5" i="19"/>
  <c r="C13" i="19"/>
  <c r="C7" i="19"/>
  <c r="C18" i="19"/>
  <c r="C15" i="19"/>
  <c r="F19" i="6"/>
  <c r="F30" i="21" l="1"/>
  <c r="F30" i="19"/>
  <c r="I4" i="23"/>
  <c r="H4" i="23"/>
  <c r="H5" i="15" l="1"/>
  <c r="I5" i="15"/>
  <c r="H6" i="15"/>
  <c r="I6" i="15"/>
  <c r="H7" i="15"/>
  <c r="I7" i="15"/>
  <c r="H11" i="15"/>
  <c r="I11" i="15"/>
  <c r="H12" i="15"/>
  <c r="I12" i="15"/>
  <c r="H8" i="15"/>
  <c r="I8" i="15"/>
  <c r="H10" i="15"/>
  <c r="I10" i="15"/>
  <c r="H9" i="15"/>
  <c r="I9" i="15"/>
  <c r="H14" i="15"/>
  <c r="I14" i="15"/>
  <c r="H16" i="15"/>
  <c r="I16" i="15"/>
  <c r="H19" i="15"/>
  <c r="I19" i="15"/>
  <c r="H20" i="15"/>
  <c r="I20" i="15"/>
  <c r="H18" i="15"/>
  <c r="I18" i="15"/>
  <c r="H15" i="15"/>
  <c r="I15" i="15"/>
  <c r="H21" i="15"/>
  <c r="I21" i="15"/>
  <c r="H25" i="15"/>
  <c r="I25" i="15"/>
  <c r="I4" i="15"/>
  <c r="H4" i="15"/>
  <c r="H4" i="14" l="1"/>
  <c r="G24" i="16"/>
  <c r="E24" i="16"/>
  <c r="H5" i="4"/>
  <c r="I5" i="4"/>
  <c r="H6" i="4"/>
  <c r="I6" i="4"/>
  <c r="H12" i="4"/>
  <c r="I12" i="4"/>
  <c r="H7" i="4"/>
  <c r="I7" i="4"/>
  <c r="H8" i="4"/>
  <c r="I8" i="4"/>
  <c r="H11" i="4"/>
  <c r="I11" i="4"/>
  <c r="H10" i="4"/>
  <c r="I10" i="4"/>
  <c r="H9" i="4"/>
  <c r="I9" i="4"/>
  <c r="H15" i="4"/>
  <c r="I15" i="4"/>
  <c r="H19" i="4"/>
  <c r="I19" i="4"/>
  <c r="H17" i="4"/>
  <c r="I17" i="4"/>
  <c r="H18" i="4"/>
  <c r="I18" i="4"/>
  <c r="H13" i="4"/>
  <c r="I13" i="4"/>
  <c r="H14" i="4"/>
  <c r="I14" i="4"/>
  <c r="C23" i="16" l="1"/>
  <c r="C22" i="16"/>
  <c r="C21" i="16"/>
  <c r="C20" i="16"/>
  <c r="F11" i="16"/>
  <c r="F17" i="16"/>
  <c r="F22" i="16"/>
  <c r="F15" i="16"/>
  <c r="F7" i="16"/>
  <c r="F20" i="16"/>
  <c r="F12" i="16"/>
  <c r="F8" i="16"/>
  <c r="F18" i="16"/>
  <c r="F13" i="16"/>
  <c r="F9" i="16"/>
  <c r="F16" i="16"/>
  <c r="F21" i="16"/>
  <c r="F5" i="16"/>
  <c r="F10" i="16"/>
  <c r="F14" i="16"/>
  <c r="F23" i="16"/>
  <c r="F6" i="16"/>
  <c r="F4" i="16"/>
  <c r="F19" i="16"/>
  <c r="F24" i="16"/>
  <c r="C30" i="21" l="1"/>
  <c r="H30" i="21"/>
  <c r="I30" i="19"/>
  <c r="D29" i="26"/>
  <c r="I29" i="26" s="1"/>
  <c r="B29" i="26"/>
  <c r="C10" i="26" l="1"/>
  <c r="C20" i="26"/>
  <c r="C14" i="26"/>
  <c r="C12" i="26"/>
  <c r="C15" i="26"/>
  <c r="C21" i="26"/>
  <c r="C5" i="26"/>
  <c r="C8" i="26"/>
  <c r="C19" i="26"/>
  <c r="C4" i="26"/>
  <c r="C6" i="26"/>
  <c r="C18" i="26"/>
  <c r="C16" i="26"/>
  <c r="C7" i="26"/>
  <c r="C13" i="26"/>
  <c r="C17" i="26"/>
  <c r="C9" i="26"/>
  <c r="C22" i="26"/>
  <c r="C11" i="26"/>
  <c r="H29" i="26"/>
  <c r="C29" i="26"/>
  <c r="I4" i="26"/>
  <c r="H4" i="26"/>
  <c r="D29" i="25"/>
  <c r="I29" i="25" s="1"/>
  <c r="B29" i="25"/>
  <c r="D28" i="23"/>
  <c r="I28" i="23" s="1"/>
  <c r="B28" i="23"/>
  <c r="C5" i="25" l="1"/>
  <c r="C8" i="25"/>
  <c r="C4" i="25"/>
  <c r="C7" i="25"/>
  <c r="C13" i="25"/>
  <c r="C17" i="25"/>
  <c r="C16" i="25"/>
  <c r="C19" i="25"/>
  <c r="C6" i="25"/>
  <c r="C9" i="25"/>
  <c r="C18" i="25"/>
  <c r="C22" i="25"/>
  <c r="C11" i="25"/>
  <c r="C20" i="25"/>
  <c r="C21" i="25"/>
  <c r="C14" i="25"/>
  <c r="C12" i="25"/>
  <c r="C15" i="25"/>
  <c r="C10" i="25"/>
  <c r="H29" i="25"/>
  <c r="C5" i="23"/>
  <c r="C11" i="23"/>
  <c r="C17" i="23"/>
  <c r="C6" i="23"/>
  <c r="C12" i="23"/>
  <c r="C18" i="23"/>
  <c r="C7" i="23"/>
  <c r="C13" i="23"/>
  <c r="C19" i="23"/>
  <c r="C8" i="23"/>
  <c r="C14" i="23"/>
  <c r="C20" i="23"/>
  <c r="C9" i="23"/>
  <c r="C15" i="23"/>
  <c r="C21" i="23"/>
  <c r="C10" i="23"/>
  <c r="C16" i="23"/>
  <c r="C4" i="23"/>
  <c r="C29" i="25"/>
  <c r="H28" i="23"/>
  <c r="C28" i="23"/>
  <c r="H4" i="25"/>
  <c r="I4" i="25"/>
  <c r="H6" i="16" l="1"/>
  <c r="I6" i="16"/>
  <c r="H5" i="16"/>
  <c r="I5" i="16"/>
  <c r="H10" i="16"/>
  <c r="I10" i="16"/>
  <c r="H9" i="16"/>
  <c r="I9" i="16"/>
  <c r="H8" i="16"/>
  <c r="I8" i="16"/>
  <c r="H7" i="16"/>
  <c r="I7" i="16"/>
  <c r="H12" i="16"/>
  <c r="I12" i="16"/>
  <c r="H11" i="16"/>
  <c r="I11" i="16"/>
  <c r="H17" i="16"/>
  <c r="I17" i="16"/>
  <c r="H15" i="16"/>
  <c r="I15" i="16"/>
  <c r="H16" i="16"/>
  <c r="I16" i="16"/>
  <c r="H18" i="16"/>
  <c r="I18" i="16"/>
  <c r="H14" i="16"/>
  <c r="I14" i="16"/>
  <c r="H19" i="16"/>
  <c r="I19" i="16"/>
  <c r="H23" i="16"/>
  <c r="I23" i="16"/>
  <c r="I4" i="14" l="1"/>
  <c r="I4" i="2"/>
  <c r="H4" i="2"/>
  <c r="D23" i="1"/>
  <c r="I23" i="1" s="1"/>
  <c r="B23" i="1"/>
  <c r="I4" i="1"/>
  <c r="H4" i="1"/>
  <c r="H4" i="6"/>
  <c r="D19" i="6"/>
  <c r="I19" i="6" s="1"/>
  <c r="B19" i="6"/>
  <c r="C4" i="1" l="1"/>
  <c r="C5" i="1"/>
  <c r="C15" i="1"/>
  <c r="C19" i="1"/>
  <c r="C23" i="1"/>
  <c r="C6" i="1"/>
  <c r="C9" i="1"/>
  <c r="C20" i="1"/>
  <c r="C7" i="1"/>
  <c r="C16" i="1"/>
  <c r="C21" i="1"/>
  <c r="C12" i="1"/>
  <c r="C17" i="1"/>
  <c r="C8" i="1"/>
  <c r="C10" i="1"/>
  <c r="C14" i="1"/>
  <c r="C13" i="1"/>
  <c r="C11" i="1"/>
  <c r="C18" i="1"/>
  <c r="C22" i="1"/>
  <c r="H23" i="1"/>
  <c r="C18" i="6"/>
  <c r="C17" i="6"/>
  <c r="C16" i="6"/>
  <c r="C6" i="6"/>
  <c r="C12" i="6"/>
  <c r="C7" i="6"/>
  <c r="C10" i="6"/>
  <c r="C4" i="6"/>
  <c r="C8" i="6"/>
  <c r="C13" i="6"/>
  <c r="C15" i="6"/>
  <c r="C9" i="6"/>
  <c r="C5" i="6"/>
  <c r="C11" i="6"/>
  <c r="C14" i="6"/>
  <c r="H19" i="6"/>
  <c r="D30" i="21"/>
  <c r="I30" i="21" s="1"/>
  <c r="H4" i="19"/>
  <c r="I4" i="19"/>
  <c r="C19" i="6" l="1"/>
  <c r="H30" i="19"/>
  <c r="C30" i="19" l="1"/>
  <c r="D26" i="15"/>
  <c r="I26" i="15" s="1"/>
  <c r="B26" i="15"/>
  <c r="C8" i="15" l="1"/>
  <c r="C20" i="15"/>
  <c r="C5" i="15"/>
  <c r="C10" i="15"/>
  <c r="C18" i="15"/>
  <c r="C13" i="15"/>
  <c r="C6" i="15"/>
  <c r="C9" i="15"/>
  <c r="C15" i="15"/>
  <c r="C17" i="15"/>
  <c r="C7" i="15"/>
  <c r="C14" i="15"/>
  <c r="C4" i="15"/>
  <c r="C11" i="15"/>
  <c r="C16" i="15"/>
  <c r="C12" i="15"/>
  <c r="C19" i="15"/>
  <c r="C26" i="15"/>
  <c r="H26" i="15"/>
  <c r="D24" i="16"/>
  <c r="I24" i="16" s="1"/>
  <c r="B24" i="16"/>
  <c r="C5" i="16" l="1"/>
  <c r="C10" i="16"/>
  <c r="C14" i="16"/>
  <c r="C19" i="16"/>
  <c r="C17" i="16"/>
  <c r="C8" i="16"/>
  <c r="C6" i="16"/>
  <c r="C9" i="16"/>
  <c r="C15" i="16"/>
  <c r="C4" i="16"/>
  <c r="C11" i="16"/>
  <c r="C13" i="16"/>
  <c r="C7" i="16"/>
  <c r="C16" i="16"/>
  <c r="C12" i="16"/>
  <c r="C18" i="16"/>
  <c r="H24" i="16"/>
  <c r="C24" i="16"/>
  <c r="H4" i="4"/>
  <c r="I4" i="4"/>
  <c r="D24" i="4"/>
  <c r="I24" i="4" s="1"/>
  <c r="B24" i="4"/>
  <c r="D24" i="14"/>
  <c r="I24" i="14" s="1"/>
  <c r="B24" i="14"/>
  <c r="C5" i="4" l="1"/>
  <c r="C10" i="4"/>
  <c r="C13" i="4"/>
  <c r="C6" i="4"/>
  <c r="C9" i="4"/>
  <c r="C14" i="4"/>
  <c r="C12" i="4"/>
  <c r="C15" i="4"/>
  <c r="C7" i="4"/>
  <c r="C19" i="4"/>
  <c r="C8" i="4"/>
  <c r="C17" i="4"/>
  <c r="C4" i="4"/>
  <c r="C11" i="4"/>
  <c r="C18" i="4"/>
  <c r="C16" i="4"/>
  <c r="H24" i="4"/>
  <c r="H24" i="14"/>
  <c r="C12" i="14"/>
  <c r="C17" i="14"/>
  <c r="C8" i="14"/>
  <c r="C19" i="14"/>
  <c r="C16" i="14"/>
  <c r="C9" i="14"/>
  <c r="C11" i="14"/>
  <c r="C18" i="14"/>
  <c r="C6" i="14"/>
  <c r="C13" i="14"/>
  <c r="C5" i="14"/>
  <c r="C10" i="14"/>
  <c r="C14" i="14"/>
  <c r="C24" i="14"/>
  <c r="C15" i="14"/>
  <c r="C4" i="14"/>
  <c r="C7" i="14"/>
  <c r="C24" i="4"/>
  <c r="D23" i="2"/>
  <c r="I23" i="2" s="1"/>
  <c r="B23" i="2"/>
  <c r="C7" i="2" l="1"/>
  <c r="C15" i="2"/>
  <c r="C20" i="2"/>
  <c r="C13" i="2"/>
  <c r="C12" i="2"/>
  <c r="C16" i="2"/>
  <c r="C21" i="2"/>
  <c r="C22" i="2"/>
  <c r="C8" i="2"/>
  <c r="C17" i="2"/>
  <c r="C4" i="2"/>
  <c r="C10" i="2"/>
  <c r="C18" i="2"/>
  <c r="C5" i="2"/>
  <c r="C11" i="2"/>
  <c r="C14" i="2"/>
  <c r="C6" i="2"/>
  <c r="C9" i="2"/>
  <c r="C19" i="2"/>
  <c r="H23" i="2"/>
  <c r="C23" i="2"/>
  <c r="I4" i="6"/>
  <c r="I4" i="21"/>
  <c r="H4" i="21"/>
  <c r="I4" i="16"/>
  <c r="H4" i="16"/>
</calcChain>
</file>

<file path=xl/sharedStrings.xml><?xml version="1.0" encoding="utf-8"?>
<sst xmlns="http://schemas.openxmlformats.org/spreadsheetml/2006/main" count="470" uniqueCount="246">
  <si>
    <t xml:space="preserve">斯里蘭卡 </t>
  </si>
  <si>
    <t>香港</t>
  </si>
  <si>
    <t>印尼</t>
  </si>
  <si>
    <t>日本</t>
  </si>
  <si>
    <t>馬來西亞</t>
  </si>
  <si>
    <t>孟加拉</t>
  </si>
  <si>
    <t>菲律賓</t>
  </si>
  <si>
    <t>中國大陸</t>
  </si>
  <si>
    <t>越南</t>
  </si>
  <si>
    <t>南非</t>
  </si>
  <si>
    <t>美國</t>
  </si>
  <si>
    <t>與去年同期比較</t>
    <phoneticPr fontId="3" type="noConversion"/>
  </si>
  <si>
    <t>柬埔寨</t>
    <phoneticPr fontId="3" type="noConversion"/>
  </si>
  <si>
    <t>國        名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</si>
  <si>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</si>
  <si>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</si>
  <si>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</si>
  <si>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</si>
  <si>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</si>
  <si>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其它國家</t>
    <phoneticPr fontId="3" type="noConversion"/>
  </si>
  <si>
    <t>紐西蘭</t>
    <phoneticPr fontId="3" type="noConversion"/>
  </si>
  <si>
    <t>加拿大</t>
    <phoneticPr fontId="3" type="noConversion"/>
  </si>
  <si>
    <t>總計</t>
    <phoneticPr fontId="3" type="noConversion"/>
  </si>
  <si>
    <t>西班牙</t>
    <phoneticPr fontId="3" type="noConversion"/>
  </si>
  <si>
    <t>數量占
比重%</t>
    <phoneticPr fontId="3" type="noConversion"/>
  </si>
  <si>
    <t>南韓</t>
    <phoneticPr fontId="3" type="noConversion"/>
  </si>
  <si>
    <t>美國</t>
    <phoneticPr fontId="3" type="noConversion"/>
  </si>
  <si>
    <t>瓜地馬拉　</t>
    <phoneticPr fontId="3" type="noConversion"/>
  </si>
  <si>
    <t>南韓</t>
    <phoneticPr fontId="3" type="noConversion"/>
  </si>
  <si>
    <t>瓜地馬拉　</t>
    <phoneticPr fontId="3" type="noConversion"/>
  </si>
  <si>
    <t>澳洲</t>
    <phoneticPr fontId="3" type="noConversion"/>
  </si>
  <si>
    <t>澳洲　　　</t>
    <phoneticPr fontId="7" type="noConversion"/>
  </si>
  <si>
    <t>總 計</t>
    <phoneticPr fontId="3" type="noConversion"/>
  </si>
  <si>
    <t>巴基斯坦　</t>
  </si>
  <si>
    <t>澳洲</t>
  </si>
  <si>
    <t>巴基斯坦　</t>
    <phoneticPr fontId="3" type="noConversion"/>
  </si>
  <si>
    <t>巴基斯坦　</t>
    <phoneticPr fontId="3" type="noConversion"/>
  </si>
  <si>
    <t>與去年同期比較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</si>
  <si>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</si>
  <si>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</si>
  <si>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</si>
  <si>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</si>
  <si>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紐西蘭</t>
    <phoneticPr fontId="3" type="noConversion"/>
  </si>
  <si>
    <t>108年1-2月</t>
    <phoneticPr fontId="3" type="noConversion"/>
  </si>
  <si>
    <t>108年1-4月</t>
    <phoneticPr fontId="3" type="noConversion"/>
  </si>
  <si>
    <t>荷蘭</t>
    <phoneticPr fontId="3" type="noConversion"/>
  </si>
  <si>
    <t>總  計</t>
    <phoneticPr fontId="3" type="noConversion"/>
  </si>
  <si>
    <t>國        名</t>
    <phoneticPr fontId="3" type="noConversion"/>
  </si>
  <si>
    <t>108年1-3月</t>
    <phoneticPr fontId="3" type="noConversion"/>
  </si>
  <si>
    <t>與去年同期比較</t>
    <phoneticPr fontId="3" type="noConversion"/>
  </si>
  <si>
    <t>數量(KG)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</si>
  <si>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</si>
  <si>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</si>
  <si>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</si>
  <si>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</si>
  <si>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瓜地馬拉　</t>
    <phoneticPr fontId="3" type="noConversion"/>
  </si>
  <si>
    <t>泰國</t>
    <phoneticPr fontId="3" type="noConversion"/>
  </si>
  <si>
    <t>柬埔寨</t>
    <phoneticPr fontId="3" type="noConversion"/>
  </si>
  <si>
    <t>荷蘭</t>
    <phoneticPr fontId="3" type="noConversion"/>
  </si>
  <si>
    <t>西班牙</t>
    <phoneticPr fontId="3" type="noConversion"/>
  </si>
  <si>
    <t>其它國家</t>
    <phoneticPr fontId="3" type="noConversion"/>
  </si>
  <si>
    <t>國        名</t>
    <phoneticPr fontId="3" type="noConversion"/>
  </si>
  <si>
    <t>數量(KG)</t>
    <phoneticPr fontId="3" type="noConversion"/>
  </si>
  <si>
    <t>瓜地馬拉　</t>
    <phoneticPr fontId="3" type="noConversion"/>
  </si>
  <si>
    <t>泰國</t>
    <phoneticPr fontId="3" type="noConversion"/>
  </si>
  <si>
    <t>柬埔寨</t>
    <phoneticPr fontId="3" type="noConversion"/>
  </si>
  <si>
    <t>其它國家</t>
    <phoneticPr fontId="3" type="noConversion"/>
  </si>
  <si>
    <t>108年1月</t>
    <phoneticPr fontId="3" type="noConversion"/>
  </si>
  <si>
    <t>南韓</t>
    <phoneticPr fontId="3" type="noConversion"/>
  </si>
  <si>
    <t>泰國</t>
    <phoneticPr fontId="3" type="noConversion"/>
  </si>
  <si>
    <t>柬埔寨</t>
    <phoneticPr fontId="3" type="noConversion"/>
  </si>
  <si>
    <t>108年1-5月</t>
    <phoneticPr fontId="3" type="noConversion"/>
  </si>
  <si>
    <t>韓國</t>
  </si>
  <si>
    <t>泰國</t>
    <phoneticPr fontId="3" type="noConversion"/>
  </si>
  <si>
    <t>西班牙</t>
    <phoneticPr fontId="3" type="noConversion"/>
  </si>
  <si>
    <t>108年1-6月</t>
    <phoneticPr fontId="3" type="noConversion"/>
  </si>
  <si>
    <t>瓜地馬拉</t>
    <phoneticPr fontId="3" type="noConversion"/>
  </si>
  <si>
    <t>國        名</t>
    <phoneticPr fontId="3" type="noConversion"/>
  </si>
  <si>
    <t>西班牙　　</t>
    <phoneticPr fontId="3" type="noConversion"/>
  </si>
  <si>
    <t>數量占
比重%</t>
    <phoneticPr fontId="3" type="noConversion"/>
  </si>
  <si>
    <t>金額(%)</t>
    <phoneticPr fontId="3" type="noConversion"/>
  </si>
  <si>
    <t>泰國</t>
    <phoneticPr fontId="3" type="noConversion"/>
  </si>
  <si>
    <t>紐西蘭</t>
    <phoneticPr fontId="3" type="noConversion"/>
  </si>
  <si>
    <t>荷蘭</t>
    <phoneticPr fontId="3" type="noConversion"/>
  </si>
  <si>
    <t>108年1-7月</t>
    <phoneticPr fontId="3" type="noConversion"/>
  </si>
  <si>
    <t>國        名</t>
    <phoneticPr fontId="3" type="noConversion"/>
  </si>
  <si>
    <t>數量占
比重%</t>
    <phoneticPr fontId="3" type="noConversion"/>
  </si>
  <si>
    <t>數量(%)</t>
    <phoneticPr fontId="3" type="noConversion"/>
  </si>
  <si>
    <t>金額(%)</t>
    <phoneticPr fontId="3" type="noConversion"/>
  </si>
  <si>
    <t>加拿大</t>
    <phoneticPr fontId="3" type="noConversion"/>
  </si>
  <si>
    <t>宏都拉斯</t>
    <phoneticPr fontId="3" type="noConversion"/>
  </si>
  <si>
    <t>瓜地馬拉</t>
    <phoneticPr fontId="3" type="noConversion"/>
  </si>
  <si>
    <t>與去年同期比較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</si>
  <si>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</si>
  <si>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</si>
  <si>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</si>
  <si>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</si>
  <si>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國        名</t>
    <phoneticPr fontId="3" type="noConversion"/>
  </si>
  <si>
    <t>108年1-8月</t>
    <phoneticPr fontId="3" type="noConversion"/>
  </si>
  <si>
    <t>與去年同期比較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</si>
  <si>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</si>
  <si>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</si>
  <si>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</si>
  <si>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數量(KG)</t>
    <phoneticPr fontId="3" type="noConversion"/>
  </si>
  <si>
    <t>其它國家</t>
    <phoneticPr fontId="3" type="noConversion"/>
  </si>
  <si>
    <t>加拿大</t>
    <phoneticPr fontId="3" type="noConversion"/>
  </si>
  <si>
    <t>金額(%)</t>
    <phoneticPr fontId="3" type="noConversion"/>
  </si>
  <si>
    <t>國        名</t>
    <phoneticPr fontId="3" type="noConversion"/>
  </si>
  <si>
    <t>瓜地馬拉</t>
    <phoneticPr fontId="3" type="noConversion"/>
  </si>
  <si>
    <t>加拿大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</si>
  <si>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</si>
  <si>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</si>
  <si>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</si>
  <si>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總 計</t>
    <phoneticPr fontId="3" type="noConversion"/>
  </si>
  <si>
    <t>108年1-9月</t>
    <phoneticPr fontId="3" type="noConversion"/>
  </si>
  <si>
    <t>108年1-10月</t>
    <phoneticPr fontId="3" type="noConversion"/>
  </si>
  <si>
    <t>菲律賓</t>
    <phoneticPr fontId="3" type="noConversion"/>
  </si>
  <si>
    <t>馬來西亞</t>
    <phoneticPr fontId="3" type="noConversion"/>
  </si>
  <si>
    <t>孟加拉</t>
    <phoneticPr fontId="3" type="noConversion"/>
  </si>
  <si>
    <t>韓國</t>
    <phoneticPr fontId="3" type="noConversion"/>
  </si>
  <si>
    <t>美國</t>
    <phoneticPr fontId="3" type="noConversion"/>
  </si>
  <si>
    <t>南非</t>
    <phoneticPr fontId="3" type="noConversion"/>
  </si>
  <si>
    <t>香港</t>
    <phoneticPr fontId="3" type="noConversion"/>
  </si>
  <si>
    <t>越南</t>
    <phoneticPr fontId="3" type="noConversion"/>
  </si>
  <si>
    <t>日本</t>
    <phoneticPr fontId="3" type="noConversion"/>
  </si>
  <si>
    <t xml:space="preserve">斯里蘭卡 </t>
    <phoneticPr fontId="3" type="noConversion"/>
  </si>
  <si>
    <t>印尼</t>
    <phoneticPr fontId="3" type="noConversion"/>
  </si>
  <si>
    <t>紐西蘭</t>
    <phoneticPr fontId="3" type="noConversion"/>
  </si>
  <si>
    <t>瓜地馬拉</t>
    <phoneticPr fontId="3" type="noConversion"/>
  </si>
  <si>
    <t>中國大陸</t>
    <phoneticPr fontId="3" type="noConversion"/>
  </si>
  <si>
    <t>西班牙</t>
    <phoneticPr fontId="3" type="noConversion"/>
  </si>
  <si>
    <t>尼加拉瓜</t>
    <phoneticPr fontId="3" type="noConversion"/>
  </si>
  <si>
    <t>國        名</t>
    <phoneticPr fontId="3" type="noConversion"/>
  </si>
  <si>
    <t>數量占
比重%</t>
    <phoneticPr fontId="3" type="noConversion"/>
  </si>
  <si>
    <t>金額(US$)</t>
    <phoneticPr fontId="3" type="noConversion"/>
  </si>
  <si>
    <t>柬埔寨</t>
    <phoneticPr fontId="3" type="noConversion"/>
  </si>
  <si>
    <t>瓜地馬拉</t>
    <phoneticPr fontId="3" type="noConversion"/>
  </si>
  <si>
    <t>泰國</t>
    <phoneticPr fontId="3" type="noConversion"/>
  </si>
  <si>
    <t>加拿大</t>
    <phoneticPr fontId="3" type="noConversion"/>
  </si>
  <si>
    <t>其它國家</t>
    <phoneticPr fontId="3" type="noConversion"/>
  </si>
  <si>
    <t>澳大利亞</t>
    <phoneticPr fontId="3" type="noConversion"/>
  </si>
  <si>
    <t>紐西蘭</t>
    <phoneticPr fontId="3" type="noConversion"/>
  </si>
  <si>
    <t>西班牙</t>
    <phoneticPr fontId="3" type="noConversion"/>
  </si>
  <si>
    <t>寮國</t>
    <phoneticPr fontId="3" type="noConversion"/>
  </si>
  <si>
    <r>
      <rPr>
        <sz val="12"/>
        <rFont val="微軟正黑體"/>
        <family val="2"/>
        <charset val="136"/>
      </rPr>
      <t>總計</t>
    </r>
    <phoneticPr fontId="3" type="noConversion"/>
  </si>
  <si>
    <t>國        名</t>
    <phoneticPr fontId="3" type="noConversion"/>
  </si>
  <si>
    <t>與去年同期比較</t>
    <phoneticPr fontId="3" type="noConversion"/>
  </si>
  <si>
    <t>數量(KG)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</si>
  <si>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</si>
  <si>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</si>
  <si>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</si>
  <si>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</si>
  <si>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斯里蘭卡</t>
  </si>
  <si>
    <t>南韓</t>
  </si>
  <si>
    <t>瓜地馬拉</t>
  </si>
  <si>
    <t>柬埔寨</t>
  </si>
  <si>
    <t>泰國</t>
  </si>
  <si>
    <t>加拿大</t>
  </si>
  <si>
    <t>其他國家</t>
  </si>
  <si>
    <t>西班牙</t>
  </si>
  <si>
    <t>紐西蘭</t>
  </si>
  <si>
    <t>寮國</t>
  </si>
  <si>
    <r>
      <rPr>
        <sz val="12"/>
        <rFont val="微軟正黑體"/>
        <family val="2"/>
        <charset val="136"/>
      </rPr>
      <t>總計</t>
    </r>
    <phoneticPr fontId="3" type="noConversion"/>
  </si>
  <si>
    <t>108年1-11月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</si>
  <si>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</si>
  <si>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</si>
  <si>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</si>
  <si>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108年1-12月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</si>
  <si>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</si>
  <si>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</si>
  <si>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</si>
  <si>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109 年1月棉紗出口統計表</t>
    <phoneticPr fontId="3" type="noConversion"/>
  </si>
  <si>
    <t>109年1月</t>
    <phoneticPr fontId="3" type="noConversion"/>
  </si>
  <si>
    <t>109年1-2月棉紗出口統計表</t>
    <phoneticPr fontId="3" type="noConversion"/>
  </si>
  <si>
    <t>109年1-2月</t>
    <phoneticPr fontId="3" type="noConversion"/>
  </si>
  <si>
    <t>109年1-3月棉紗出口統計表</t>
    <phoneticPr fontId="3" type="noConversion"/>
  </si>
  <si>
    <t>109年1-3月</t>
    <phoneticPr fontId="3" type="noConversion"/>
  </si>
  <si>
    <t>109年1-4月棉紗出口統計表</t>
    <phoneticPr fontId="3" type="noConversion"/>
  </si>
  <si>
    <t>109年1-4月</t>
    <phoneticPr fontId="3" type="noConversion"/>
  </si>
  <si>
    <t>俄羅斯</t>
    <phoneticPr fontId="3" type="noConversion"/>
  </si>
  <si>
    <t>109年1-5月棉紗出口統計表</t>
    <phoneticPr fontId="3" type="noConversion"/>
  </si>
  <si>
    <t>109年1-5月</t>
    <phoneticPr fontId="3" type="noConversion"/>
  </si>
  <si>
    <t>109年1-6月棉紗出口統計表</t>
    <phoneticPr fontId="3" type="noConversion"/>
  </si>
  <si>
    <t>109年1-6月</t>
    <phoneticPr fontId="3" type="noConversion"/>
  </si>
  <si>
    <t>109年1-7月棉紗出口統計表</t>
    <phoneticPr fontId="3" type="noConversion"/>
  </si>
  <si>
    <t>109年1-7月</t>
    <phoneticPr fontId="3" type="noConversion"/>
  </si>
  <si>
    <t>日本</t>
    <phoneticPr fontId="3" type="noConversion"/>
  </si>
  <si>
    <t>韓國</t>
    <phoneticPr fontId="3" type="noConversion"/>
  </si>
  <si>
    <t>孟加拉</t>
    <phoneticPr fontId="3" type="noConversion"/>
  </si>
  <si>
    <t>馬來西亞</t>
    <phoneticPr fontId="3" type="noConversion"/>
  </si>
  <si>
    <t>瓜地馬拉</t>
    <phoneticPr fontId="3" type="noConversion"/>
  </si>
  <si>
    <t>巴基斯坦</t>
    <phoneticPr fontId="3" type="noConversion"/>
  </si>
  <si>
    <t>美國</t>
    <phoneticPr fontId="3" type="noConversion"/>
  </si>
  <si>
    <t>泰國</t>
    <phoneticPr fontId="3" type="noConversion"/>
  </si>
  <si>
    <t>109年1-8月棉紗出口統計表</t>
    <phoneticPr fontId="3" type="noConversion"/>
  </si>
  <si>
    <t>109年1-8月</t>
    <phoneticPr fontId="3" type="noConversion"/>
  </si>
  <si>
    <t>109年1-9月棉紗出口統計表</t>
    <phoneticPr fontId="3" type="noConversion"/>
  </si>
  <si>
    <t>109年1-9月</t>
    <phoneticPr fontId="3" type="noConversion"/>
  </si>
  <si>
    <t>109年1-10月棉紗出口統計表</t>
    <phoneticPr fontId="3" type="noConversion"/>
  </si>
  <si>
    <t>109年1-10月</t>
    <phoneticPr fontId="3" type="noConversion"/>
  </si>
  <si>
    <t>紐西蘭</t>
    <phoneticPr fontId="3" type="noConversion"/>
  </si>
  <si>
    <t>俄羅斯</t>
    <phoneticPr fontId="7" type="noConversion"/>
  </si>
  <si>
    <t>巴基斯坦</t>
    <phoneticPr fontId="7" type="noConversion"/>
  </si>
  <si>
    <t>109年1-11月棉紗出口統計表</t>
    <phoneticPr fontId="3" type="noConversion"/>
  </si>
  <si>
    <t>109年1-11月</t>
    <phoneticPr fontId="3" type="noConversion"/>
  </si>
  <si>
    <t>109年1-12月棉紗出口統計表</t>
    <phoneticPr fontId="3" type="noConversion"/>
  </si>
  <si>
    <t>109年1-12月</t>
    <phoneticPr fontId="3" type="noConversion"/>
  </si>
  <si>
    <t>俄羅斯</t>
    <phoneticPr fontId="3" type="noConversion"/>
  </si>
  <si>
    <r>
      <rPr>
        <sz val="12"/>
        <rFont val="Microsoft JhengHei Light"/>
        <family val="2"/>
        <charset val="136"/>
      </rPr>
      <t>總計</t>
    </r>
    <phoneticPr fontId="3" type="noConversion"/>
  </si>
  <si>
    <r>
      <t>109</t>
    </r>
    <r>
      <rPr>
        <sz val="16"/>
        <rFont val="Microsoft JhengHei Light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Microsoft JhengHei Light"/>
        <family val="2"/>
        <charset val="136"/>
      </rPr>
      <t>月棉紗出口統計表</t>
    </r>
    <phoneticPr fontId="3" type="noConversion"/>
  </si>
  <si>
    <r>
      <t>109</t>
    </r>
    <r>
      <rPr>
        <sz val="12"/>
        <color theme="9" tint="-0.499984740745262"/>
        <rFont val="Microsoft JhengHei Light"/>
        <family val="2"/>
        <charset val="136"/>
      </rPr>
      <t>年</t>
    </r>
    <r>
      <rPr>
        <sz val="12"/>
        <color theme="9" tint="-0.499984740745262"/>
        <rFont val="Times New Roman"/>
        <family val="1"/>
      </rPr>
      <t>1~12</t>
    </r>
    <r>
      <rPr>
        <sz val="12"/>
        <color theme="9" tint="-0.499984740745262"/>
        <rFont val="Microsoft JhengHei Light"/>
        <family val="2"/>
        <charset val="136"/>
      </rPr>
      <t>月台灣棉紗出口數量</t>
    </r>
    <r>
      <rPr>
        <sz val="12"/>
        <color theme="9" tint="-0.499984740745262"/>
        <rFont val="Times New Roman"/>
        <family val="1"/>
      </rPr>
      <t>7</t>
    </r>
    <r>
      <rPr>
        <sz val="12"/>
        <color theme="9" tint="-0.499984740745262"/>
        <rFont val="Microsoft JhengHei Light"/>
        <family val="2"/>
        <charset val="136"/>
      </rPr>
      <t>萬</t>
    </r>
    <r>
      <rPr>
        <sz val="12"/>
        <color theme="9" tint="-0.499984740745262"/>
        <rFont val="Times New Roman"/>
        <family val="1"/>
      </rPr>
      <t>9,159</t>
    </r>
    <r>
      <rPr>
        <sz val="12"/>
        <color theme="9" tint="-0.499984740745262"/>
        <rFont val="Microsoft JhengHei Light"/>
        <family val="2"/>
        <charset val="136"/>
      </rPr>
      <t>公噸，金額為</t>
    </r>
    <r>
      <rPr>
        <sz val="12"/>
        <color theme="9" tint="-0.499984740745262"/>
        <rFont val="Times New Roman"/>
        <family val="1"/>
      </rPr>
      <t>1</t>
    </r>
    <r>
      <rPr>
        <sz val="12"/>
        <color theme="9" tint="-0.499984740745262"/>
        <rFont val="Microsoft JhengHei Light"/>
        <family val="2"/>
        <charset val="136"/>
      </rPr>
      <t>億</t>
    </r>
    <r>
      <rPr>
        <sz val="12"/>
        <color theme="9" tint="-0.499984740745262"/>
        <rFont val="Times New Roman"/>
        <family val="1"/>
      </rPr>
      <t>3,684</t>
    </r>
    <r>
      <rPr>
        <sz val="12"/>
        <color theme="9" tint="-0.499984740745262"/>
        <rFont val="Microsoft JhengHei Light"/>
        <family val="2"/>
        <charset val="136"/>
      </rPr>
      <t>萬美元，較</t>
    </r>
    <r>
      <rPr>
        <sz val="12"/>
        <color theme="9" tint="-0.499984740745262"/>
        <rFont val="Times New Roman"/>
        <family val="1"/>
      </rPr>
      <t>108</t>
    </r>
    <r>
      <rPr>
        <sz val="12"/>
        <color theme="9" tint="-0.499984740745262"/>
        <rFont val="Microsoft JhengHei Light"/>
        <family val="2"/>
        <charset val="136"/>
      </rPr>
      <t>年同期數量減少</t>
    </r>
    <r>
      <rPr>
        <sz val="12"/>
        <color theme="9" tint="-0.499984740745262"/>
        <rFont val="Times New Roman"/>
        <family val="1"/>
      </rPr>
      <t>36.7%</t>
    </r>
    <r>
      <rPr>
        <sz val="12"/>
        <color theme="9" tint="-0.499984740745262"/>
        <rFont val="Microsoft JhengHei Light"/>
        <family val="2"/>
        <charset val="136"/>
      </rPr>
      <t>、金額減少</t>
    </r>
    <r>
      <rPr>
        <sz val="12"/>
        <color theme="9" tint="-0.499984740745262"/>
        <rFont val="Times New Roman"/>
        <family val="1"/>
      </rPr>
      <t>45.7%</t>
    </r>
    <r>
      <rPr>
        <sz val="12"/>
        <color theme="9" tint="-0.499984740745262"/>
        <rFont val="Microsoft JhengHei Light"/>
        <family val="2"/>
        <charset val="136"/>
      </rPr>
      <t>。主要出口地區為亞洲，中國大陸為最大出口市場佔</t>
    </r>
    <r>
      <rPr>
        <sz val="12"/>
        <color theme="9" tint="-0.499984740745262"/>
        <rFont val="Times New Roman"/>
        <family val="1"/>
      </rPr>
      <t>91.5%</t>
    </r>
    <r>
      <rPr>
        <sz val="12"/>
        <color theme="9" tint="-0.499984740745262"/>
        <rFont val="Microsoft JhengHei Light"/>
        <family val="2"/>
        <charset val="136"/>
      </rPr>
      <t>、菲律賓第二佔</t>
    </r>
    <r>
      <rPr>
        <sz val="12"/>
        <color theme="9" tint="-0.499984740745262"/>
        <rFont val="Times New Roman"/>
        <family val="1"/>
      </rPr>
      <t>3.1%</t>
    </r>
    <r>
      <rPr>
        <sz val="12"/>
        <color theme="9" tint="-0.499984740745262"/>
        <rFont val="Microsoft JhengHei Light"/>
        <family val="2"/>
        <charset val="136"/>
      </rPr>
      <t>、越南第三佔</t>
    </r>
    <r>
      <rPr>
        <sz val="12"/>
        <color theme="9" tint="-0.499984740745262"/>
        <rFont val="Times New Roman"/>
        <family val="1"/>
      </rPr>
      <t>2.3%</t>
    </r>
    <r>
      <rPr>
        <sz val="12"/>
        <color theme="9" tint="-0.499984740745262"/>
        <rFont val="Microsoft JhengHei Light"/>
        <family val="2"/>
        <charset val="136"/>
      </rPr>
      <t>、香港</t>
    </r>
    <r>
      <rPr>
        <sz val="12"/>
        <color theme="9" tint="-0.499984740745262"/>
        <rFont val="Times New Roman"/>
        <family val="1"/>
      </rPr>
      <t>1.8%</t>
    </r>
    <r>
      <rPr>
        <sz val="12"/>
        <color theme="9" tint="-0.499984740745262"/>
        <rFont val="Microsoft JhengHei Light"/>
        <family val="2"/>
        <charset val="136"/>
      </rPr>
      <t>。</t>
    </r>
    <phoneticPr fontId="3" type="noConversion"/>
  </si>
  <si>
    <r>
      <rPr>
        <sz val="12"/>
        <rFont val="Microsoft JhengHei Light"/>
        <family val="2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Microsoft JhengHei Light"/>
        <family val="2"/>
        <charset val="136"/>
      </rPr>
      <t>名</t>
    </r>
    <phoneticPr fontId="3" type="noConversion"/>
  </si>
  <si>
    <r>
      <t>109</t>
    </r>
    <r>
      <rPr>
        <sz val="12"/>
        <rFont val="Microsoft JhengHei Light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Microsoft JhengHei Light"/>
        <family val="2"/>
        <charset val="136"/>
      </rPr>
      <t>月</t>
    </r>
    <phoneticPr fontId="3" type="noConversion"/>
  </si>
  <si>
    <r>
      <t>108</t>
    </r>
    <r>
      <rPr>
        <sz val="12"/>
        <rFont val="Microsoft JhengHei Light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Microsoft JhengHei Light"/>
        <family val="2"/>
        <charset val="136"/>
      </rPr>
      <t>月</t>
    </r>
    <phoneticPr fontId="3" type="noConversion"/>
  </si>
  <si>
    <r>
      <rPr>
        <sz val="12"/>
        <rFont val="Microsoft JhengHei Light"/>
        <family val="2"/>
        <charset val="136"/>
      </rPr>
      <t>與去年同期比較</t>
    </r>
    <phoneticPr fontId="3" type="noConversion"/>
  </si>
  <si>
    <r>
      <rPr>
        <sz val="12"/>
        <rFont val="Microsoft JhengHei Light"/>
        <family val="2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</si>
  <si>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Microsoft JhengHei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3" type="noConversion"/>
  </si>
  <si>
    <r>
      <rPr>
        <sz val="12"/>
        <rFont val="Microsoft JhengHei Light"/>
        <family val="2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</si>
  <si>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Microsoft JhengHei Light"/>
        <family val="2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</si>
  <si>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Microsoft JhengHei Light"/>
        <family val="2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</si>
  <si>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Microsoft JhengHei Light"/>
        <family val="2"/>
        <charset val="136"/>
      </rPr>
      <t>中國大陸</t>
    </r>
  </si>
  <si>
    <r>
      <rPr>
        <sz val="12"/>
        <rFont val="Microsoft JhengHei Light"/>
        <family val="2"/>
        <charset val="136"/>
      </rPr>
      <t>菲律賓</t>
    </r>
  </si>
  <si>
    <r>
      <rPr>
        <sz val="12"/>
        <rFont val="Microsoft JhengHei Light"/>
        <family val="2"/>
        <charset val="136"/>
      </rPr>
      <t>越南</t>
    </r>
  </si>
  <si>
    <r>
      <rPr>
        <sz val="12"/>
        <rFont val="Microsoft JhengHei Light"/>
        <family val="2"/>
        <charset val="136"/>
      </rPr>
      <t>香港</t>
    </r>
  </si>
  <si>
    <r>
      <rPr>
        <sz val="12"/>
        <rFont val="Microsoft JhengHei Light"/>
        <family val="2"/>
        <charset val="136"/>
      </rPr>
      <t>日本</t>
    </r>
  </si>
  <si>
    <r>
      <rPr>
        <sz val="12"/>
        <rFont val="Microsoft JhengHei Light"/>
        <family val="2"/>
        <charset val="136"/>
      </rPr>
      <t>韓國</t>
    </r>
  </si>
  <si>
    <r>
      <rPr>
        <sz val="12"/>
        <rFont val="Microsoft JhengHei Light"/>
        <family val="2"/>
        <charset val="136"/>
      </rPr>
      <t>孟加拉</t>
    </r>
  </si>
  <si>
    <r>
      <rPr>
        <sz val="12"/>
        <rFont val="Microsoft JhengHei Light"/>
        <family val="2"/>
        <charset val="136"/>
      </rPr>
      <t>馬來西亞</t>
    </r>
  </si>
  <si>
    <r>
      <rPr>
        <sz val="12"/>
        <rFont val="Microsoft JhengHei Light"/>
        <family val="2"/>
        <charset val="136"/>
      </rPr>
      <t>斯里蘭卡</t>
    </r>
    <r>
      <rPr>
        <sz val="12"/>
        <rFont val="Times New Roman"/>
        <family val="1"/>
      </rPr>
      <t xml:space="preserve"> </t>
    </r>
  </si>
  <si>
    <r>
      <rPr>
        <sz val="12"/>
        <rFont val="Microsoft JhengHei Light"/>
        <family val="2"/>
        <charset val="136"/>
      </rPr>
      <t>印尼</t>
    </r>
  </si>
  <si>
    <r>
      <rPr>
        <sz val="12"/>
        <rFont val="Microsoft JhengHei Light"/>
        <family val="2"/>
        <charset val="136"/>
      </rPr>
      <t>巴基斯坦　</t>
    </r>
    <phoneticPr fontId="3" type="noConversion"/>
  </si>
  <si>
    <r>
      <rPr>
        <sz val="12"/>
        <rFont val="Microsoft JhengHei Light"/>
        <family val="2"/>
        <charset val="136"/>
      </rPr>
      <t>俄羅斯</t>
    </r>
    <phoneticPr fontId="3" type="noConversion"/>
  </si>
  <si>
    <r>
      <rPr>
        <sz val="12"/>
        <rFont val="Microsoft JhengHei Light"/>
        <family val="2"/>
        <charset val="136"/>
      </rPr>
      <t>南非</t>
    </r>
  </si>
  <si>
    <r>
      <rPr>
        <sz val="12"/>
        <rFont val="Microsoft JhengHei Light"/>
        <family val="2"/>
        <charset val="136"/>
      </rPr>
      <t>柬埔寨</t>
    </r>
    <phoneticPr fontId="3" type="noConversion"/>
  </si>
  <si>
    <r>
      <rPr>
        <sz val="12"/>
        <rFont val="Microsoft JhengHei Light"/>
        <family val="2"/>
        <charset val="136"/>
      </rPr>
      <t>泰國</t>
    </r>
    <phoneticPr fontId="3" type="noConversion"/>
  </si>
  <si>
    <r>
      <rPr>
        <sz val="12"/>
        <rFont val="Microsoft JhengHei Light"/>
        <family val="2"/>
        <charset val="136"/>
      </rPr>
      <t>瓜地馬拉</t>
    </r>
    <phoneticPr fontId="3" type="noConversion"/>
  </si>
  <si>
    <r>
      <rPr>
        <sz val="12"/>
        <rFont val="Microsoft JhengHei Light"/>
        <family val="2"/>
        <charset val="136"/>
      </rPr>
      <t>美國</t>
    </r>
  </si>
  <si>
    <r>
      <rPr>
        <sz val="12"/>
        <rFont val="Microsoft JhengHei Light"/>
        <family val="2"/>
        <charset val="136"/>
      </rPr>
      <t>澳大利亞</t>
    </r>
    <phoneticPr fontId="3" type="noConversion"/>
  </si>
  <si>
    <r>
      <rPr>
        <sz val="12"/>
        <rFont val="Microsoft JhengHei Light"/>
        <family val="2"/>
        <charset val="136"/>
      </rPr>
      <t>紐西蘭</t>
    </r>
    <phoneticPr fontId="3" type="noConversion"/>
  </si>
  <si>
    <r>
      <rPr>
        <sz val="12"/>
        <rFont val="Microsoft JhengHei Light"/>
        <family val="2"/>
        <charset val="136"/>
      </rPr>
      <t>尼加拉瓜</t>
    </r>
    <phoneticPr fontId="3" type="noConversion"/>
  </si>
  <si>
    <r>
      <rPr>
        <sz val="12"/>
        <rFont val="Microsoft JhengHei Light"/>
        <family val="2"/>
        <charset val="136"/>
      </rPr>
      <t>宏都拉斯</t>
    </r>
    <phoneticPr fontId="3" type="noConversion"/>
  </si>
  <si>
    <r>
      <rPr>
        <sz val="12"/>
        <rFont val="Microsoft JhengHei Light"/>
        <family val="2"/>
        <charset val="136"/>
      </rPr>
      <t>加拿大</t>
    </r>
    <phoneticPr fontId="3" type="noConversion"/>
  </si>
  <si>
    <r>
      <rPr>
        <sz val="12"/>
        <rFont val="Microsoft JhengHei Light"/>
        <family val="2"/>
        <charset val="136"/>
      </rPr>
      <t>西班牙</t>
    </r>
    <phoneticPr fontId="3" type="noConversion"/>
  </si>
  <si>
    <r>
      <rPr>
        <sz val="12"/>
        <rFont val="Microsoft JhengHei Light"/>
        <family val="2"/>
        <charset val="136"/>
      </rPr>
      <t>荷蘭</t>
    </r>
    <phoneticPr fontId="3" type="noConversion"/>
  </si>
  <si>
    <r>
      <rPr>
        <sz val="12"/>
        <rFont val="Microsoft JhengHei Light"/>
        <family val="2"/>
        <charset val="136"/>
      </rPr>
      <t>寮國</t>
    </r>
    <phoneticPr fontId="3" type="noConversion"/>
  </si>
  <si>
    <r>
      <rPr>
        <sz val="12"/>
        <rFont val="Microsoft JhengHei Light"/>
        <family val="2"/>
        <charset val="136"/>
      </rPr>
      <t>其它國家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</si>
</sst>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name val="Microsoft JhengHei Light"/>
      <family val="2"/>
      <charset val="136"/>
    </font>
    <font>
      <sz val="12"/>
      <name val="Microsoft JhengHei Light"/>
      <family val="2"/>
      <charset val="136"/>
    </font>
    <font>
      <sz val="12"/>
      <color theme="9" tint="-0.499984740745262"/>
      <name val="Microsoft JhengHei Light"/>
      <family val="2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color theme="9" tint="-0.49998474074526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</cellStyleXfs>
  <cellXfs count="1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77" fontId="6" fillId="2" borderId="6" xfId="1" applyNumberFormat="1" applyFont="1" applyFill="1" applyBorder="1" applyAlignment="1">
      <alignment horizontal="center" vertical="center"/>
    </xf>
    <xf numFmtId="177" fontId="6" fillId="2" borderId="8" xfId="1" applyNumberFormat="1" applyFont="1" applyFill="1" applyBorder="1" applyAlignment="1">
      <alignment horizontal="center" vertical="center"/>
    </xf>
    <xf numFmtId="177" fontId="6" fillId="2" borderId="17" xfId="1" applyNumberFormat="1" applyFont="1" applyFill="1" applyBorder="1" applyAlignment="1">
      <alignment horizontal="center" vertical="center"/>
    </xf>
    <xf numFmtId="176" fontId="6" fillId="2" borderId="6" xfId="2" applyNumberFormat="1" applyFont="1" applyFill="1" applyBorder="1" applyAlignment="1">
      <alignment horizontal="right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77" fontId="5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/>
    <xf numFmtId="176" fontId="5" fillId="0" borderId="2" xfId="1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5" xfId="2" applyNumberFormat="1" applyFont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2" xfId="2" applyNumberFormat="1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24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horizontal="center"/>
    </xf>
    <xf numFmtId="176" fontId="8" fillId="0" borderId="5" xfId="2" applyNumberFormat="1" applyFont="1" applyBorder="1" applyAlignment="1">
      <alignment horizontal="center" vertical="center"/>
    </xf>
    <xf numFmtId="176" fontId="6" fillId="2" borderId="7" xfId="2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6" fontId="10" fillId="2" borderId="8" xfId="2" applyNumberFormat="1" applyFont="1" applyFill="1" applyBorder="1" applyAlignment="1">
      <alignment horizontal="center" vertical="center"/>
    </xf>
    <xf numFmtId="0" fontId="11" fillId="3" borderId="4" xfId="3" applyFont="1" applyBorder="1" applyAlignment="1">
      <alignment horizontal="center" vertical="center"/>
    </xf>
    <xf numFmtId="176" fontId="11" fillId="3" borderId="1" xfId="3" applyNumberFormat="1" applyFont="1" applyBorder="1" applyAlignment="1">
      <alignment horizontal="center" vertical="center" wrapText="1"/>
    </xf>
    <xf numFmtId="0" fontId="11" fillId="3" borderId="5" xfId="3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vertical="center"/>
    </xf>
    <xf numFmtId="177" fontId="5" fillId="0" borderId="29" xfId="1" applyNumberFormat="1" applyFont="1" applyBorder="1" applyAlignment="1">
      <alignment horizontal="center" vertical="center"/>
    </xf>
    <xf numFmtId="176" fontId="5" fillId="0" borderId="30" xfId="2" applyNumberFormat="1" applyFont="1" applyBorder="1" applyAlignment="1">
      <alignment horizontal="center" vertical="center"/>
    </xf>
    <xf numFmtId="177" fontId="5" fillId="0" borderId="31" xfId="1" applyNumberFormat="1" applyFont="1" applyBorder="1" applyAlignment="1">
      <alignment horizontal="center" vertical="center"/>
    </xf>
    <xf numFmtId="176" fontId="5" fillId="0" borderId="29" xfId="2" applyNumberFormat="1" applyFont="1" applyBorder="1" applyAlignment="1">
      <alignment horizontal="right" vertical="center"/>
    </xf>
    <xf numFmtId="176" fontId="5" fillId="0" borderId="32" xfId="2" applyNumberFormat="1" applyFont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177" fontId="6" fillId="2" borderId="34" xfId="1" applyNumberFormat="1" applyFont="1" applyFill="1" applyBorder="1" applyAlignment="1">
      <alignment horizontal="center" vertical="center"/>
    </xf>
    <xf numFmtId="177" fontId="6" fillId="2" borderId="36" xfId="1" applyNumberFormat="1" applyFont="1" applyFill="1" applyBorder="1" applyAlignment="1">
      <alignment horizontal="center" vertical="center"/>
    </xf>
    <xf numFmtId="176" fontId="6" fillId="2" borderId="35" xfId="2" applyNumberFormat="1" applyFont="1" applyFill="1" applyBorder="1" applyAlignment="1">
      <alignment horizontal="center" vertical="center"/>
    </xf>
    <xf numFmtId="176" fontId="6" fillId="2" borderId="34" xfId="2" applyNumberFormat="1" applyFont="1" applyFill="1" applyBorder="1" applyAlignment="1">
      <alignment horizontal="right" vertical="center"/>
    </xf>
    <xf numFmtId="176" fontId="6" fillId="2" borderId="37" xfId="2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77" fontId="5" fillId="0" borderId="38" xfId="1" applyNumberFormat="1" applyFont="1" applyBorder="1" applyAlignment="1">
      <alignment horizontal="center" vertical="center"/>
    </xf>
    <xf numFmtId="176" fontId="5" fillId="0" borderId="39" xfId="2" applyNumberFormat="1" applyFont="1" applyBorder="1" applyAlignment="1">
      <alignment horizontal="center" vertical="center"/>
    </xf>
    <xf numFmtId="177" fontId="5" fillId="0" borderId="40" xfId="1" applyNumberFormat="1" applyFont="1" applyBorder="1" applyAlignment="1">
      <alignment horizontal="center" vertical="center"/>
    </xf>
    <xf numFmtId="176" fontId="5" fillId="0" borderId="38" xfId="2" applyNumberFormat="1" applyFont="1" applyBorder="1" applyAlignment="1">
      <alignment horizontal="right" vertical="center"/>
    </xf>
    <xf numFmtId="176" fontId="5" fillId="0" borderId="41" xfId="2" applyNumberFormat="1" applyFont="1" applyBorder="1" applyAlignment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76" fontId="10" fillId="2" borderId="6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1" fillId="3" borderId="15" xfId="3" applyFont="1" applyBorder="1" applyAlignment="1">
      <alignment horizontal="center" vertical="center"/>
    </xf>
    <xf numFmtId="0" fontId="11" fillId="3" borderId="16" xfId="3" applyFont="1" applyBorder="1" applyAlignment="1">
      <alignment horizontal="center" vertical="center"/>
    </xf>
    <xf numFmtId="0" fontId="11" fillId="3" borderId="9" xfId="3" applyFont="1" applyBorder="1" applyAlignment="1">
      <alignment horizontal="center" vertical="center"/>
    </xf>
    <xf numFmtId="0" fontId="11" fillId="3" borderId="14" xfId="3" applyFont="1" applyBorder="1" applyAlignment="1">
      <alignment horizontal="center" vertical="center"/>
    </xf>
    <xf numFmtId="0" fontId="11" fillId="3" borderId="13" xfId="3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177" fontId="16" fillId="0" borderId="4" xfId="1" applyNumberFormat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6" fontId="18" fillId="0" borderId="4" xfId="2" applyNumberFormat="1" applyFont="1" applyBorder="1" applyAlignment="1">
      <alignment horizontal="right" vertical="center"/>
    </xf>
    <xf numFmtId="176" fontId="18" fillId="0" borderId="5" xfId="2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77" fontId="16" fillId="0" borderId="3" xfId="1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177" fontId="19" fillId="2" borderId="6" xfId="1" applyNumberFormat="1" applyFont="1" applyFill="1" applyBorder="1" applyAlignment="1">
      <alignment horizontal="center" vertical="center"/>
    </xf>
    <xf numFmtId="176" fontId="19" fillId="2" borderId="7" xfId="1" applyNumberFormat="1" applyFont="1" applyFill="1" applyBorder="1" applyAlignment="1">
      <alignment horizontal="center" vertical="center"/>
    </xf>
    <xf numFmtId="177" fontId="19" fillId="2" borderId="17" xfId="1" applyNumberFormat="1" applyFont="1" applyFill="1" applyBorder="1" applyAlignment="1">
      <alignment horizontal="center" vertical="center"/>
    </xf>
    <xf numFmtId="176" fontId="19" fillId="2" borderId="6" xfId="2" applyNumberFormat="1" applyFont="1" applyFill="1" applyBorder="1" applyAlignment="1">
      <alignment horizontal="right" vertical="center"/>
    </xf>
    <xf numFmtId="176" fontId="19" fillId="2" borderId="8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</cellXfs>
  <cellStyles count="4">
    <cellStyle name="20% - 輔色6" xfId="3" builtinId="50"/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I22"/>
  <sheetViews>
    <sheetView workbookViewId="0">
      <selection activeCell="B2" sqref="B2:D2"/>
    </sheetView>
  </sheetViews>
  <sheetFormatPr defaultColWidth="9" defaultRowHeight="15.6"/>
  <cols>
    <col min="1" max="1" width="12.77734375" style="1" customWidth="1"/>
    <col min="2" max="2" width="14.21875" style="2" bestFit="1" customWidth="1"/>
    <col min="3" max="3" width="9" style="2" bestFit="1" customWidth="1"/>
    <col min="4" max="4" width="15" style="2" bestFit="1" customWidth="1"/>
    <col min="5" max="5" width="14.21875" style="2" bestFit="1" customWidth="1"/>
    <col min="6" max="6" width="9" style="2" bestFit="1" customWidth="1"/>
    <col min="7" max="7" width="15" style="2" bestFit="1" customWidth="1"/>
    <col min="8" max="9" width="10.33203125" style="21" customWidth="1"/>
    <col min="10" max="16384" width="9" style="1"/>
  </cols>
  <sheetData>
    <row r="1" spans="1:9" ht="36.75" customHeight="1" thickBot="1">
      <c r="A1" s="93" t="s">
        <v>171</v>
      </c>
      <c r="B1" s="93"/>
      <c r="C1" s="93"/>
      <c r="D1" s="93"/>
      <c r="E1" s="93"/>
      <c r="F1" s="93"/>
      <c r="G1" s="93"/>
      <c r="H1" s="93"/>
      <c r="I1" s="93"/>
    </row>
    <row r="2" spans="1:9" ht="24.75" customHeight="1">
      <c r="A2" s="94" t="s">
        <v>47</v>
      </c>
      <c r="B2" s="96" t="s">
        <v>172</v>
      </c>
      <c r="C2" s="97"/>
      <c r="D2" s="98"/>
      <c r="E2" s="96" t="s">
        <v>67</v>
      </c>
      <c r="F2" s="97"/>
      <c r="G2" s="98"/>
      <c r="H2" s="96" t="s">
        <v>49</v>
      </c>
      <c r="I2" s="98"/>
    </row>
    <row r="3" spans="1:9" ht="36" customHeight="1">
      <c r="A3" s="95"/>
      <c r="B3" s="3" t="s">
        <v>50</v>
      </c>
      <c r="C3" s="4" t="s">
        <v>51</v>
      </c>
      <c r="D3" s="5" t="s">
        <v>52</v>
      </c>
      <c r="E3" s="3" t="s">
        <v>50</v>
      </c>
      <c r="F3" s="4" t="s">
        <v>51</v>
      </c>
      <c r="G3" s="5" t="s">
        <v>52</v>
      </c>
      <c r="H3" s="3" t="s">
        <v>53</v>
      </c>
      <c r="I3" s="5" t="s">
        <v>54</v>
      </c>
    </row>
    <row r="4" spans="1:9" ht="24.9" customHeight="1">
      <c r="A4" s="8" t="s">
        <v>7</v>
      </c>
      <c r="B4" s="9">
        <v>4794196</v>
      </c>
      <c r="C4" s="45">
        <f t="shared" ref="C4:C18" si="0">B4/$B$19</f>
        <v>0.82833630599572439</v>
      </c>
      <c r="D4" s="10">
        <v>8730400</v>
      </c>
      <c r="E4" s="9">
        <v>6244095</v>
      </c>
      <c r="F4" s="45">
        <f t="shared" ref="F4:F18" si="1">E4/$E$19</f>
        <v>0.76937279943813475</v>
      </c>
      <c r="G4" s="10">
        <v>12222700</v>
      </c>
      <c r="H4" s="13">
        <f>SUM(B4/E4-1)</f>
        <v>-0.23220322560755402</v>
      </c>
      <c r="I4" s="14">
        <f>SUM(D4/G4-1)</f>
        <v>-0.28572246721264527</v>
      </c>
    </row>
    <row r="5" spans="1:9" ht="24.9" customHeight="1">
      <c r="A5" s="8" t="s">
        <v>6</v>
      </c>
      <c r="B5" s="9">
        <v>570473</v>
      </c>
      <c r="C5" s="45">
        <f t="shared" si="0"/>
        <v>9.8565744389736865E-2</v>
      </c>
      <c r="D5" s="10">
        <v>1234600</v>
      </c>
      <c r="E5" s="9">
        <v>1220588</v>
      </c>
      <c r="F5" s="45">
        <f t="shared" si="1"/>
        <v>0.15039604722871674</v>
      </c>
      <c r="G5" s="10">
        <v>3030200</v>
      </c>
      <c r="H5" s="13">
        <f t="shared" ref="H5:H18" si="2">SUM(B5/E5-1)</f>
        <v>-0.53262444002398845</v>
      </c>
      <c r="I5" s="14">
        <f t="shared" ref="I5:I18" si="3">SUM(D5/G5-1)</f>
        <v>-0.5925681473170088</v>
      </c>
    </row>
    <row r="6" spans="1:9" ht="24.9" customHeight="1">
      <c r="A6" s="8" t="s">
        <v>1</v>
      </c>
      <c r="B6" s="9">
        <v>180115</v>
      </c>
      <c r="C6" s="45">
        <f t="shared" si="0"/>
        <v>3.1120086403313485E-2</v>
      </c>
      <c r="D6" s="10">
        <v>414200</v>
      </c>
      <c r="E6" s="9">
        <v>328853</v>
      </c>
      <c r="F6" s="45">
        <f t="shared" si="1"/>
        <v>4.0519971783521701E-2</v>
      </c>
      <c r="G6" s="10">
        <v>964600</v>
      </c>
      <c r="H6" s="13">
        <f t="shared" si="2"/>
        <v>-0.45229327389441487</v>
      </c>
      <c r="I6" s="14">
        <f t="shared" si="3"/>
        <v>-0.57059921210864606</v>
      </c>
    </row>
    <row r="7" spans="1:9" ht="24.9" customHeight="1">
      <c r="A7" s="8" t="s">
        <v>8</v>
      </c>
      <c r="B7" s="9">
        <v>86907</v>
      </c>
      <c r="C7" s="45">
        <f t="shared" si="0"/>
        <v>1.5015703017809539E-2</v>
      </c>
      <c r="D7" s="10">
        <v>233200</v>
      </c>
      <c r="E7" s="9">
        <v>115779</v>
      </c>
      <c r="F7" s="45">
        <f t="shared" si="1"/>
        <v>1.4265832493923908E-2</v>
      </c>
      <c r="G7" s="10">
        <v>399500</v>
      </c>
      <c r="H7" s="13">
        <f t="shared" si="2"/>
        <v>-0.24937164770813358</v>
      </c>
      <c r="I7" s="14">
        <f t="shared" si="3"/>
        <v>-0.41627033792240298</v>
      </c>
    </row>
    <row r="8" spans="1:9" ht="24.9" customHeight="1">
      <c r="A8" s="8" t="s">
        <v>5</v>
      </c>
      <c r="B8" s="9">
        <v>40643</v>
      </c>
      <c r="C8" s="45">
        <f t="shared" si="0"/>
        <v>7.0222561790515507E-3</v>
      </c>
      <c r="D8" s="10">
        <v>72200</v>
      </c>
      <c r="E8" s="9">
        <v>0</v>
      </c>
      <c r="F8" s="45">
        <f t="shared" si="1"/>
        <v>0</v>
      </c>
      <c r="G8" s="10">
        <v>0</v>
      </c>
      <c r="H8" s="9">
        <v>0</v>
      </c>
      <c r="I8" s="10">
        <v>0</v>
      </c>
    </row>
    <row r="9" spans="1:9" ht="24.9" customHeight="1">
      <c r="A9" s="8" t="s">
        <v>3</v>
      </c>
      <c r="B9" s="9">
        <v>37085</v>
      </c>
      <c r="C9" s="45">
        <f t="shared" si="0"/>
        <v>6.4075085599027319E-3</v>
      </c>
      <c r="D9" s="10">
        <v>177700</v>
      </c>
      <c r="E9" s="9">
        <v>30336</v>
      </c>
      <c r="F9" s="45">
        <f t="shared" si="1"/>
        <v>3.7378824703588362E-3</v>
      </c>
      <c r="G9" s="10">
        <v>117200</v>
      </c>
      <c r="H9" s="13">
        <f t="shared" si="2"/>
        <v>0.22247494725738393</v>
      </c>
      <c r="I9" s="14">
        <f t="shared" si="3"/>
        <v>0.5162116040955631</v>
      </c>
    </row>
    <row r="10" spans="1:9" ht="24.9" customHeight="1">
      <c r="A10" s="8" t="s">
        <v>2</v>
      </c>
      <c r="B10" s="9">
        <v>21773</v>
      </c>
      <c r="C10" s="45">
        <f t="shared" si="0"/>
        <v>3.7619167823853901E-3</v>
      </c>
      <c r="D10" s="10">
        <v>35300</v>
      </c>
      <c r="E10" s="9">
        <v>0</v>
      </c>
      <c r="F10" s="45">
        <f t="shared" si="1"/>
        <v>0</v>
      </c>
      <c r="G10" s="10">
        <v>0</v>
      </c>
      <c r="H10" s="9">
        <v>0</v>
      </c>
      <c r="I10" s="10">
        <v>0</v>
      </c>
    </row>
    <row r="11" spans="1:9" ht="24.9" customHeight="1">
      <c r="A11" s="8" t="s">
        <v>27</v>
      </c>
      <c r="B11" s="9">
        <v>19958</v>
      </c>
      <c r="C11" s="45">
        <f t="shared" si="0"/>
        <v>3.448322929446912E-3</v>
      </c>
      <c r="D11" s="10">
        <v>62800</v>
      </c>
      <c r="E11" s="9">
        <v>39916</v>
      </c>
      <c r="F11" s="45">
        <f t="shared" si="1"/>
        <v>4.9182923485905621E-3</v>
      </c>
      <c r="G11" s="10">
        <v>136400</v>
      </c>
      <c r="H11" s="13">
        <f t="shared" si="2"/>
        <v>-0.5</v>
      </c>
      <c r="I11" s="14">
        <f t="shared" si="3"/>
        <v>-0.53958944281524923</v>
      </c>
    </row>
    <row r="12" spans="1:9" ht="24.9" customHeight="1">
      <c r="A12" s="8" t="s">
        <v>68</v>
      </c>
      <c r="B12" s="9">
        <v>17600</v>
      </c>
      <c r="C12" s="45">
        <f t="shared" si="0"/>
        <v>3.0409100891003933E-3</v>
      </c>
      <c r="D12" s="10">
        <v>49600</v>
      </c>
      <c r="E12" s="9">
        <v>10886</v>
      </c>
      <c r="F12" s="45">
        <f t="shared" si="1"/>
        <v>1.3413300557860723E-3</v>
      </c>
      <c r="G12" s="10">
        <v>36500</v>
      </c>
      <c r="H12" s="13">
        <f t="shared" si="2"/>
        <v>0.61675546573580742</v>
      </c>
      <c r="I12" s="14">
        <f t="shared" si="3"/>
        <v>0.35890410958904106</v>
      </c>
    </row>
    <row r="13" spans="1:9" ht="24.9" customHeight="1">
      <c r="A13" s="8" t="s">
        <v>4</v>
      </c>
      <c r="B13" s="9">
        <v>13154</v>
      </c>
      <c r="C13" s="45">
        <f t="shared" si="0"/>
        <v>2.2727347336378738E-3</v>
      </c>
      <c r="D13" s="10">
        <v>22500</v>
      </c>
      <c r="E13" s="9">
        <v>89904</v>
      </c>
      <c r="F13" s="45">
        <f t="shared" si="1"/>
        <v>1.1077616878136234E-2</v>
      </c>
      <c r="G13" s="10">
        <v>173100</v>
      </c>
      <c r="H13" s="13">
        <f t="shared" si="2"/>
        <v>-0.85368837871507386</v>
      </c>
      <c r="I13" s="14">
        <f t="shared" si="3"/>
        <v>-0.87001733102253032</v>
      </c>
    </row>
    <row r="14" spans="1:9" ht="24.9" customHeight="1">
      <c r="A14" s="8" t="s">
        <v>0</v>
      </c>
      <c r="B14" s="9">
        <v>5826</v>
      </c>
      <c r="C14" s="45">
        <f t="shared" si="0"/>
        <v>1.0066103510851642E-3</v>
      </c>
      <c r="D14" s="10">
        <v>14000</v>
      </c>
      <c r="E14" s="9">
        <v>24041</v>
      </c>
      <c r="F14" s="45">
        <f t="shared" si="1"/>
        <v>2.9622373572618928E-3</v>
      </c>
      <c r="G14" s="10">
        <v>68300</v>
      </c>
      <c r="H14" s="13">
        <f t="shared" si="2"/>
        <v>-0.75766399068258394</v>
      </c>
      <c r="I14" s="14">
        <f t="shared" si="3"/>
        <v>-0.79502196193265007</v>
      </c>
    </row>
    <row r="15" spans="1:9" ht="24.9" customHeight="1">
      <c r="A15" s="8" t="s">
        <v>9</v>
      </c>
      <c r="B15" s="9">
        <v>11</v>
      </c>
      <c r="C15" s="45">
        <f t="shared" si="0"/>
        <v>1.900568805687746E-6</v>
      </c>
      <c r="D15" s="10">
        <v>0</v>
      </c>
      <c r="E15" s="9">
        <v>1984</v>
      </c>
      <c r="F15" s="45">
        <f t="shared" si="1"/>
        <v>2.4446066789266647E-4</v>
      </c>
      <c r="G15" s="10">
        <v>18600</v>
      </c>
      <c r="H15" s="13">
        <f t="shared" si="2"/>
        <v>-0.99445564516129037</v>
      </c>
      <c r="I15" s="14">
        <f t="shared" si="3"/>
        <v>-1</v>
      </c>
    </row>
    <row r="16" spans="1:9" ht="24.9" customHeight="1">
      <c r="A16" s="8" t="s">
        <v>69</v>
      </c>
      <c r="B16" s="9">
        <v>0</v>
      </c>
      <c r="C16" s="45">
        <f t="shared" si="0"/>
        <v>0</v>
      </c>
      <c r="D16" s="10">
        <v>0</v>
      </c>
      <c r="E16" s="9">
        <v>7711</v>
      </c>
      <c r="F16" s="45">
        <f t="shared" si="1"/>
        <v>9.5011905752033835E-4</v>
      </c>
      <c r="G16" s="10">
        <v>71000</v>
      </c>
      <c r="H16" s="13">
        <f t="shared" si="2"/>
        <v>-1</v>
      </c>
      <c r="I16" s="14">
        <f t="shared" si="3"/>
        <v>-1</v>
      </c>
    </row>
    <row r="17" spans="1:9" ht="24.9" customHeight="1">
      <c r="A17" s="8" t="s">
        <v>26</v>
      </c>
      <c r="B17" s="9">
        <v>0</v>
      </c>
      <c r="C17" s="45">
        <f t="shared" si="0"/>
        <v>0</v>
      </c>
      <c r="D17" s="10">
        <v>0</v>
      </c>
      <c r="E17" s="9">
        <v>1482</v>
      </c>
      <c r="F17" s="45">
        <f t="shared" si="1"/>
        <v>1.8260620454482447E-4</v>
      </c>
      <c r="G17" s="10">
        <v>12800</v>
      </c>
      <c r="H17" s="13">
        <f t="shared" si="2"/>
        <v>-1</v>
      </c>
      <c r="I17" s="14">
        <f t="shared" si="3"/>
        <v>-1</v>
      </c>
    </row>
    <row r="18" spans="1:9" ht="24.9" customHeight="1">
      <c r="A18" s="8" t="s">
        <v>45</v>
      </c>
      <c r="B18" s="9">
        <v>0</v>
      </c>
      <c r="C18" s="45">
        <f t="shared" si="0"/>
        <v>0</v>
      </c>
      <c r="D18" s="10">
        <v>0</v>
      </c>
      <c r="E18" s="9">
        <v>250</v>
      </c>
      <c r="F18" s="45">
        <f t="shared" si="1"/>
        <v>3.080401561147511E-5</v>
      </c>
      <c r="G18" s="10">
        <v>300</v>
      </c>
      <c r="H18" s="13">
        <f t="shared" si="2"/>
        <v>-1</v>
      </c>
      <c r="I18" s="14">
        <f t="shared" si="3"/>
        <v>-1</v>
      </c>
    </row>
    <row r="19" spans="1:9" ht="24.9" customHeight="1" thickBot="1">
      <c r="A19" s="15" t="s">
        <v>46</v>
      </c>
      <c r="B19" s="16">
        <f t="shared" ref="B19:G19" si="4">SUM(B4:B18)</f>
        <v>5787741</v>
      </c>
      <c r="C19" s="48">
        <f t="shared" si="4"/>
        <v>0.99999999999999967</v>
      </c>
      <c r="D19" s="17">
        <f t="shared" si="4"/>
        <v>11046500</v>
      </c>
      <c r="E19" s="16">
        <f t="shared" si="4"/>
        <v>8115825</v>
      </c>
      <c r="F19" s="48">
        <f t="shared" si="4"/>
        <v>0.99999999999999989</v>
      </c>
      <c r="G19" s="17">
        <f t="shared" si="4"/>
        <v>17251200</v>
      </c>
      <c r="H19" s="19">
        <f>SUM(B19/E19-1)</f>
        <v>-0.28685734352330172</v>
      </c>
      <c r="I19" s="20">
        <f>SUM(D19/G19-1)</f>
        <v>-0.35966773325913559</v>
      </c>
    </row>
    <row r="22" spans="1:9">
      <c r="B22" s="22"/>
      <c r="E22" s="22"/>
    </row>
  </sheetData>
  <sortState xmlns:xlrd2="http://schemas.microsoft.com/office/spreadsheetml/2017/richdata2"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I29"/>
  <sheetViews>
    <sheetView zoomScaleNormal="100" workbookViewId="0">
      <selection sqref="A1:I1"/>
    </sheetView>
  </sheetViews>
  <sheetFormatPr defaultColWidth="8.88671875" defaultRowHeight="24.75" customHeight="1"/>
  <cols>
    <col min="1" max="1" width="11.88671875" style="31" bestFit="1" customWidth="1"/>
    <col min="2" max="2" width="16.33203125" style="59" bestFit="1" customWidth="1"/>
    <col min="3" max="3" width="9" style="59" bestFit="1" customWidth="1"/>
    <col min="4" max="5" width="16.33203125" style="59" bestFit="1" customWidth="1"/>
    <col min="6" max="6" width="9" style="59" bestFit="1" customWidth="1"/>
    <col min="7" max="7" width="16.33203125" style="59" bestFit="1" customWidth="1"/>
    <col min="8" max="9" width="9.6640625" style="59" bestFit="1" customWidth="1"/>
    <col min="10" max="16384" width="8.88671875" style="31"/>
  </cols>
  <sheetData>
    <row r="1" spans="1:9" ht="33" customHeight="1" thickBot="1">
      <c r="A1" s="93" t="s">
        <v>198</v>
      </c>
      <c r="B1" s="93"/>
      <c r="C1" s="93"/>
      <c r="D1" s="93"/>
      <c r="E1" s="93"/>
      <c r="F1" s="93"/>
      <c r="G1" s="93"/>
      <c r="H1" s="93"/>
      <c r="I1" s="93"/>
    </row>
    <row r="2" spans="1:9" ht="24.75" customHeight="1">
      <c r="A2" s="101" t="s">
        <v>107</v>
      </c>
      <c r="B2" s="94" t="s">
        <v>199</v>
      </c>
      <c r="C2" s="99"/>
      <c r="D2" s="99"/>
      <c r="E2" s="94" t="s">
        <v>115</v>
      </c>
      <c r="F2" s="99"/>
      <c r="G2" s="99"/>
      <c r="H2" s="94" t="s">
        <v>99</v>
      </c>
      <c r="I2" s="100"/>
    </row>
    <row r="3" spans="1:9" ht="33" customHeight="1">
      <c r="A3" s="102"/>
      <c r="B3" s="3" t="s">
        <v>103</v>
      </c>
      <c r="C3" s="61" t="s">
        <v>24</v>
      </c>
      <c r="D3" s="66" t="s">
        <v>93</v>
      </c>
      <c r="E3" s="3" t="s">
        <v>14</v>
      </c>
      <c r="F3" s="61" t="s">
        <v>24</v>
      </c>
      <c r="G3" s="66" t="s">
        <v>15</v>
      </c>
      <c r="H3" s="3" t="s">
        <v>94</v>
      </c>
      <c r="I3" s="5" t="s">
        <v>17</v>
      </c>
    </row>
    <row r="4" spans="1:9" ht="24.75" customHeight="1">
      <c r="A4" s="8" t="s">
        <v>129</v>
      </c>
      <c r="B4" s="9">
        <v>59351195</v>
      </c>
      <c r="C4" s="34">
        <f t="shared" ref="C4:C22" si="0">B4/$B$29</f>
        <v>0.91074779220612623</v>
      </c>
      <c r="D4" s="12">
        <v>98178400</v>
      </c>
      <c r="E4" s="9">
        <v>86464128</v>
      </c>
      <c r="F4" s="34">
        <f t="shared" ref="F4:F29" si="1">E4/$E$29</f>
        <v>0.81227911227035576</v>
      </c>
      <c r="G4" s="12">
        <v>167890700</v>
      </c>
      <c r="H4" s="13">
        <f t="shared" ref="H4" si="2">SUM(B4/E4-1)</f>
        <v>-0.31357435305425163</v>
      </c>
      <c r="I4" s="14">
        <f>SUM(D4/G4-1)</f>
        <v>-0.41522430962525025</v>
      </c>
    </row>
    <row r="5" spans="1:9" ht="24.75" customHeight="1">
      <c r="A5" s="8" t="s">
        <v>116</v>
      </c>
      <c r="B5" s="9">
        <v>2251453</v>
      </c>
      <c r="C5" s="34">
        <f t="shared" si="0"/>
        <v>3.4548686829403506E-2</v>
      </c>
      <c r="D5" s="12">
        <v>4837100</v>
      </c>
      <c r="E5" s="9">
        <v>10721361</v>
      </c>
      <c r="F5" s="34">
        <f t="shared" si="1"/>
        <v>0.10072081679248547</v>
      </c>
      <c r="G5" s="12">
        <v>24527900</v>
      </c>
      <c r="H5" s="13">
        <f t="shared" ref="H5:H28" si="3">SUM(B5/E5-1)</f>
        <v>-0.7900030602458028</v>
      </c>
      <c r="I5" s="14">
        <f t="shared" ref="I5:I28" si="4">SUM(D5/G5-1)</f>
        <v>-0.80279192266765598</v>
      </c>
    </row>
    <row r="6" spans="1:9" ht="24.75" customHeight="1">
      <c r="A6" s="8" t="s">
        <v>123</v>
      </c>
      <c r="B6" s="9">
        <v>1390844</v>
      </c>
      <c r="C6" s="34">
        <f t="shared" si="0"/>
        <v>2.1342588001861416E-2</v>
      </c>
      <c r="D6" s="12">
        <v>2776400</v>
      </c>
      <c r="E6" s="9">
        <v>1507825</v>
      </c>
      <c r="F6" s="34">
        <f t="shared" si="1"/>
        <v>1.4165120042141051E-2</v>
      </c>
      <c r="G6" s="12">
        <v>4483700</v>
      </c>
      <c r="H6" s="13">
        <f t="shared" si="3"/>
        <v>-7.7582610714108102E-2</v>
      </c>
      <c r="I6" s="14">
        <f t="shared" si="4"/>
        <v>-0.38077926712313492</v>
      </c>
    </row>
    <row r="7" spans="1:9" ht="24.75" customHeight="1">
      <c r="A7" s="8" t="s">
        <v>122</v>
      </c>
      <c r="B7" s="9">
        <v>1255299</v>
      </c>
      <c r="C7" s="34">
        <f t="shared" si="0"/>
        <v>1.9262641515618312E-2</v>
      </c>
      <c r="D7" s="12">
        <v>2940100</v>
      </c>
      <c r="E7" s="9">
        <v>4999688</v>
      </c>
      <c r="F7" s="34">
        <f t="shared" si="1"/>
        <v>4.6969098332533356E-2</v>
      </c>
      <c r="G7" s="12">
        <v>13222300</v>
      </c>
      <c r="H7" s="13">
        <f t="shared" si="3"/>
        <v>-0.74892453289085237</v>
      </c>
      <c r="I7" s="14">
        <f t="shared" si="4"/>
        <v>-0.77764080379359113</v>
      </c>
    </row>
    <row r="8" spans="1:9" ht="24.75" customHeight="1">
      <c r="A8" s="8" t="s">
        <v>124</v>
      </c>
      <c r="B8" s="9">
        <v>338714</v>
      </c>
      <c r="C8" s="34">
        <f t="shared" si="0"/>
        <v>5.1975874738378197E-3</v>
      </c>
      <c r="D8" s="12">
        <v>1217000</v>
      </c>
      <c r="E8" s="9">
        <v>337054</v>
      </c>
      <c r="F8" s="34">
        <f t="shared" si="1"/>
        <v>3.1664220786124446E-3</v>
      </c>
      <c r="G8" s="12">
        <v>1223900</v>
      </c>
      <c r="H8" s="13">
        <f t="shared" si="3"/>
        <v>4.925026850296943E-3</v>
      </c>
      <c r="I8" s="14">
        <f t="shared" si="4"/>
        <v>-5.6377154996323231E-3</v>
      </c>
    </row>
    <row r="9" spans="1:9" ht="24.75" customHeight="1">
      <c r="A9" s="8" t="s">
        <v>119</v>
      </c>
      <c r="B9" s="9">
        <v>141499</v>
      </c>
      <c r="C9" s="34">
        <f t="shared" si="0"/>
        <v>2.1713109879148121E-3</v>
      </c>
      <c r="D9" s="12">
        <v>428900</v>
      </c>
      <c r="E9" s="9">
        <v>170360</v>
      </c>
      <c r="F9" s="34">
        <f t="shared" si="1"/>
        <v>1.6004309852795579E-3</v>
      </c>
      <c r="G9" s="12">
        <v>540100</v>
      </c>
      <c r="H9" s="13">
        <f t="shared" si="3"/>
        <v>-0.16941183376379432</v>
      </c>
      <c r="I9" s="14">
        <f t="shared" si="4"/>
        <v>-0.20588779855582295</v>
      </c>
    </row>
    <row r="10" spans="1:9" ht="24.75" customHeight="1">
      <c r="A10" s="8" t="s">
        <v>118</v>
      </c>
      <c r="B10" s="9">
        <v>121860</v>
      </c>
      <c r="C10" s="34">
        <f t="shared" si="0"/>
        <v>1.8699493069724803E-3</v>
      </c>
      <c r="D10" s="12">
        <v>234800</v>
      </c>
      <c r="E10" s="9">
        <v>425923</v>
      </c>
      <c r="F10" s="34">
        <f t="shared" si="1"/>
        <v>4.0012935345340754E-3</v>
      </c>
      <c r="G10" s="12">
        <v>824600</v>
      </c>
      <c r="H10" s="13">
        <f t="shared" si="3"/>
        <v>-0.71389194760555319</v>
      </c>
      <c r="I10" s="14">
        <f t="shared" si="4"/>
        <v>-0.71525588163958287</v>
      </c>
    </row>
    <row r="11" spans="1:9" ht="24.75" customHeight="1">
      <c r="A11" s="8" t="s">
        <v>117</v>
      </c>
      <c r="B11" s="9">
        <v>95970</v>
      </c>
      <c r="C11" s="34">
        <f t="shared" si="0"/>
        <v>1.4726656408185536E-3</v>
      </c>
      <c r="D11" s="12">
        <v>158800</v>
      </c>
      <c r="E11" s="9">
        <v>977851</v>
      </c>
      <c r="F11" s="34">
        <f t="shared" si="1"/>
        <v>9.1863291816541501E-3</v>
      </c>
      <c r="G11" s="12">
        <v>1871700</v>
      </c>
      <c r="H11" s="13">
        <f t="shared" si="3"/>
        <v>-0.90185621326766552</v>
      </c>
      <c r="I11" s="14">
        <f t="shared" si="4"/>
        <v>-0.91515734359138756</v>
      </c>
    </row>
    <row r="12" spans="1:9" ht="24.75" customHeight="1">
      <c r="A12" s="8" t="s">
        <v>125</v>
      </c>
      <c r="B12" s="9">
        <v>75879</v>
      </c>
      <c r="C12" s="34">
        <f t="shared" si="0"/>
        <v>1.1643679916606337E-3</v>
      </c>
      <c r="D12" s="12">
        <v>237700</v>
      </c>
      <c r="E12" s="9">
        <v>386642</v>
      </c>
      <c r="F12" s="34">
        <f t="shared" si="1"/>
        <v>3.6322718772626131E-3</v>
      </c>
      <c r="G12" s="12">
        <v>1047100</v>
      </c>
      <c r="H12" s="13">
        <f t="shared" si="3"/>
        <v>-0.80374868741626626</v>
      </c>
      <c r="I12" s="14">
        <f t="shared" si="4"/>
        <v>-0.7729920733454303</v>
      </c>
    </row>
    <row r="13" spans="1:9" ht="24.75" customHeight="1">
      <c r="A13" s="8" t="s">
        <v>126</v>
      </c>
      <c r="B13" s="9">
        <v>23033</v>
      </c>
      <c r="C13" s="34">
        <f t="shared" si="0"/>
        <v>3.5344282280893761E-4</v>
      </c>
      <c r="D13" s="12">
        <v>39100</v>
      </c>
      <c r="E13" s="9">
        <v>264173</v>
      </c>
      <c r="F13" s="34">
        <f t="shared" si="1"/>
        <v>2.4817483838592194E-3</v>
      </c>
      <c r="G13" s="12">
        <v>476000</v>
      </c>
      <c r="H13" s="13">
        <f t="shared" si="3"/>
        <v>-0.91281092314506029</v>
      </c>
      <c r="I13" s="14">
        <f t="shared" si="4"/>
        <v>-0.91785714285714282</v>
      </c>
    </row>
    <row r="14" spans="1:9" ht="24.75" customHeight="1">
      <c r="A14" s="8" t="s">
        <v>179</v>
      </c>
      <c r="B14" s="9">
        <v>22397</v>
      </c>
      <c r="C14" s="34">
        <f t="shared" si="0"/>
        <v>3.4368336310735794E-4</v>
      </c>
      <c r="D14" s="12">
        <v>80800</v>
      </c>
      <c r="E14" s="9">
        <v>0</v>
      </c>
      <c r="F14" s="34">
        <f t="shared" si="1"/>
        <v>0</v>
      </c>
      <c r="G14" s="12">
        <v>0</v>
      </c>
      <c r="H14" s="9">
        <v>0</v>
      </c>
      <c r="I14" s="10">
        <v>0</v>
      </c>
    </row>
    <row r="15" spans="1:9" ht="24.75" customHeight="1">
      <c r="A15" s="8" t="s">
        <v>121</v>
      </c>
      <c r="B15" s="9">
        <v>20213</v>
      </c>
      <c r="C15" s="34">
        <f t="shared" si="0"/>
        <v>3.101697467736316E-4</v>
      </c>
      <c r="D15" s="12">
        <v>65900</v>
      </c>
      <c r="E15" s="9">
        <v>23089</v>
      </c>
      <c r="F15" s="34">
        <f t="shared" si="1"/>
        <v>2.169074373040603E-4</v>
      </c>
      <c r="G15" s="12">
        <v>93800</v>
      </c>
      <c r="H15" s="13">
        <f t="shared" si="3"/>
        <v>-0.12456147949239893</v>
      </c>
      <c r="I15" s="14">
        <f t="shared" si="4"/>
        <v>-0.29744136460554371</v>
      </c>
    </row>
    <row r="16" spans="1:9" ht="24.75" customHeight="1">
      <c r="A16" s="8" t="s">
        <v>128</v>
      </c>
      <c r="B16" s="9">
        <v>19958</v>
      </c>
      <c r="C16" s="34">
        <f t="shared" si="0"/>
        <v>3.0625675585554539E-4</v>
      </c>
      <c r="D16" s="12">
        <v>62800</v>
      </c>
      <c r="E16" s="9">
        <v>59239</v>
      </c>
      <c r="F16" s="34">
        <f t="shared" si="1"/>
        <v>5.5651520977327855E-4</v>
      </c>
      <c r="G16" s="12">
        <v>196400</v>
      </c>
      <c r="H16" s="13">
        <f t="shared" si="3"/>
        <v>-0.66309357011428283</v>
      </c>
      <c r="I16" s="14">
        <f t="shared" si="4"/>
        <v>-0.68024439918533597</v>
      </c>
    </row>
    <row r="17" spans="1:9" ht="24.75" customHeight="1">
      <c r="A17" s="8" t="s">
        <v>96</v>
      </c>
      <c r="B17" s="9">
        <v>19454</v>
      </c>
      <c r="C17" s="34">
        <f t="shared" si="0"/>
        <v>2.9852284439391624E-4</v>
      </c>
      <c r="D17" s="12">
        <v>167500</v>
      </c>
      <c r="E17" s="9">
        <v>17267</v>
      </c>
      <c r="F17" s="34">
        <f t="shared" si="1"/>
        <v>1.6221320628564289E-4</v>
      </c>
      <c r="G17" s="12">
        <v>163500</v>
      </c>
      <c r="H17" s="13">
        <f t="shared" si="3"/>
        <v>0.12665778652921755</v>
      </c>
      <c r="I17" s="14">
        <f t="shared" si="4"/>
        <v>2.4464831804281273E-2</v>
      </c>
    </row>
    <row r="18" spans="1:9" ht="24.75" customHeight="1">
      <c r="A18" s="8" t="s">
        <v>120</v>
      </c>
      <c r="B18" s="9">
        <v>16369</v>
      </c>
      <c r="C18" s="34">
        <f t="shared" si="0"/>
        <v>2.5118332681628534E-4</v>
      </c>
      <c r="D18" s="12">
        <v>59600</v>
      </c>
      <c r="E18" s="9">
        <v>10343</v>
      </c>
      <c r="F18" s="34">
        <f t="shared" si="1"/>
        <v>9.7166339990293891E-5</v>
      </c>
      <c r="G18" s="12">
        <v>68800</v>
      </c>
      <c r="H18" s="13">
        <f t="shared" si="3"/>
        <v>0.58261626220632312</v>
      </c>
      <c r="I18" s="14">
        <f t="shared" si="4"/>
        <v>-0.13372093023255816</v>
      </c>
    </row>
    <row r="19" spans="1:9" ht="24.75" customHeight="1">
      <c r="A19" s="8" t="s">
        <v>33</v>
      </c>
      <c r="B19" s="9">
        <v>12547</v>
      </c>
      <c r="C19" s="34">
        <f t="shared" si="0"/>
        <v>1.9253449823226416E-4</v>
      </c>
      <c r="D19" s="12">
        <v>79000</v>
      </c>
      <c r="E19" s="9">
        <v>454</v>
      </c>
      <c r="F19" s="34">
        <f t="shared" si="1"/>
        <v>4.2650602683547742E-6</v>
      </c>
      <c r="G19" s="12">
        <v>2100</v>
      </c>
      <c r="H19" s="13">
        <f t="shared" si="3"/>
        <v>26.636563876651984</v>
      </c>
      <c r="I19" s="14">
        <f t="shared" si="4"/>
        <v>36.61904761904762</v>
      </c>
    </row>
    <row r="20" spans="1:9" ht="24.75" customHeight="1">
      <c r="A20" s="8" t="s">
        <v>12</v>
      </c>
      <c r="B20" s="9">
        <v>8246</v>
      </c>
      <c r="C20" s="34">
        <f t="shared" si="0"/>
        <v>1.2653538474721051E-4</v>
      </c>
      <c r="D20" s="12">
        <v>46400</v>
      </c>
      <c r="E20" s="9">
        <v>52388</v>
      </c>
      <c r="F20" s="34">
        <f t="shared" si="1"/>
        <v>4.921541351069821E-4</v>
      </c>
      <c r="G20" s="12">
        <v>174500</v>
      </c>
      <c r="H20" s="13">
        <f t="shared" si="3"/>
        <v>-0.84259754142169963</v>
      </c>
      <c r="I20" s="14">
        <f t="shared" si="4"/>
        <v>-0.73409742120343835</v>
      </c>
    </row>
    <row r="21" spans="1:9" ht="24.75" customHeight="1">
      <c r="A21" s="8" t="s">
        <v>34</v>
      </c>
      <c r="B21" s="9">
        <v>2006</v>
      </c>
      <c r="C21" s="34">
        <f t="shared" si="0"/>
        <v>3.0782195222277984E-5</v>
      </c>
      <c r="D21" s="12">
        <v>17000</v>
      </c>
      <c r="E21" s="9">
        <v>3883</v>
      </c>
      <c r="F21" s="34">
        <f t="shared" si="1"/>
        <v>3.6478478022073976E-5</v>
      </c>
      <c r="G21" s="12">
        <v>24400</v>
      </c>
      <c r="H21" s="13">
        <f t="shared" si="3"/>
        <v>-0.48338913211434453</v>
      </c>
      <c r="I21" s="14">
        <f t="shared" si="4"/>
        <v>-0.30327868852459017</v>
      </c>
    </row>
    <row r="22" spans="1:9" ht="24.75" customHeight="1">
      <c r="A22" s="8" t="s">
        <v>127</v>
      </c>
      <c r="B22" s="9">
        <v>606</v>
      </c>
      <c r="C22" s="34">
        <f t="shared" si="0"/>
        <v>9.2991078288636395E-6</v>
      </c>
      <c r="D22" s="12">
        <v>3400</v>
      </c>
      <c r="E22" s="9">
        <v>227</v>
      </c>
      <c r="F22" s="34">
        <f t="shared" si="1"/>
        <v>2.1325301341773871E-6</v>
      </c>
      <c r="G22" s="12">
        <v>2400</v>
      </c>
      <c r="H22" s="13">
        <f t="shared" si="3"/>
        <v>1.6696035242290748</v>
      </c>
      <c r="I22" s="14">
        <f t="shared" si="4"/>
        <v>0.41666666666666674</v>
      </c>
    </row>
    <row r="23" spans="1:9" ht="24.75" customHeight="1">
      <c r="A23" s="8" t="s">
        <v>131</v>
      </c>
      <c r="B23" s="9">
        <v>0</v>
      </c>
      <c r="C23" s="34">
        <f t="shared" ref="C23:C28" si="5">B23/$E$29</f>
        <v>0</v>
      </c>
      <c r="D23" s="12">
        <v>0</v>
      </c>
      <c r="E23" s="9">
        <v>20276</v>
      </c>
      <c r="F23" s="34">
        <f t="shared" si="1"/>
        <v>1.9048097357084008E-4</v>
      </c>
      <c r="G23" s="12">
        <v>51700</v>
      </c>
      <c r="H23" s="13">
        <f t="shared" si="3"/>
        <v>-1</v>
      </c>
      <c r="I23" s="14">
        <f t="shared" si="4"/>
        <v>-1</v>
      </c>
    </row>
    <row r="24" spans="1:9" ht="24.75" customHeight="1">
      <c r="A24" s="8" t="s">
        <v>111</v>
      </c>
      <c r="B24" s="9">
        <v>0</v>
      </c>
      <c r="C24" s="34">
        <f t="shared" si="5"/>
        <v>0</v>
      </c>
      <c r="D24" s="12">
        <v>0</v>
      </c>
      <c r="E24" s="9">
        <v>1472</v>
      </c>
      <c r="F24" s="34">
        <f t="shared" si="1"/>
        <v>1.3828565451581998E-5</v>
      </c>
      <c r="G24" s="12">
        <v>11900</v>
      </c>
      <c r="H24" s="13">
        <f t="shared" si="3"/>
        <v>-1</v>
      </c>
      <c r="I24" s="14">
        <f t="shared" si="4"/>
        <v>-1</v>
      </c>
    </row>
    <row r="25" spans="1:9" ht="24.75" customHeight="1">
      <c r="A25" s="8" t="s">
        <v>105</v>
      </c>
      <c r="B25" s="9">
        <v>0</v>
      </c>
      <c r="C25" s="34">
        <f t="shared" si="5"/>
        <v>0</v>
      </c>
      <c r="D25" s="12">
        <v>0</v>
      </c>
      <c r="E25" s="9">
        <v>1312</v>
      </c>
      <c r="F25" s="34">
        <f t="shared" si="1"/>
        <v>1.232546051119265E-5</v>
      </c>
      <c r="G25" s="12">
        <v>13800</v>
      </c>
      <c r="H25" s="13">
        <f t="shared" si="3"/>
        <v>-1</v>
      </c>
      <c r="I25" s="14">
        <f t="shared" si="4"/>
        <v>-1</v>
      </c>
    </row>
    <row r="26" spans="1:9" ht="24.75" customHeight="1">
      <c r="A26" s="8" t="s">
        <v>130</v>
      </c>
      <c r="B26" s="9">
        <v>0</v>
      </c>
      <c r="C26" s="34">
        <f t="shared" si="5"/>
        <v>0</v>
      </c>
      <c r="D26" s="12">
        <v>0</v>
      </c>
      <c r="E26" s="9">
        <v>422</v>
      </c>
      <c r="F26" s="34">
        <f t="shared" si="1"/>
        <v>3.9644392802769043E-6</v>
      </c>
      <c r="G26" s="12">
        <v>13300</v>
      </c>
      <c r="H26" s="13">
        <f t="shared" si="3"/>
        <v>-1</v>
      </c>
      <c r="I26" s="14">
        <f t="shared" si="4"/>
        <v>-1</v>
      </c>
    </row>
    <row r="27" spans="1:9" ht="24.75" customHeight="1">
      <c r="A27" s="8" t="s">
        <v>112</v>
      </c>
      <c r="B27" s="9">
        <v>0</v>
      </c>
      <c r="C27" s="34">
        <f t="shared" si="5"/>
        <v>0</v>
      </c>
      <c r="D27" s="12">
        <v>0</v>
      </c>
      <c r="E27" s="9">
        <v>250</v>
      </c>
      <c r="F27" s="34">
        <f t="shared" si="1"/>
        <v>2.3486014693583555E-6</v>
      </c>
      <c r="G27" s="12">
        <v>300</v>
      </c>
      <c r="H27" s="13">
        <f t="shared" si="3"/>
        <v>-1</v>
      </c>
      <c r="I27" s="14">
        <f t="shared" si="4"/>
        <v>-1</v>
      </c>
    </row>
    <row r="28" spans="1:9" ht="24.75" customHeight="1">
      <c r="A28" s="8" t="s">
        <v>104</v>
      </c>
      <c r="B28" s="9">
        <v>0</v>
      </c>
      <c r="C28" s="34">
        <f t="shared" si="5"/>
        <v>0</v>
      </c>
      <c r="D28" s="12">
        <v>0</v>
      </c>
      <c r="E28" s="9">
        <v>700</v>
      </c>
      <c r="F28" s="34">
        <f t="shared" si="1"/>
        <v>6.5760841142033957E-6</v>
      </c>
      <c r="G28" s="12">
        <v>1000</v>
      </c>
      <c r="H28" s="13">
        <f t="shared" si="3"/>
        <v>-1</v>
      </c>
      <c r="I28" s="14">
        <f t="shared" si="4"/>
        <v>-1</v>
      </c>
    </row>
    <row r="29" spans="1:9" ht="30.75" customHeight="1" thickBot="1">
      <c r="A29" s="15" t="s">
        <v>32</v>
      </c>
      <c r="B29" s="16">
        <f>SUM(B4:B28)</f>
        <v>65167542</v>
      </c>
      <c r="C29" s="37">
        <f>B29/$B$29</f>
        <v>1</v>
      </c>
      <c r="D29" s="18">
        <f>SUM(D4:D28)</f>
        <v>111630700</v>
      </c>
      <c r="E29" s="16">
        <f>SUM(E4:E28)</f>
        <v>106446327</v>
      </c>
      <c r="F29" s="37">
        <f t="shared" si="1"/>
        <v>1</v>
      </c>
      <c r="G29" s="18">
        <f>SUM(G4:G28)</f>
        <v>216925900</v>
      </c>
      <c r="H29" s="19">
        <f t="shared" ref="H29" si="6">SUM(B29/E29-1)</f>
        <v>-0.38778966041731056</v>
      </c>
      <c r="I29" s="20">
        <f t="shared" ref="I29" si="7">SUM(D29/G29-1)</f>
        <v>-0.48539708720812036</v>
      </c>
    </row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1" fitToHeight="0" orientation="portrait" r:id="rId1"/>
  <headerFooter alignWithMargins="0"/>
  <ignoredErrors>
    <ignoredError sqref="C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I31"/>
  <sheetViews>
    <sheetView workbookViewId="0">
      <selection sqref="A1:I1"/>
    </sheetView>
  </sheetViews>
  <sheetFormatPr defaultColWidth="9" defaultRowHeight="15.6"/>
  <cols>
    <col min="1" max="1" width="11.33203125" style="1" customWidth="1"/>
    <col min="2" max="2" width="15.109375" style="2" customWidth="1"/>
    <col min="3" max="3" width="8.77734375" style="2" customWidth="1"/>
    <col min="4" max="5" width="15.109375" style="2" customWidth="1"/>
    <col min="6" max="6" width="8.77734375" style="2" customWidth="1"/>
    <col min="7" max="7" width="15.109375" style="2" customWidth="1"/>
    <col min="8" max="8" width="10.77734375" style="2" customWidth="1"/>
    <col min="9" max="9" width="9.6640625" style="2" customWidth="1"/>
    <col min="10" max="16384" width="9" style="1"/>
  </cols>
  <sheetData>
    <row r="1" spans="1:9" s="31" customFormat="1" ht="40.5" customHeight="1" thickBot="1">
      <c r="A1" s="93" t="s">
        <v>203</v>
      </c>
      <c r="B1" s="93"/>
      <c r="C1" s="93"/>
      <c r="D1" s="93"/>
      <c r="E1" s="93"/>
      <c r="F1" s="93"/>
      <c r="G1" s="93"/>
      <c r="H1" s="93"/>
      <c r="I1" s="93"/>
    </row>
    <row r="2" spans="1:9" ht="27.75" customHeight="1">
      <c r="A2" s="101" t="s">
        <v>145</v>
      </c>
      <c r="B2" s="94" t="s">
        <v>204</v>
      </c>
      <c r="C2" s="99"/>
      <c r="D2" s="99"/>
      <c r="E2" s="94" t="s">
        <v>163</v>
      </c>
      <c r="F2" s="99"/>
      <c r="G2" s="99"/>
      <c r="H2" s="94" t="s">
        <v>146</v>
      </c>
      <c r="I2" s="100"/>
    </row>
    <row r="3" spans="1:9" ht="31.35" customHeight="1">
      <c r="A3" s="102"/>
      <c r="B3" s="3" t="s">
        <v>147</v>
      </c>
      <c r="C3" s="61" t="s">
        <v>148</v>
      </c>
      <c r="D3" s="60" t="s">
        <v>149</v>
      </c>
      <c r="E3" s="3" t="s">
        <v>100</v>
      </c>
      <c r="F3" s="61" t="s">
        <v>24</v>
      </c>
      <c r="G3" s="66" t="s">
        <v>149</v>
      </c>
      <c r="H3" s="3" t="s">
        <v>150</v>
      </c>
      <c r="I3" s="5" t="s">
        <v>151</v>
      </c>
    </row>
    <row r="4" spans="1:9" ht="24.9" customHeight="1">
      <c r="A4" s="8" t="s">
        <v>7</v>
      </c>
      <c r="B4" s="9">
        <v>66536213</v>
      </c>
      <c r="C4" s="34">
        <f t="shared" ref="C4:C22" si="0">B4/$B$30</f>
        <v>0.91384460112416421</v>
      </c>
      <c r="D4" s="12">
        <v>110536100</v>
      </c>
      <c r="E4" s="9">
        <v>94064054</v>
      </c>
      <c r="F4" s="34">
        <f t="shared" ref="F4:F29" si="1">E4/$E$30</f>
        <v>0.81537395446189698</v>
      </c>
      <c r="G4" s="12">
        <v>182001300</v>
      </c>
      <c r="H4" s="55">
        <f t="shared" ref="H4" si="2">SUM(B4/E4-1)</f>
        <v>-0.29264995319040787</v>
      </c>
      <c r="I4" s="56">
        <f t="shared" ref="I4" si="3">SUM(D4/G4-1)</f>
        <v>-0.39266312932929603</v>
      </c>
    </row>
    <row r="5" spans="1:9" ht="24.9" customHeight="1">
      <c r="A5" s="8" t="s">
        <v>6</v>
      </c>
      <c r="B5" s="9">
        <v>2428194</v>
      </c>
      <c r="C5" s="34">
        <f t="shared" si="0"/>
        <v>3.3350139380221244E-2</v>
      </c>
      <c r="D5" s="12">
        <v>5157500</v>
      </c>
      <c r="E5" s="9">
        <v>11392156</v>
      </c>
      <c r="F5" s="34">
        <f t="shared" si="1"/>
        <v>9.875044602656427E-2</v>
      </c>
      <c r="G5" s="12">
        <v>25908900</v>
      </c>
      <c r="H5" s="55">
        <f t="shared" ref="H5:H29" si="4">SUM(B5/E5-1)</f>
        <v>-0.7868538668185372</v>
      </c>
      <c r="I5" s="56">
        <f t="shared" ref="I5:I29" si="5">SUM(D5/G5-1)</f>
        <v>-0.80093712971218389</v>
      </c>
    </row>
    <row r="6" spans="1:9" ht="24.9" customHeight="1">
      <c r="A6" s="8" t="s">
        <v>8</v>
      </c>
      <c r="B6" s="9">
        <v>1629086</v>
      </c>
      <c r="C6" s="34">
        <f t="shared" si="0"/>
        <v>2.2374754719914104E-2</v>
      </c>
      <c r="D6" s="12">
        <v>3275100</v>
      </c>
      <c r="E6" s="9">
        <v>1771807</v>
      </c>
      <c r="F6" s="34">
        <f t="shared" si="1"/>
        <v>1.5358526649651634E-2</v>
      </c>
      <c r="G6" s="12">
        <v>4996100</v>
      </c>
      <c r="H6" s="55">
        <f>SUM(B6/E6-1)</f>
        <v>-8.0551098398414678E-2</v>
      </c>
      <c r="I6" s="56">
        <f>SUM(D6/G6-1)</f>
        <v>-0.3444686855747483</v>
      </c>
    </row>
    <row r="7" spans="1:9" ht="24.9" customHeight="1">
      <c r="A7" s="8" t="s">
        <v>1</v>
      </c>
      <c r="B7" s="9">
        <v>1257735</v>
      </c>
      <c r="C7" s="34">
        <f t="shared" si="0"/>
        <v>1.7274417757964386E-2</v>
      </c>
      <c r="D7" s="12">
        <v>2971300</v>
      </c>
      <c r="E7" s="9">
        <v>5311498</v>
      </c>
      <c r="F7" s="34">
        <f t="shared" si="1"/>
        <v>4.6041574269980505E-2</v>
      </c>
      <c r="G7" s="12">
        <v>13955900</v>
      </c>
      <c r="H7" s="55">
        <f t="shared" si="4"/>
        <v>-0.76320522007162572</v>
      </c>
      <c r="I7" s="56">
        <f t="shared" si="5"/>
        <v>-0.78709363065083582</v>
      </c>
    </row>
    <row r="8" spans="1:9" ht="24.9" customHeight="1">
      <c r="A8" s="8" t="s">
        <v>3</v>
      </c>
      <c r="B8" s="9">
        <v>355701</v>
      </c>
      <c r="C8" s="34">
        <f t="shared" si="0"/>
        <v>4.8853913351585903E-3</v>
      </c>
      <c r="D8" s="12">
        <v>1276200</v>
      </c>
      <c r="E8" s="9">
        <v>354105</v>
      </c>
      <c r="F8" s="34">
        <f t="shared" si="1"/>
        <v>3.0694827818576694E-3</v>
      </c>
      <c r="G8" s="12">
        <v>1314800</v>
      </c>
      <c r="H8" s="55">
        <f>SUM(B8/E8-1)</f>
        <v>4.5071377133900636E-3</v>
      </c>
      <c r="I8" s="56">
        <f>SUM(D8/G8-1)</f>
        <v>-2.9358077274110106E-2</v>
      </c>
    </row>
    <row r="9" spans="1:9" ht="24.9" customHeight="1">
      <c r="A9" s="8" t="s">
        <v>153</v>
      </c>
      <c r="B9" s="9">
        <v>141499</v>
      </c>
      <c r="C9" s="34">
        <f t="shared" si="0"/>
        <v>1.9434243607232067E-3</v>
      </c>
      <c r="D9" s="12">
        <v>428900</v>
      </c>
      <c r="E9" s="9">
        <v>198483</v>
      </c>
      <c r="F9" s="34">
        <f t="shared" si="1"/>
        <v>1.7205070557926485E-3</v>
      </c>
      <c r="G9" s="12">
        <v>624100</v>
      </c>
      <c r="H9" s="55">
        <f>SUM(B9/E9-1)</f>
        <v>-0.28709763556576628</v>
      </c>
      <c r="I9" s="56">
        <f>SUM(D9/G9-1)</f>
        <v>-0.31277038936067936</v>
      </c>
    </row>
    <row r="10" spans="1:9" ht="24.9" customHeight="1">
      <c r="A10" s="8" t="s">
        <v>5</v>
      </c>
      <c r="B10" s="9">
        <v>121860</v>
      </c>
      <c r="C10" s="34">
        <f t="shared" si="0"/>
        <v>1.6736916345538129E-3</v>
      </c>
      <c r="D10" s="12">
        <v>234800</v>
      </c>
      <c r="E10" s="9">
        <v>425923</v>
      </c>
      <c r="F10" s="34">
        <f t="shared" si="1"/>
        <v>3.6920216175912912E-3</v>
      </c>
      <c r="G10" s="12">
        <v>824600</v>
      </c>
      <c r="H10" s="55">
        <f>SUM(B10/E10-1)</f>
        <v>-0.71389194760555319</v>
      </c>
      <c r="I10" s="56">
        <f>SUM(D10/G10-1)</f>
        <v>-0.71525588163958287</v>
      </c>
    </row>
    <row r="11" spans="1:9" ht="24.9" customHeight="1">
      <c r="A11" s="8" t="s">
        <v>4</v>
      </c>
      <c r="B11" s="9">
        <v>95987</v>
      </c>
      <c r="C11" s="34">
        <f t="shared" si="0"/>
        <v>1.3183377558338817E-3</v>
      </c>
      <c r="D11" s="12">
        <v>158900</v>
      </c>
      <c r="E11" s="9">
        <v>997809</v>
      </c>
      <c r="F11" s="34">
        <f t="shared" si="1"/>
        <v>8.6492920040175062E-3</v>
      </c>
      <c r="G11" s="12">
        <v>1912300</v>
      </c>
      <c r="H11" s="55">
        <f t="shared" si="4"/>
        <v>-0.90380223068743615</v>
      </c>
      <c r="I11" s="56">
        <f t="shared" si="5"/>
        <v>-0.91690634314699571</v>
      </c>
    </row>
    <row r="12" spans="1:9" ht="24.9" customHeight="1">
      <c r="A12" s="65" t="s">
        <v>152</v>
      </c>
      <c r="B12" s="9">
        <v>75879</v>
      </c>
      <c r="C12" s="34">
        <f t="shared" si="0"/>
        <v>1.0421635281331755E-3</v>
      </c>
      <c r="D12" s="12">
        <v>237700</v>
      </c>
      <c r="E12" s="9">
        <v>388910</v>
      </c>
      <c r="F12" s="34">
        <f t="shared" si="1"/>
        <v>3.371182413951416E-3</v>
      </c>
      <c r="G12" s="12">
        <v>1053400</v>
      </c>
      <c r="H12" s="55">
        <f t="shared" si="4"/>
        <v>-0.80489316294258306</v>
      </c>
      <c r="I12" s="56">
        <f t="shared" si="5"/>
        <v>-0.7743497247009683</v>
      </c>
    </row>
    <row r="13" spans="1:9" ht="24.9" customHeight="1">
      <c r="A13" s="8" t="s">
        <v>2</v>
      </c>
      <c r="B13" s="9">
        <v>23033</v>
      </c>
      <c r="C13" s="34">
        <f t="shared" si="0"/>
        <v>3.1634777136614123E-4</v>
      </c>
      <c r="D13" s="12">
        <v>39100</v>
      </c>
      <c r="E13" s="9">
        <v>264173</v>
      </c>
      <c r="F13" s="34">
        <f t="shared" si="1"/>
        <v>2.2899266458583927E-3</v>
      </c>
      <c r="G13" s="12">
        <v>476000</v>
      </c>
      <c r="H13" s="55">
        <f t="shared" si="4"/>
        <v>-0.91281092314506029</v>
      </c>
      <c r="I13" s="56">
        <f t="shared" si="5"/>
        <v>-0.91785714285714282</v>
      </c>
    </row>
    <row r="14" spans="1:9" ht="24.9" customHeight="1">
      <c r="A14" s="8" t="s">
        <v>207</v>
      </c>
      <c r="B14" s="9">
        <v>22397</v>
      </c>
      <c r="C14" s="34">
        <f t="shared" si="0"/>
        <v>3.076126008460672E-4</v>
      </c>
      <c r="D14" s="12">
        <v>80800</v>
      </c>
      <c r="E14" s="9">
        <v>0</v>
      </c>
      <c r="F14" s="34">
        <f t="shared" si="1"/>
        <v>0</v>
      </c>
      <c r="G14" s="12">
        <v>0</v>
      </c>
      <c r="H14" s="9">
        <v>0</v>
      </c>
      <c r="I14" s="10">
        <v>0</v>
      </c>
    </row>
    <row r="15" spans="1:9" ht="24.9" customHeight="1">
      <c r="A15" s="8" t="s">
        <v>35</v>
      </c>
      <c r="B15" s="9">
        <v>21166</v>
      </c>
      <c r="C15" s="34">
        <f t="shared" si="0"/>
        <v>2.9070537614447732E-4</v>
      </c>
      <c r="D15" s="12">
        <v>132900</v>
      </c>
      <c r="E15" s="9">
        <v>454</v>
      </c>
      <c r="F15" s="34">
        <f t="shared" si="1"/>
        <v>3.9354010334883207E-6</v>
      </c>
      <c r="G15" s="12">
        <v>2100</v>
      </c>
      <c r="H15" s="55">
        <f t="shared" ref="H15:H22" si="6">SUM(B15/E15-1)</f>
        <v>45.621145374449341</v>
      </c>
      <c r="I15" s="56">
        <f t="shared" ref="I15:I22" si="7">SUM(D15/G15-1)</f>
        <v>62.285714285714285</v>
      </c>
    </row>
    <row r="16" spans="1:9" ht="24.9" customHeight="1">
      <c r="A16" s="8" t="s">
        <v>155</v>
      </c>
      <c r="B16" s="9">
        <v>21080</v>
      </c>
      <c r="C16" s="34">
        <f t="shared" si="0"/>
        <v>2.8952420528798929E-4</v>
      </c>
      <c r="D16" s="12">
        <v>140600</v>
      </c>
      <c r="E16" s="9">
        <v>52388</v>
      </c>
      <c r="F16" s="34">
        <f t="shared" si="1"/>
        <v>4.5411407344137921E-4</v>
      </c>
      <c r="G16" s="12">
        <v>174500</v>
      </c>
      <c r="H16" s="55">
        <f t="shared" si="6"/>
        <v>-0.59761777506299152</v>
      </c>
      <c r="I16" s="56">
        <f t="shared" si="7"/>
        <v>-0.194269340974212</v>
      </c>
    </row>
    <row r="17" spans="1:9" ht="24.9" customHeight="1">
      <c r="A17" s="8" t="s">
        <v>9</v>
      </c>
      <c r="B17" s="9">
        <v>20213</v>
      </c>
      <c r="C17" s="34">
        <f t="shared" si="0"/>
        <v>2.7761635490920907E-4</v>
      </c>
      <c r="D17" s="12">
        <v>65900</v>
      </c>
      <c r="E17" s="9">
        <v>23089</v>
      </c>
      <c r="F17" s="34">
        <f t="shared" si="1"/>
        <v>2.0014201423394681E-4</v>
      </c>
      <c r="G17" s="12">
        <v>93800</v>
      </c>
      <c r="H17" s="55">
        <f t="shared" si="6"/>
        <v>-0.12456147949239893</v>
      </c>
      <c r="I17" s="56">
        <f t="shared" si="7"/>
        <v>-0.29744136460554371</v>
      </c>
    </row>
    <row r="18" spans="1:9" ht="24.9" customHeight="1">
      <c r="A18" s="8" t="s">
        <v>156</v>
      </c>
      <c r="B18" s="9">
        <v>20129</v>
      </c>
      <c r="C18" s="34">
        <f t="shared" si="0"/>
        <v>2.7646265314240686E-4</v>
      </c>
      <c r="D18" s="12">
        <v>175400</v>
      </c>
      <c r="E18" s="9">
        <v>18035</v>
      </c>
      <c r="F18" s="34">
        <f t="shared" si="1"/>
        <v>1.5633250581269134E-4</v>
      </c>
      <c r="G18" s="12">
        <v>172500</v>
      </c>
      <c r="H18" s="55">
        <f t="shared" si="6"/>
        <v>0.11610756861657889</v>
      </c>
      <c r="I18" s="56">
        <f t="shared" si="7"/>
        <v>1.6811594202898572E-2</v>
      </c>
    </row>
    <row r="19" spans="1:9" ht="24.9" customHeight="1">
      <c r="A19" s="8" t="s">
        <v>164</v>
      </c>
      <c r="B19" s="9">
        <v>19958</v>
      </c>
      <c r="C19" s="34">
        <f t="shared" si="0"/>
        <v>2.7411404597427376E-4</v>
      </c>
      <c r="D19" s="12">
        <v>62800</v>
      </c>
      <c r="E19" s="9">
        <v>20276</v>
      </c>
      <c r="F19" s="34">
        <f t="shared" si="1"/>
        <v>1.7575813073790572E-4</v>
      </c>
      <c r="G19" s="12">
        <v>51700</v>
      </c>
      <c r="H19" s="55">
        <f t="shared" si="6"/>
        <v>-1.5683566778457281E-2</v>
      </c>
      <c r="I19" s="56">
        <f t="shared" si="7"/>
        <v>0.2147001934235977</v>
      </c>
    </row>
    <row r="20" spans="1:9" ht="24.9" customHeight="1">
      <c r="A20" s="8" t="s">
        <v>10</v>
      </c>
      <c r="B20" s="9">
        <v>16369</v>
      </c>
      <c r="C20" s="34">
        <f t="shared" si="0"/>
        <v>2.24820764533164E-4</v>
      </c>
      <c r="D20" s="12">
        <v>59600</v>
      </c>
      <c r="E20" s="9">
        <v>11741</v>
      </c>
      <c r="F20" s="34">
        <f t="shared" si="1"/>
        <v>1.0177432496516824E-4</v>
      </c>
      <c r="G20" s="12">
        <v>76900</v>
      </c>
      <c r="H20" s="55">
        <f t="shared" si="6"/>
        <v>0.39417426113618936</v>
      </c>
      <c r="I20" s="56">
        <f t="shared" si="7"/>
        <v>-0.22496749024707408</v>
      </c>
    </row>
    <row r="21" spans="1:9" ht="24.9" customHeight="1">
      <c r="A21" s="8" t="s">
        <v>34</v>
      </c>
      <c r="B21" s="9">
        <v>2006</v>
      </c>
      <c r="C21" s="34">
        <f t="shared" si="0"/>
        <v>2.7551496954824789E-5</v>
      </c>
      <c r="D21" s="12">
        <v>17000</v>
      </c>
      <c r="E21" s="9">
        <v>3883</v>
      </c>
      <c r="F21" s="34">
        <f t="shared" si="1"/>
        <v>3.3658947605804299E-5</v>
      </c>
      <c r="G21" s="12">
        <v>24400</v>
      </c>
      <c r="H21" s="55">
        <f t="shared" si="6"/>
        <v>-0.48338913211434453</v>
      </c>
      <c r="I21" s="56">
        <f t="shared" si="7"/>
        <v>-0.30327868852459017</v>
      </c>
    </row>
    <row r="22" spans="1:9" ht="24.9" customHeight="1">
      <c r="A22" s="8" t="s">
        <v>160</v>
      </c>
      <c r="B22" s="9">
        <v>606</v>
      </c>
      <c r="C22" s="34">
        <f t="shared" si="0"/>
        <v>8.3231341747875489E-6</v>
      </c>
      <c r="D22" s="12">
        <v>3400</v>
      </c>
      <c r="E22" s="9">
        <v>638</v>
      </c>
      <c r="F22" s="34">
        <f t="shared" si="1"/>
        <v>5.5303653289990059E-6</v>
      </c>
      <c r="G22" s="12">
        <v>5100</v>
      </c>
      <c r="H22" s="55">
        <f t="shared" si="6"/>
        <v>-5.0156739811912265E-2</v>
      </c>
      <c r="I22" s="56">
        <f t="shared" si="7"/>
        <v>-0.33333333333333337</v>
      </c>
    </row>
    <row r="23" spans="1:9" ht="24.9" customHeight="1">
      <c r="A23" s="8" t="s">
        <v>154</v>
      </c>
      <c r="B23" s="9">
        <v>0</v>
      </c>
      <c r="C23" s="34">
        <f t="shared" ref="C23:C29" si="8">B23/$E$30</f>
        <v>0</v>
      </c>
      <c r="D23" s="12">
        <v>0</v>
      </c>
      <c r="E23" s="9">
        <v>59239</v>
      </c>
      <c r="F23" s="34">
        <f t="shared" si="1"/>
        <v>5.1350048859650805E-4</v>
      </c>
      <c r="G23" s="12">
        <v>196400</v>
      </c>
      <c r="H23" s="55">
        <f t="shared" si="4"/>
        <v>-1</v>
      </c>
      <c r="I23" s="56">
        <f t="shared" si="5"/>
        <v>-1</v>
      </c>
    </row>
    <row r="24" spans="1:9" ht="24.9" customHeight="1">
      <c r="A24" s="8" t="s">
        <v>165</v>
      </c>
      <c r="B24" s="9">
        <v>0</v>
      </c>
      <c r="C24" s="34">
        <f t="shared" si="8"/>
        <v>0</v>
      </c>
      <c r="D24" s="12">
        <v>0</v>
      </c>
      <c r="E24" s="9">
        <v>1472</v>
      </c>
      <c r="F24" s="34">
        <f t="shared" si="1"/>
        <v>1.2759714364085482E-5</v>
      </c>
      <c r="G24" s="12">
        <v>11900</v>
      </c>
      <c r="H24" s="55">
        <f t="shared" si="4"/>
        <v>-1</v>
      </c>
      <c r="I24" s="56">
        <f t="shared" si="5"/>
        <v>-1</v>
      </c>
    </row>
    <row r="25" spans="1:9" ht="24.9" customHeight="1">
      <c r="A25" s="8" t="s">
        <v>157</v>
      </c>
      <c r="B25" s="9">
        <v>0</v>
      </c>
      <c r="C25" s="34">
        <f t="shared" si="8"/>
        <v>0</v>
      </c>
      <c r="D25" s="12">
        <v>0</v>
      </c>
      <c r="E25" s="9">
        <v>1312</v>
      </c>
      <c r="F25" s="34">
        <f t="shared" si="1"/>
        <v>1.1372788889728364E-5</v>
      </c>
      <c r="G25" s="12">
        <v>13800</v>
      </c>
      <c r="H25" s="55">
        <f t="shared" si="4"/>
        <v>-1</v>
      </c>
      <c r="I25" s="56">
        <f t="shared" si="5"/>
        <v>-1</v>
      </c>
    </row>
    <row r="26" spans="1:9" ht="24.9" customHeight="1">
      <c r="A26" s="8" t="s">
        <v>159</v>
      </c>
      <c r="B26" s="9">
        <v>0</v>
      </c>
      <c r="C26" s="34">
        <f t="shared" si="8"/>
        <v>0</v>
      </c>
      <c r="D26" s="12">
        <v>0</v>
      </c>
      <c r="E26" s="9">
        <v>422</v>
      </c>
      <c r="F26" s="34">
        <f t="shared" si="1"/>
        <v>3.6580159386168974E-6</v>
      </c>
      <c r="G26" s="12">
        <v>13300</v>
      </c>
      <c r="H26" s="55">
        <f t="shared" si="4"/>
        <v>-1</v>
      </c>
      <c r="I26" s="56">
        <f t="shared" si="5"/>
        <v>-1</v>
      </c>
    </row>
    <row r="27" spans="1:9" ht="24.9" customHeight="1">
      <c r="A27" s="8" t="s">
        <v>166</v>
      </c>
      <c r="B27" s="9">
        <v>0</v>
      </c>
      <c r="C27" s="34">
        <f t="shared" si="8"/>
        <v>0</v>
      </c>
      <c r="D27" s="12">
        <v>0</v>
      </c>
      <c r="E27" s="9">
        <v>250</v>
      </c>
      <c r="F27" s="34">
        <f t="shared" si="1"/>
        <v>2.167071053682996E-6</v>
      </c>
      <c r="G27" s="12">
        <v>300</v>
      </c>
      <c r="H27" s="55">
        <f t="shared" si="4"/>
        <v>-1</v>
      </c>
      <c r="I27" s="56">
        <f t="shared" si="5"/>
        <v>-1</v>
      </c>
    </row>
    <row r="28" spans="1:9" ht="24.9" customHeight="1">
      <c r="A28" s="8" t="s">
        <v>161</v>
      </c>
      <c r="B28" s="9">
        <v>0</v>
      </c>
      <c r="C28" s="34">
        <f t="shared" si="8"/>
        <v>0</v>
      </c>
      <c r="D28" s="12">
        <v>0</v>
      </c>
      <c r="E28" s="9">
        <v>147</v>
      </c>
      <c r="F28" s="34">
        <f t="shared" si="1"/>
        <v>1.2742377795656017E-6</v>
      </c>
      <c r="G28" s="12">
        <v>4000</v>
      </c>
      <c r="H28" s="55">
        <f t="shared" si="4"/>
        <v>-1</v>
      </c>
      <c r="I28" s="56">
        <f t="shared" si="5"/>
        <v>-1</v>
      </c>
    </row>
    <row r="29" spans="1:9" ht="24.9" customHeight="1">
      <c r="A29" s="8" t="s">
        <v>158</v>
      </c>
      <c r="B29" s="9">
        <v>0</v>
      </c>
      <c r="C29" s="34">
        <f t="shared" si="8"/>
        <v>0</v>
      </c>
      <c r="D29" s="12">
        <v>0</v>
      </c>
      <c r="E29" s="9">
        <v>820</v>
      </c>
      <c r="F29" s="34">
        <f t="shared" si="1"/>
        <v>7.1079930560802273E-6</v>
      </c>
      <c r="G29" s="12">
        <v>1200</v>
      </c>
      <c r="H29" s="55">
        <f t="shared" si="4"/>
        <v>-1</v>
      </c>
      <c r="I29" s="56">
        <f t="shared" si="5"/>
        <v>-1</v>
      </c>
    </row>
    <row r="30" spans="1:9" ht="24.9" customHeight="1" thickBot="1">
      <c r="A30" s="15" t="s">
        <v>162</v>
      </c>
      <c r="B30" s="16">
        <f t="shared" ref="B30:G30" si="9">SUM(B4:B29)</f>
        <v>72809111</v>
      </c>
      <c r="C30" s="37">
        <f t="shared" si="9"/>
        <v>0.99999999999999989</v>
      </c>
      <c r="D30" s="18">
        <f t="shared" si="9"/>
        <v>125054000</v>
      </c>
      <c r="E30" s="16">
        <f t="shared" si="9"/>
        <v>115363084</v>
      </c>
      <c r="F30" s="37">
        <f t="shared" si="9"/>
        <v>0.99999999999999989</v>
      </c>
      <c r="G30" s="18">
        <f t="shared" si="9"/>
        <v>233909300</v>
      </c>
      <c r="H30" s="19">
        <f t="shared" ref="H30" si="10">SUM(B30/E30-1)</f>
        <v>-0.36886993243003108</v>
      </c>
      <c r="I30" s="20">
        <f t="shared" ref="I30" si="11">SUM(D30/G30-1)</f>
        <v>-0.46537397187713359</v>
      </c>
    </row>
    <row r="31" spans="1:9" ht="20.25" customHeight="1"/>
  </sheetData>
  <sortState xmlns:xlrd2="http://schemas.microsoft.com/office/spreadsheetml/2017/richdata2" ref="A5:G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I32"/>
  <sheetViews>
    <sheetView workbookViewId="0">
      <selection sqref="A1:I1"/>
    </sheetView>
  </sheetViews>
  <sheetFormatPr defaultColWidth="9" defaultRowHeight="15.6"/>
  <cols>
    <col min="1" max="1" width="11.33203125" style="1" customWidth="1"/>
    <col min="2" max="2" width="15.109375" style="2" customWidth="1"/>
    <col min="3" max="3" width="8.77734375" style="2" customWidth="1"/>
    <col min="4" max="5" width="15.109375" style="2" customWidth="1"/>
    <col min="6" max="6" width="8.77734375" style="2" customWidth="1"/>
    <col min="7" max="7" width="15.109375" style="2" customWidth="1"/>
    <col min="8" max="9" width="9.6640625" style="2" customWidth="1"/>
    <col min="10" max="16384" width="9" style="1"/>
  </cols>
  <sheetData>
    <row r="1" spans="1:9" ht="33" customHeight="1" thickBot="1">
      <c r="A1" s="93" t="s">
        <v>205</v>
      </c>
      <c r="B1" s="93"/>
      <c r="C1" s="93"/>
      <c r="D1" s="93"/>
      <c r="E1" s="93"/>
      <c r="F1" s="93"/>
      <c r="G1" s="93"/>
      <c r="H1" s="93"/>
      <c r="I1" s="93"/>
    </row>
    <row r="2" spans="1:9" ht="31.5" customHeight="1">
      <c r="A2" s="101" t="s">
        <v>132</v>
      </c>
      <c r="B2" s="94" t="s">
        <v>206</v>
      </c>
      <c r="C2" s="99"/>
      <c r="D2" s="99"/>
      <c r="E2" s="94" t="s">
        <v>167</v>
      </c>
      <c r="F2" s="99"/>
      <c r="G2" s="99"/>
      <c r="H2" s="94" t="s">
        <v>11</v>
      </c>
      <c r="I2" s="100"/>
    </row>
    <row r="3" spans="1:9" ht="36" customHeight="1">
      <c r="A3" s="102"/>
      <c r="B3" s="3" t="s">
        <v>14</v>
      </c>
      <c r="C3" s="61" t="s">
        <v>133</v>
      </c>
      <c r="D3" s="60" t="s">
        <v>134</v>
      </c>
      <c r="E3" s="3" t="s">
        <v>14</v>
      </c>
      <c r="F3" s="61" t="s">
        <v>24</v>
      </c>
      <c r="G3" s="66" t="s">
        <v>134</v>
      </c>
      <c r="H3" s="3" t="s">
        <v>16</v>
      </c>
      <c r="I3" s="5" t="s">
        <v>17</v>
      </c>
    </row>
    <row r="4" spans="1:9" ht="24.9" customHeight="1">
      <c r="A4" s="62" t="s">
        <v>7</v>
      </c>
      <c r="B4" s="9">
        <v>72452053</v>
      </c>
      <c r="C4" s="34">
        <f t="shared" ref="C4:C28" si="0">B4/$B$30</f>
        <v>0.91527453396507763</v>
      </c>
      <c r="D4" s="10">
        <v>121367600</v>
      </c>
      <c r="E4" s="9">
        <v>102599576</v>
      </c>
      <c r="F4" s="34">
        <f t="shared" ref="F4:F29" si="1">E4/$E$30</f>
        <v>0.82106921611685824</v>
      </c>
      <c r="G4" s="10">
        <v>197798200</v>
      </c>
      <c r="H4" s="55">
        <f t="shared" ref="H4" si="2">SUM(B4/E4-1)</f>
        <v>-0.29383672111861359</v>
      </c>
      <c r="I4" s="56">
        <f t="shared" ref="I4" si="3">SUM(D4/G4-1)</f>
        <v>-0.38640695415832904</v>
      </c>
    </row>
    <row r="5" spans="1:9" ht="24.9" customHeight="1">
      <c r="A5" s="8" t="s">
        <v>6</v>
      </c>
      <c r="B5" s="9">
        <v>2428194</v>
      </c>
      <c r="C5" s="34">
        <f t="shared" si="0"/>
        <v>3.0674964196346483E-2</v>
      </c>
      <c r="D5" s="10">
        <v>5157500</v>
      </c>
      <c r="E5" s="9">
        <v>11776575</v>
      </c>
      <c r="F5" s="34">
        <f t="shared" si="1"/>
        <v>9.4243890479541459E-2</v>
      </c>
      <c r="G5" s="10">
        <v>26731100</v>
      </c>
      <c r="H5" s="55">
        <f t="shared" ref="H5:H25" si="4">SUM(B5/E5-1)</f>
        <v>-0.79381152839429125</v>
      </c>
      <c r="I5" s="56">
        <f t="shared" ref="I5:I25" si="5">SUM(D5/G5-1)</f>
        <v>-0.80705994141655224</v>
      </c>
    </row>
    <row r="6" spans="1:9" ht="24.9" customHeight="1">
      <c r="A6" s="8" t="s">
        <v>8</v>
      </c>
      <c r="B6" s="9">
        <v>1813792</v>
      </c>
      <c r="C6" s="34">
        <f t="shared" si="0"/>
        <v>2.2913327625230802E-2</v>
      </c>
      <c r="D6" s="10">
        <v>3696500</v>
      </c>
      <c r="E6" s="9">
        <v>2120032</v>
      </c>
      <c r="F6" s="34">
        <f t="shared" si="1"/>
        <v>1.696588894658449E-2</v>
      </c>
      <c r="G6" s="10">
        <v>5759500</v>
      </c>
      <c r="H6" s="55">
        <f>SUM(B6/E6-1)</f>
        <v>-0.14445064980151245</v>
      </c>
      <c r="I6" s="56">
        <f>SUM(D6/G6-1)</f>
        <v>-0.35819081517492835</v>
      </c>
    </row>
    <row r="7" spans="1:9" ht="24.9" customHeight="1">
      <c r="A7" s="8" t="s">
        <v>1</v>
      </c>
      <c r="B7" s="9">
        <v>1416576</v>
      </c>
      <c r="C7" s="34">
        <f t="shared" si="0"/>
        <v>1.7895365066137103E-2</v>
      </c>
      <c r="D7" s="10">
        <v>3265200</v>
      </c>
      <c r="E7" s="9">
        <v>5509441</v>
      </c>
      <c r="F7" s="34">
        <f t="shared" si="1"/>
        <v>4.4090166640767404E-2</v>
      </c>
      <c r="G7" s="10">
        <v>14411200</v>
      </c>
      <c r="H7" s="55">
        <f t="shared" si="4"/>
        <v>-0.74288208186638172</v>
      </c>
      <c r="I7" s="56">
        <f t="shared" si="5"/>
        <v>-0.77342622404796268</v>
      </c>
    </row>
    <row r="8" spans="1:9" ht="24.9" customHeight="1">
      <c r="A8" s="8" t="s">
        <v>3</v>
      </c>
      <c r="B8" s="9">
        <v>396548</v>
      </c>
      <c r="C8" s="34">
        <f t="shared" si="0"/>
        <v>5.0095238280519613E-3</v>
      </c>
      <c r="D8" s="10">
        <v>1363800</v>
      </c>
      <c r="E8" s="9">
        <v>400485</v>
      </c>
      <c r="F8" s="34">
        <f t="shared" si="1"/>
        <v>3.204944092717888E-3</v>
      </c>
      <c r="G8" s="10">
        <v>1451800</v>
      </c>
      <c r="H8" s="55">
        <f>SUM(B8/E8-1)</f>
        <v>-9.8305804212392989E-3</v>
      </c>
      <c r="I8" s="56">
        <f>SUM(D8/G8-1)</f>
        <v>-6.061440969830556E-2</v>
      </c>
    </row>
    <row r="9" spans="1:9" ht="24.9" customHeight="1">
      <c r="A9" s="8" t="s">
        <v>72</v>
      </c>
      <c r="B9" s="9">
        <v>175519</v>
      </c>
      <c r="C9" s="34">
        <f t="shared" si="0"/>
        <v>2.2173018468781892E-3</v>
      </c>
      <c r="D9" s="10">
        <v>533900</v>
      </c>
      <c r="E9" s="9">
        <v>198483</v>
      </c>
      <c r="F9" s="34">
        <f t="shared" si="1"/>
        <v>1.58839137134955E-3</v>
      </c>
      <c r="G9" s="10">
        <v>624100</v>
      </c>
      <c r="H9" s="55">
        <f>SUM(B9/E9-1)</f>
        <v>-0.11569756603840131</v>
      </c>
      <c r="I9" s="56">
        <f>SUM(D9/G9-1)</f>
        <v>-0.1445281204935106</v>
      </c>
    </row>
    <row r="10" spans="1:9" ht="24.9" customHeight="1">
      <c r="A10" s="62" t="s">
        <v>5</v>
      </c>
      <c r="B10" s="9">
        <v>123818</v>
      </c>
      <c r="C10" s="34">
        <f t="shared" si="0"/>
        <v>1.56417185647573E-3</v>
      </c>
      <c r="D10" s="10">
        <v>243100</v>
      </c>
      <c r="E10" s="9">
        <v>445655</v>
      </c>
      <c r="F10" s="34">
        <f t="shared" si="1"/>
        <v>3.5664241098672619E-3</v>
      </c>
      <c r="G10" s="10">
        <v>865100</v>
      </c>
      <c r="H10" s="55">
        <f>SUM(B10/E10-1)</f>
        <v>-0.72216624967744103</v>
      </c>
      <c r="I10" s="56">
        <f>SUM(D10/G10-1)</f>
        <v>-0.71899202404346318</v>
      </c>
    </row>
    <row r="11" spans="1:9" ht="24.9" customHeight="1">
      <c r="A11" s="8" t="s">
        <v>4</v>
      </c>
      <c r="B11" s="9">
        <v>104469</v>
      </c>
      <c r="C11" s="34">
        <f t="shared" si="0"/>
        <v>1.3197392113760765E-3</v>
      </c>
      <c r="D11" s="10">
        <v>172700</v>
      </c>
      <c r="E11" s="9">
        <v>997809</v>
      </c>
      <c r="F11" s="34">
        <f t="shared" si="1"/>
        <v>7.9851231886606065E-3</v>
      </c>
      <c r="G11" s="10">
        <v>1912300</v>
      </c>
      <c r="H11" s="55">
        <f t="shared" si="4"/>
        <v>-0.89530160581834806</v>
      </c>
      <c r="I11" s="56">
        <f t="shared" si="5"/>
        <v>-0.90968990221199597</v>
      </c>
    </row>
    <row r="12" spans="1:9" ht="24.9" customHeight="1">
      <c r="A12" s="8" t="s">
        <v>0</v>
      </c>
      <c r="B12" s="9">
        <v>78147</v>
      </c>
      <c r="C12" s="34">
        <f t="shared" si="0"/>
        <v>9.8721783640511778E-4</v>
      </c>
      <c r="D12" s="10">
        <v>245500</v>
      </c>
      <c r="E12" s="9">
        <v>405013</v>
      </c>
      <c r="F12" s="34">
        <f t="shared" si="1"/>
        <v>3.2411801236599371E-3</v>
      </c>
      <c r="G12" s="10">
        <v>1089200</v>
      </c>
      <c r="H12" s="55">
        <f t="shared" si="4"/>
        <v>-0.80705063788075937</v>
      </c>
      <c r="I12" s="56">
        <f t="shared" si="5"/>
        <v>-0.77460521483657729</v>
      </c>
    </row>
    <row r="13" spans="1:9" ht="24.9" customHeight="1">
      <c r="A13" s="8" t="s">
        <v>2</v>
      </c>
      <c r="B13" s="9">
        <v>23033</v>
      </c>
      <c r="C13" s="34">
        <f t="shared" si="0"/>
        <v>2.9097199413821489E-4</v>
      </c>
      <c r="D13" s="10">
        <v>39100</v>
      </c>
      <c r="E13" s="9">
        <v>307757</v>
      </c>
      <c r="F13" s="34">
        <f t="shared" si="1"/>
        <v>2.4628737134788545E-3</v>
      </c>
      <c r="G13" s="10">
        <v>546500</v>
      </c>
      <c r="H13" s="55">
        <f t="shared" si="4"/>
        <v>-0.9251584854284387</v>
      </c>
      <c r="I13" s="56">
        <f t="shared" si="5"/>
        <v>-0.92845379688929552</v>
      </c>
    </row>
    <row r="14" spans="1:9" ht="24.9" customHeight="1">
      <c r="A14" s="8" t="s">
        <v>36</v>
      </c>
      <c r="B14" s="9">
        <v>22980</v>
      </c>
      <c r="C14" s="34">
        <f t="shared" si="0"/>
        <v>2.9030245410047227E-4</v>
      </c>
      <c r="D14" s="10">
        <v>144300</v>
      </c>
      <c r="E14" s="9">
        <v>454</v>
      </c>
      <c r="F14" s="34">
        <f t="shared" si="1"/>
        <v>3.6332062826171295E-6</v>
      </c>
      <c r="G14" s="10">
        <v>2100</v>
      </c>
      <c r="H14" s="55">
        <f>SUM(B14/E14-1)</f>
        <v>49.616740088105729</v>
      </c>
      <c r="I14" s="56">
        <f>SUM(D14/G14-1)</f>
        <v>67.714285714285708</v>
      </c>
    </row>
    <row r="15" spans="1:9" ht="24.9" customHeight="1">
      <c r="A15" s="63" t="s">
        <v>179</v>
      </c>
      <c r="B15" s="9">
        <v>22397</v>
      </c>
      <c r="C15" s="34">
        <f t="shared" si="0"/>
        <v>2.8293751368530364E-4</v>
      </c>
      <c r="D15" s="12">
        <v>80800</v>
      </c>
      <c r="E15" s="9">
        <v>0</v>
      </c>
      <c r="F15" s="34">
        <f t="shared" si="1"/>
        <v>0</v>
      </c>
      <c r="G15" s="12">
        <v>0</v>
      </c>
      <c r="H15" s="9">
        <v>0</v>
      </c>
      <c r="I15" s="10">
        <v>0</v>
      </c>
    </row>
    <row r="16" spans="1:9" ht="24.9" customHeight="1">
      <c r="A16" s="8" t="s">
        <v>9</v>
      </c>
      <c r="B16" s="9">
        <v>21147</v>
      </c>
      <c r="C16" s="34">
        <f t="shared" si="0"/>
        <v>2.6714647505929882E-4</v>
      </c>
      <c r="D16" s="10">
        <v>74500</v>
      </c>
      <c r="E16" s="9">
        <v>23089</v>
      </c>
      <c r="F16" s="34">
        <f t="shared" si="1"/>
        <v>1.8477334770781255E-4</v>
      </c>
      <c r="G16" s="10">
        <v>93800</v>
      </c>
      <c r="H16" s="55">
        <f t="shared" ref="H16:H17" si="6">SUM(B16/E16-1)</f>
        <v>-8.4109316124561517E-2</v>
      </c>
      <c r="I16" s="56">
        <f t="shared" ref="I16:I17" si="7">SUM(D16/G16-1)</f>
        <v>-0.20575692963752668</v>
      </c>
    </row>
    <row r="17" spans="1:9" ht="24.9" customHeight="1">
      <c r="A17" s="8" t="s">
        <v>135</v>
      </c>
      <c r="B17" s="9">
        <v>21080</v>
      </c>
      <c r="C17" s="34">
        <f t="shared" si="0"/>
        <v>2.6630007538894495E-4</v>
      </c>
      <c r="D17" s="10">
        <v>140600</v>
      </c>
      <c r="E17" s="9">
        <v>52388</v>
      </c>
      <c r="F17" s="34">
        <f t="shared" si="1"/>
        <v>4.1924319544878012E-4</v>
      </c>
      <c r="G17" s="10">
        <v>174500</v>
      </c>
      <c r="H17" s="55">
        <f t="shared" si="6"/>
        <v>-0.59761777506299152</v>
      </c>
      <c r="I17" s="56">
        <f t="shared" si="7"/>
        <v>-0.194269340974212</v>
      </c>
    </row>
    <row r="18" spans="1:9" ht="24.9" customHeight="1">
      <c r="A18" s="8" t="s">
        <v>137</v>
      </c>
      <c r="B18" s="9">
        <v>20129</v>
      </c>
      <c r="C18" s="34">
        <f t="shared" si="0"/>
        <v>2.5428625320228054E-4</v>
      </c>
      <c r="D18" s="10">
        <v>175400</v>
      </c>
      <c r="E18" s="9">
        <v>18035</v>
      </c>
      <c r="F18" s="34">
        <f t="shared" si="1"/>
        <v>1.4432791917841394E-4</v>
      </c>
      <c r="G18" s="10">
        <v>172500</v>
      </c>
      <c r="H18" s="55">
        <f>SUM(B18/E18-1)</f>
        <v>0.11610756861657889</v>
      </c>
      <c r="I18" s="56">
        <f>SUM(D18/G18-1)</f>
        <v>1.6811594202898572E-2</v>
      </c>
    </row>
    <row r="19" spans="1:9" ht="24.9" customHeight="1">
      <c r="A19" s="8" t="s">
        <v>136</v>
      </c>
      <c r="B19" s="9">
        <v>19958</v>
      </c>
      <c r="C19" s="34">
        <f t="shared" si="0"/>
        <v>2.5212603911824307E-4</v>
      </c>
      <c r="D19" s="10">
        <v>62800</v>
      </c>
      <c r="E19" s="9">
        <v>59239</v>
      </c>
      <c r="F19" s="34">
        <f t="shared" si="1"/>
        <v>4.7406939862545402E-4</v>
      </c>
      <c r="G19" s="10">
        <v>196400</v>
      </c>
      <c r="H19" s="55">
        <f>SUM(B19/E19-1)</f>
        <v>-0.66309357011428283</v>
      </c>
      <c r="I19" s="56">
        <f>SUM(D19/G19-1)</f>
        <v>-0.68024439918533597</v>
      </c>
    </row>
    <row r="20" spans="1:9" ht="24.9" customHeight="1">
      <c r="A20" s="62" t="s">
        <v>10</v>
      </c>
      <c r="B20" s="9">
        <v>16369</v>
      </c>
      <c r="C20" s="34">
        <f t="shared" si="0"/>
        <v>2.0678680901525806E-4</v>
      </c>
      <c r="D20" s="10">
        <v>59600</v>
      </c>
      <c r="E20" s="9">
        <v>15020</v>
      </c>
      <c r="F20" s="34">
        <f t="shared" si="1"/>
        <v>1.2019990829275173E-4</v>
      </c>
      <c r="G20" s="10">
        <v>97100</v>
      </c>
      <c r="H20" s="55">
        <f t="shared" ref="H20:H24" si="8">SUM(B20/E20-1)</f>
        <v>8.9813581890812344E-2</v>
      </c>
      <c r="I20" s="56">
        <f t="shared" ref="I20:I24" si="9">SUM(D20/G20-1)</f>
        <v>-0.38619979402677651</v>
      </c>
    </row>
    <row r="21" spans="1:9" ht="24.9" customHeight="1">
      <c r="A21" s="8" t="s">
        <v>140</v>
      </c>
      <c r="B21" s="9">
        <v>2006</v>
      </c>
      <c r="C21" s="34">
        <f t="shared" si="0"/>
        <v>2.5341458787012504E-5</v>
      </c>
      <c r="D21" s="64">
        <v>17000</v>
      </c>
      <c r="E21" s="9">
        <v>3883</v>
      </c>
      <c r="F21" s="34">
        <f t="shared" si="1"/>
        <v>3.1074317170489675E-5</v>
      </c>
      <c r="G21" s="64">
        <v>24400</v>
      </c>
      <c r="H21" s="55">
        <f t="shared" si="8"/>
        <v>-0.48338913211434453</v>
      </c>
      <c r="I21" s="56">
        <f t="shared" si="9"/>
        <v>-0.30327868852459017</v>
      </c>
    </row>
    <row r="22" spans="1:9" ht="24.9" customHeight="1">
      <c r="A22" s="8" t="s">
        <v>141</v>
      </c>
      <c r="B22" s="9">
        <v>606</v>
      </c>
      <c r="C22" s="34">
        <f t="shared" si="0"/>
        <v>7.6554955258871268E-6</v>
      </c>
      <c r="D22" s="10">
        <v>3400</v>
      </c>
      <c r="E22" s="9">
        <v>865</v>
      </c>
      <c r="F22" s="34">
        <f t="shared" si="1"/>
        <v>6.9222983137969537E-6</v>
      </c>
      <c r="G22" s="10">
        <v>7600</v>
      </c>
      <c r="H22" s="55">
        <f>SUM(B22/E22-1)</f>
        <v>-0.29942196531791909</v>
      </c>
      <c r="I22" s="56">
        <f>SUM(D22/G22-1)</f>
        <v>-0.55263157894736836</v>
      </c>
    </row>
    <row r="23" spans="1:9" ht="24.9" customHeight="1">
      <c r="A23" s="8" t="s">
        <v>168</v>
      </c>
      <c r="B23" s="9">
        <v>0</v>
      </c>
      <c r="C23" s="34">
        <f t="shared" si="0"/>
        <v>0</v>
      </c>
      <c r="D23" s="12">
        <v>0</v>
      </c>
      <c r="E23" s="9">
        <v>20276</v>
      </c>
      <c r="F23" s="34">
        <f t="shared" si="1"/>
        <v>1.6226187353820466E-4</v>
      </c>
      <c r="G23" s="10">
        <v>51700</v>
      </c>
      <c r="H23" s="55">
        <f>SUM(B23/E23-1)</f>
        <v>-1</v>
      </c>
      <c r="I23" s="56">
        <f>SUM(D23/G23-1)</f>
        <v>-1</v>
      </c>
    </row>
    <row r="24" spans="1:9" ht="24.9" customHeight="1">
      <c r="A24" s="8" t="s">
        <v>169</v>
      </c>
      <c r="B24" s="9">
        <v>0</v>
      </c>
      <c r="C24" s="34">
        <f t="shared" si="0"/>
        <v>0</v>
      </c>
      <c r="D24" s="12">
        <v>0</v>
      </c>
      <c r="E24" s="9">
        <v>1472</v>
      </c>
      <c r="F24" s="34">
        <f t="shared" si="1"/>
        <v>1.1779911118970076E-5</v>
      </c>
      <c r="G24" s="10">
        <v>11900</v>
      </c>
      <c r="H24" s="55">
        <f t="shared" si="8"/>
        <v>-1</v>
      </c>
      <c r="I24" s="56">
        <f t="shared" si="9"/>
        <v>-1</v>
      </c>
    </row>
    <row r="25" spans="1:9" ht="24.9" customHeight="1">
      <c r="A25" s="25" t="s">
        <v>138</v>
      </c>
      <c r="B25" s="9">
        <v>0</v>
      </c>
      <c r="C25" s="34">
        <f t="shared" si="0"/>
        <v>0</v>
      </c>
      <c r="D25" s="12">
        <v>0</v>
      </c>
      <c r="E25" s="9">
        <v>1312</v>
      </c>
      <c r="F25" s="34">
        <f t="shared" si="1"/>
        <v>1.0499485997342893E-5</v>
      </c>
      <c r="G25" s="10">
        <v>13800</v>
      </c>
      <c r="H25" s="55">
        <f t="shared" si="4"/>
        <v>-1</v>
      </c>
      <c r="I25" s="56">
        <f t="shared" si="5"/>
        <v>-1</v>
      </c>
    </row>
    <row r="26" spans="1:9" ht="24.9" customHeight="1">
      <c r="A26" s="8" t="s">
        <v>142</v>
      </c>
      <c r="B26" s="9">
        <v>0</v>
      </c>
      <c r="C26" s="34">
        <f t="shared" si="0"/>
        <v>0</v>
      </c>
      <c r="D26" s="12">
        <v>0</v>
      </c>
      <c r="E26" s="9">
        <v>422</v>
      </c>
      <c r="F26" s="34">
        <f t="shared" si="1"/>
        <v>3.3771212582916928E-6</v>
      </c>
      <c r="G26" s="10">
        <v>13300</v>
      </c>
      <c r="H26" s="55">
        <f t="shared" ref="H26:H28" si="10">SUM(B26/E26-1)</f>
        <v>-1</v>
      </c>
      <c r="I26" s="56">
        <f t="shared" ref="I26:I28" si="11">SUM(D26/G26-1)</f>
        <v>-1</v>
      </c>
    </row>
    <row r="27" spans="1:9" ht="24.9" customHeight="1">
      <c r="A27" s="8" t="s">
        <v>170</v>
      </c>
      <c r="B27" s="9">
        <v>0</v>
      </c>
      <c r="C27" s="34">
        <f t="shared" si="0"/>
        <v>0</v>
      </c>
      <c r="D27" s="12">
        <v>0</v>
      </c>
      <c r="E27" s="9">
        <v>250</v>
      </c>
      <c r="F27" s="34">
        <f t="shared" si="1"/>
        <v>2.0006642525424722E-6</v>
      </c>
      <c r="G27" s="10">
        <v>300</v>
      </c>
      <c r="H27" s="55">
        <f t="shared" si="10"/>
        <v>-1</v>
      </c>
      <c r="I27" s="56">
        <f t="shared" si="11"/>
        <v>-1</v>
      </c>
    </row>
    <row r="28" spans="1:9" ht="24.9" customHeight="1">
      <c r="A28" s="8" t="s">
        <v>143</v>
      </c>
      <c r="B28" s="9">
        <v>0</v>
      </c>
      <c r="C28" s="34">
        <f t="shared" si="0"/>
        <v>0</v>
      </c>
      <c r="D28" s="12">
        <v>0</v>
      </c>
      <c r="E28" s="9">
        <v>147</v>
      </c>
      <c r="F28" s="34">
        <f t="shared" si="1"/>
        <v>1.1763905804949737E-6</v>
      </c>
      <c r="G28" s="10">
        <v>4000</v>
      </c>
      <c r="H28" s="55">
        <f t="shared" si="10"/>
        <v>-1</v>
      </c>
      <c r="I28" s="56">
        <f t="shared" si="11"/>
        <v>-1</v>
      </c>
    </row>
    <row r="29" spans="1:9" ht="24.9" customHeight="1">
      <c r="A29" s="8" t="s">
        <v>139</v>
      </c>
      <c r="B29" s="9">
        <v>0</v>
      </c>
      <c r="C29" s="34">
        <f t="shared" ref="C29" si="12">B29/$E$30</f>
        <v>0</v>
      </c>
      <c r="D29" s="12">
        <v>0</v>
      </c>
      <c r="E29" s="9">
        <v>820</v>
      </c>
      <c r="F29" s="34">
        <f t="shared" si="1"/>
        <v>6.5621787483393087E-6</v>
      </c>
      <c r="G29" s="10">
        <v>1200</v>
      </c>
      <c r="H29" s="55">
        <f>SUM(B29/E29-1)</f>
        <v>-1</v>
      </c>
      <c r="I29" s="56">
        <f>SUM(D29/G29-1)</f>
        <v>-1</v>
      </c>
    </row>
    <row r="30" spans="1:9" ht="24.9" customHeight="1" thickBot="1">
      <c r="A30" s="15" t="s">
        <v>144</v>
      </c>
      <c r="B30" s="16">
        <f t="shared" ref="B30:G30" si="13">SUM(B4:B29)</f>
        <v>79158821</v>
      </c>
      <c r="C30" s="37">
        <f t="shared" si="13"/>
        <v>0.99999999999999989</v>
      </c>
      <c r="D30" s="18">
        <f t="shared" si="13"/>
        <v>136843300</v>
      </c>
      <c r="E30" s="16">
        <f t="shared" si="13"/>
        <v>124958498</v>
      </c>
      <c r="F30" s="37">
        <f t="shared" si="13"/>
        <v>1</v>
      </c>
      <c r="G30" s="18">
        <f t="shared" si="13"/>
        <v>252053600</v>
      </c>
      <c r="H30" s="19">
        <f t="shared" ref="H30" si="14">SUM(B30/E30-1)</f>
        <v>-0.36651910620756656</v>
      </c>
      <c r="I30" s="20">
        <f t="shared" ref="I30" si="15">SUM(D30/G30-1)</f>
        <v>-0.45708650858388855</v>
      </c>
    </row>
    <row r="31" spans="1:9" ht="20.25" customHeight="1"/>
    <row r="32" spans="1:9" ht="31.5" customHeight="1"/>
  </sheetData>
  <sortState xmlns:xlrd2="http://schemas.microsoft.com/office/spreadsheetml/2017/richdata2" ref="A5:G35">
    <sortCondition descending="1" ref="B5:B35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33"/>
  <sheetViews>
    <sheetView tabSelected="1" workbookViewId="0">
      <selection sqref="A1:I31"/>
    </sheetView>
  </sheetViews>
  <sheetFormatPr defaultColWidth="9" defaultRowHeight="15.6"/>
  <cols>
    <col min="1" max="1" width="11.33203125" style="114" customWidth="1"/>
    <col min="2" max="2" width="15.109375" style="142" customWidth="1"/>
    <col min="3" max="3" width="8.77734375" style="142" customWidth="1"/>
    <col min="4" max="5" width="15.109375" style="142" customWidth="1"/>
    <col min="6" max="6" width="8.77734375" style="142" customWidth="1"/>
    <col min="7" max="7" width="15.109375" style="142" customWidth="1"/>
    <col min="8" max="9" width="9.6640625" style="142" customWidth="1"/>
    <col min="10" max="16384" width="9" style="114"/>
  </cols>
  <sheetData>
    <row r="1" spans="1:9" ht="33" customHeight="1">
      <c r="A1" s="113" t="s">
        <v>209</v>
      </c>
      <c r="B1" s="113"/>
      <c r="C1" s="113"/>
      <c r="D1" s="113"/>
      <c r="E1" s="113"/>
      <c r="F1" s="113"/>
      <c r="G1" s="113"/>
      <c r="H1" s="113"/>
      <c r="I1" s="113"/>
    </row>
    <row r="2" spans="1:9" ht="57" customHeight="1" thickBot="1">
      <c r="A2" s="115" t="s">
        <v>210</v>
      </c>
      <c r="B2" s="115"/>
      <c r="C2" s="115"/>
      <c r="D2" s="115"/>
      <c r="E2" s="115"/>
      <c r="F2" s="115"/>
      <c r="G2" s="115"/>
      <c r="H2" s="115"/>
      <c r="I2" s="115"/>
    </row>
    <row r="3" spans="1:9" ht="31.5" customHeight="1">
      <c r="A3" s="116" t="s">
        <v>211</v>
      </c>
      <c r="B3" s="117" t="s">
        <v>212</v>
      </c>
      <c r="C3" s="118"/>
      <c r="D3" s="118"/>
      <c r="E3" s="117" t="s">
        <v>213</v>
      </c>
      <c r="F3" s="118"/>
      <c r="G3" s="118"/>
      <c r="H3" s="117" t="s">
        <v>214</v>
      </c>
      <c r="I3" s="119"/>
    </row>
    <row r="4" spans="1:9" ht="36" customHeight="1">
      <c r="A4" s="120"/>
      <c r="B4" s="121" t="s">
        <v>215</v>
      </c>
      <c r="C4" s="122" t="s">
        <v>216</v>
      </c>
      <c r="D4" s="123" t="s">
        <v>217</v>
      </c>
      <c r="E4" s="121" t="s">
        <v>215</v>
      </c>
      <c r="F4" s="122" t="s">
        <v>216</v>
      </c>
      <c r="G4" s="123" t="s">
        <v>217</v>
      </c>
      <c r="H4" s="121" t="s">
        <v>218</v>
      </c>
      <c r="I4" s="124" t="s">
        <v>219</v>
      </c>
    </row>
    <row r="5" spans="1:9" ht="24.9" customHeight="1">
      <c r="A5" s="125" t="s">
        <v>220</v>
      </c>
      <c r="B5" s="126">
        <v>72452053</v>
      </c>
      <c r="C5" s="127">
        <v>0.91527453396507763</v>
      </c>
      <c r="D5" s="128">
        <v>121367600</v>
      </c>
      <c r="E5" s="126">
        <v>102599576</v>
      </c>
      <c r="F5" s="127">
        <v>0.82106921611685824</v>
      </c>
      <c r="G5" s="128">
        <v>197798200</v>
      </c>
      <c r="H5" s="129">
        <v>-0.29383672111861359</v>
      </c>
      <c r="I5" s="130">
        <v>-0.38640695415832904</v>
      </c>
    </row>
    <row r="6" spans="1:9" ht="24.9" customHeight="1">
      <c r="A6" s="131" t="s">
        <v>221</v>
      </c>
      <c r="B6" s="126">
        <v>2428194</v>
      </c>
      <c r="C6" s="127">
        <v>3.0674964196346483E-2</v>
      </c>
      <c r="D6" s="128">
        <v>5157500</v>
      </c>
      <c r="E6" s="126">
        <v>11776575</v>
      </c>
      <c r="F6" s="127">
        <v>9.4243890479541459E-2</v>
      </c>
      <c r="G6" s="128">
        <v>26731100</v>
      </c>
      <c r="H6" s="129">
        <v>-0.79381152839429125</v>
      </c>
      <c r="I6" s="130">
        <v>-0.80705994141655224</v>
      </c>
    </row>
    <row r="7" spans="1:9" ht="24.9" customHeight="1">
      <c r="A7" s="131" t="s">
        <v>222</v>
      </c>
      <c r="B7" s="126">
        <v>1813792</v>
      </c>
      <c r="C7" s="127">
        <v>2.2913327625230802E-2</v>
      </c>
      <c r="D7" s="128">
        <v>3696500</v>
      </c>
      <c r="E7" s="126">
        <v>2120032</v>
      </c>
      <c r="F7" s="127">
        <v>1.696588894658449E-2</v>
      </c>
      <c r="G7" s="128">
        <v>5759500</v>
      </c>
      <c r="H7" s="129">
        <v>-0.14445064980151245</v>
      </c>
      <c r="I7" s="130">
        <v>-0.35819081517492835</v>
      </c>
    </row>
    <row r="8" spans="1:9" ht="24.9" customHeight="1">
      <c r="A8" s="131" t="s">
        <v>223</v>
      </c>
      <c r="B8" s="126">
        <v>1416576</v>
      </c>
      <c r="C8" s="127">
        <v>1.7895365066137103E-2</v>
      </c>
      <c r="D8" s="128">
        <v>3265200</v>
      </c>
      <c r="E8" s="126">
        <v>5509441</v>
      </c>
      <c r="F8" s="127">
        <v>4.4090166640767404E-2</v>
      </c>
      <c r="G8" s="128">
        <v>14411200</v>
      </c>
      <c r="H8" s="129">
        <v>-0.74288208186638172</v>
      </c>
      <c r="I8" s="130">
        <v>-0.77342622404796268</v>
      </c>
    </row>
    <row r="9" spans="1:9" ht="24.9" customHeight="1">
      <c r="A9" s="131" t="s">
        <v>224</v>
      </c>
      <c r="B9" s="126">
        <v>396548</v>
      </c>
      <c r="C9" s="127">
        <v>5.0095238280519613E-3</v>
      </c>
      <c r="D9" s="128">
        <v>1363800</v>
      </c>
      <c r="E9" s="126">
        <v>400485</v>
      </c>
      <c r="F9" s="127">
        <v>3.204944092717888E-3</v>
      </c>
      <c r="G9" s="128">
        <v>1451800</v>
      </c>
      <c r="H9" s="129">
        <v>-9.8305804212392989E-3</v>
      </c>
      <c r="I9" s="130">
        <v>-6.061440969830556E-2</v>
      </c>
    </row>
    <row r="10" spans="1:9" ht="24.9" customHeight="1">
      <c r="A10" s="131" t="s">
        <v>225</v>
      </c>
      <c r="B10" s="126">
        <v>175519</v>
      </c>
      <c r="C10" s="127">
        <v>2.2173018468781892E-3</v>
      </c>
      <c r="D10" s="128">
        <v>533900</v>
      </c>
      <c r="E10" s="126">
        <v>198483</v>
      </c>
      <c r="F10" s="127">
        <v>1.58839137134955E-3</v>
      </c>
      <c r="G10" s="128">
        <v>624100</v>
      </c>
      <c r="H10" s="129">
        <v>-0.11569756603840131</v>
      </c>
      <c r="I10" s="130">
        <v>-0.1445281204935106</v>
      </c>
    </row>
    <row r="11" spans="1:9" ht="24.9" customHeight="1">
      <c r="A11" s="125" t="s">
        <v>226</v>
      </c>
      <c r="B11" s="126">
        <v>123818</v>
      </c>
      <c r="C11" s="127">
        <v>1.56417185647573E-3</v>
      </c>
      <c r="D11" s="128">
        <v>243100</v>
      </c>
      <c r="E11" s="126">
        <v>445655</v>
      </c>
      <c r="F11" s="127">
        <v>3.5664241098672619E-3</v>
      </c>
      <c r="G11" s="128">
        <v>865100</v>
      </c>
      <c r="H11" s="129">
        <v>-0.72216624967744103</v>
      </c>
      <c r="I11" s="130">
        <v>-0.71899202404346318</v>
      </c>
    </row>
    <row r="12" spans="1:9" ht="24.9" customHeight="1">
      <c r="A12" s="131" t="s">
        <v>227</v>
      </c>
      <c r="B12" s="126">
        <v>104469</v>
      </c>
      <c r="C12" s="127">
        <v>1.3197392113760765E-3</v>
      </c>
      <c r="D12" s="128">
        <v>172700</v>
      </c>
      <c r="E12" s="126">
        <v>997809</v>
      </c>
      <c r="F12" s="127">
        <v>7.9851231886606065E-3</v>
      </c>
      <c r="G12" s="128">
        <v>1912300</v>
      </c>
      <c r="H12" s="129">
        <v>-0.89530160581834806</v>
      </c>
      <c r="I12" s="130">
        <v>-0.90968990221199597</v>
      </c>
    </row>
    <row r="13" spans="1:9" ht="24.9" customHeight="1">
      <c r="A13" s="131" t="s">
        <v>228</v>
      </c>
      <c r="B13" s="126">
        <v>78147</v>
      </c>
      <c r="C13" s="127">
        <v>9.8721783640511778E-4</v>
      </c>
      <c r="D13" s="128">
        <v>245500</v>
      </c>
      <c r="E13" s="126">
        <v>405013</v>
      </c>
      <c r="F13" s="127">
        <v>3.2411801236599371E-3</v>
      </c>
      <c r="G13" s="128">
        <v>1089200</v>
      </c>
      <c r="H13" s="129">
        <v>-0.80705063788075937</v>
      </c>
      <c r="I13" s="130">
        <v>-0.77460521483657729</v>
      </c>
    </row>
    <row r="14" spans="1:9" ht="24.9" customHeight="1">
      <c r="A14" s="131" t="s">
        <v>229</v>
      </c>
      <c r="B14" s="126">
        <v>23033</v>
      </c>
      <c r="C14" s="127">
        <v>2.9097199413821489E-4</v>
      </c>
      <c r="D14" s="128">
        <v>39100</v>
      </c>
      <c r="E14" s="126">
        <v>307757</v>
      </c>
      <c r="F14" s="127">
        <v>2.4628737134788545E-3</v>
      </c>
      <c r="G14" s="128">
        <v>546500</v>
      </c>
      <c r="H14" s="129">
        <v>-0.9251584854284387</v>
      </c>
      <c r="I14" s="130">
        <v>-0.92845379688929552</v>
      </c>
    </row>
    <row r="15" spans="1:9" ht="24.9" customHeight="1">
      <c r="A15" s="131" t="s">
        <v>230</v>
      </c>
      <c r="B15" s="126">
        <v>22980</v>
      </c>
      <c r="C15" s="127">
        <v>2.9030245410047227E-4</v>
      </c>
      <c r="D15" s="128">
        <v>144300</v>
      </c>
      <c r="E15" s="126">
        <v>454</v>
      </c>
      <c r="F15" s="127">
        <v>3.6332062826171295E-6</v>
      </c>
      <c r="G15" s="128">
        <v>2100</v>
      </c>
      <c r="H15" s="129">
        <v>49.616740088105729</v>
      </c>
      <c r="I15" s="130">
        <v>67.714285714285708</v>
      </c>
    </row>
    <row r="16" spans="1:9" ht="24.9" customHeight="1">
      <c r="A16" s="132" t="s">
        <v>231</v>
      </c>
      <c r="B16" s="126">
        <v>22397</v>
      </c>
      <c r="C16" s="127">
        <v>2.8293751368530364E-4</v>
      </c>
      <c r="D16" s="133">
        <v>80800</v>
      </c>
      <c r="E16" s="126">
        <v>0</v>
      </c>
      <c r="F16" s="127">
        <v>0</v>
      </c>
      <c r="G16" s="133">
        <v>0</v>
      </c>
      <c r="H16" s="126">
        <v>0</v>
      </c>
      <c r="I16" s="128">
        <v>0</v>
      </c>
    </row>
    <row r="17" spans="1:9" ht="24.9" customHeight="1">
      <c r="A17" s="131" t="s">
        <v>232</v>
      </c>
      <c r="B17" s="126">
        <v>21147</v>
      </c>
      <c r="C17" s="127">
        <v>2.6714647505929882E-4</v>
      </c>
      <c r="D17" s="128">
        <v>74500</v>
      </c>
      <c r="E17" s="126">
        <v>23089</v>
      </c>
      <c r="F17" s="127">
        <v>1.8477334770781255E-4</v>
      </c>
      <c r="G17" s="128">
        <v>93800</v>
      </c>
      <c r="H17" s="129">
        <v>-8.4109316124561517E-2</v>
      </c>
      <c r="I17" s="130">
        <v>-0.20575692963752668</v>
      </c>
    </row>
    <row r="18" spans="1:9" ht="24.9" customHeight="1">
      <c r="A18" s="131" t="s">
        <v>233</v>
      </c>
      <c r="B18" s="126">
        <v>21080</v>
      </c>
      <c r="C18" s="127">
        <v>2.6630007538894495E-4</v>
      </c>
      <c r="D18" s="128">
        <v>140600</v>
      </c>
      <c r="E18" s="126">
        <v>52388</v>
      </c>
      <c r="F18" s="127">
        <v>4.1924319544878012E-4</v>
      </c>
      <c r="G18" s="128">
        <v>174500</v>
      </c>
      <c r="H18" s="129">
        <v>-0.59761777506299152</v>
      </c>
      <c r="I18" s="130">
        <v>-0.194269340974212</v>
      </c>
    </row>
    <row r="19" spans="1:9" ht="24.9" customHeight="1">
      <c r="A19" s="131" t="s">
        <v>234</v>
      </c>
      <c r="B19" s="126">
        <v>20129</v>
      </c>
      <c r="C19" s="127">
        <v>2.5428625320228054E-4</v>
      </c>
      <c r="D19" s="128">
        <v>175400</v>
      </c>
      <c r="E19" s="126">
        <v>18035</v>
      </c>
      <c r="F19" s="127">
        <v>1.4432791917841394E-4</v>
      </c>
      <c r="G19" s="128">
        <v>172500</v>
      </c>
      <c r="H19" s="129">
        <v>0.11610756861657889</v>
      </c>
      <c r="I19" s="130">
        <v>1.6811594202898572E-2</v>
      </c>
    </row>
    <row r="20" spans="1:9" ht="24.9" customHeight="1">
      <c r="A20" s="131" t="s">
        <v>235</v>
      </c>
      <c r="B20" s="126">
        <v>19958</v>
      </c>
      <c r="C20" s="127">
        <v>2.5212603911824307E-4</v>
      </c>
      <c r="D20" s="128">
        <v>62800</v>
      </c>
      <c r="E20" s="126">
        <v>59239</v>
      </c>
      <c r="F20" s="127">
        <v>4.7406939862545402E-4</v>
      </c>
      <c r="G20" s="128">
        <v>196400</v>
      </c>
      <c r="H20" s="129">
        <v>-0.66309357011428283</v>
      </c>
      <c r="I20" s="130">
        <v>-0.68024439918533597</v>
      </c>
    </row>
    <row r="21" spans="1:9" ht="24.9" customHeight="1">
      <c r="A21" s="125" t="s">
        <v>236</v>
      </c>
      <c r="B21" s="126">
        <v>16369</v>
      </c>
      <c r="C21" s="127">
        <v>2.0678680901525806E-4</v>
      </c>
      <c r="D21" s="128">
        <v>59600</v>
      </c>
      <c r="E21" s="126">
        <v>15020</v>
      </c>
      <c r="F21" s="127">
        <v>1.2019990829275173E-4</v>
      </c>
      <c r="G21" s="128">
        <v>97100</v>
      </c>
      <c r="H21" s="129">
        <v>8.9813581890812344E-2</v>
      </c>
      <c r="I21" s="130">
        <v>-0.38619979402677651</v>
      </c>
    </row>
    <row r="22" spans="1:9" ht="24.9" customHeight="1">
      <c r="A22" s="131" t="s">
        <v>237</v>
      </c>
      <c r="B22" s="126">
        <v>2006</v>
      </c>
      <c r="C22" s="127">
        <v>2.5341458787012504E-5</v>
      </c>
      <c r="D22" s="134">
        <v>17000</v>
      </c>
      <c r="E22" s="126">
        <v>3883</v>
      </c>
      <c r="F22" s="127">
        <v>3.1074317170489675E-5</v>
      </c>
      <c r="G22" s="134">
        <v>24400</v>
      </c>
      <c r="H22" s="129">
        <v>-0.48338913211434453</v>
      </c>
      <c r="I22" s="130">
        <v>-0.30327868852459017</v>
      </c>
    </row>
    <row r="23" spans="1:9" ht="24.9" customHeight="1">
      <c r="A23" s="131" t="s">
        <v>238</v>
      </c>
      <c r="B23" s="126">
        <v>606</v>
      </c>
      <c r="C23" s="127">
        <v>7.6554955258871268E-6</v>
      </c>
      <c r="D23" s="128">
        <v>3400</v>
      </c>
      <c r="E23" s="126">
        <v>865</v>
      </c>
      <c r="F23" s="127">
        <v>6.9222983137969537E-6</v>
      </c>
      <c r="G23" s="128">
        <v>7600</v>
      </c>
      <c r="H23" s="129">
        <v>-0.29942196531791909</v>
      </c>
      <c r="I23" s="130">
        <v>-0.55263157894736836</v>
      </c>
    </row>
    <row r="24" spans="1:9" ht="24.9" customHeight="1">
      <c r="A24" s="131" t="s">
        <v>239</v>
      </c>
      <c r="B24" s="126">
        <v>0</v>
      </c>
      <c r="C24" s="127">
        <v>0</v>
      </c>
      <c r="D24" s="133">
        <v>0</v>
      </c>
      <c r="E24" s="126">
        <v>20276</v>
      </c>
      <c r="F24" s="127">
        <v>1.6226187353820466E-4</v>
      </c>
      <c r="G24" s="128">
        <v>51700</v>
      </c>
      <c r="H24" s="129">
        <v>-1</v>
      </c>
      <c r="I24" s="130">
        <v>-1</v>
      </c>
    </row>
    <row r="25" spans="1:9" ht="24.9" customHeight="1">
      <c r="A25" s="131" t="s">
        <v>240</v>
      </c>
      <c r="B25" s="126">
        <v>0</v>
      </c>
      <c r="C25" s="127">
        <v>0</v>
      </c>
      <c r="D25" s="133">
        <v>0</v>
      </c>
      <c r="E25" s="126">
        <v>1472</v>
      </c>
      <c r="F25" s="127">
        <v>1.1779911118970076E-5</v>
      </c>
      <c r="G25" s="128">
        <v>11900</v>
      </c>
      <c r="H25" s="129">
        <v>-1</v>
      </c>
      <c r="I25" s="130">
        <v>-1</v>
      </c>
    </row>
    <row r="26" spans="1:9" ht="24.9" customHeight="1">
      <c r="A26" s="135" t="s">
        <v>241</v>
      </c>
      <c r="B26" s="126">
        <v>0</v>
      </c>
      <c r="C26" s="127">
        <v>0</v>
      </c>
      <c r="D26" s="133">
        <v>0</v>
      </c>
      <c r="E26" s="126">
        <v>1312</v>
      </c>
      <c r="F26" s="127">
        <v>1.0499485997342893E-5</v>
      </c>
      <c r="G26" s="128">
        <v>13800</v>
      </c>
      <c r="H26" s="129">
        <v>-1</v>
      </c>
      <c r="I26" s="130">
        <v>-1</v>
      </c>
    </row>
    <row r="27" spans="1:9" ht="24.9" customHeight="1">
      <c r="A27" s="131" t="s">
        <v>242</v>
      </c>
      <c r="B27" s="126">
        <v>0</v>
      </c>
      <c r="C27" s="127">
        <v>0</v>
      </c>
      <c r="D27" s="133">
        <v>0</v>
      </c>
      <c r="E27" s="126">
        <v>422</v>
      </c>
      <c r="F27" s="127">
        <v>3.3771212582916928E-6</v>
      </c>
      <c r="G27" s="128">
        <v>13300</v>
      </c>
      <c r="H27" s="129">
        <v>-1</v>
      </c>
      <c r="I27" s="130">
        <v>-1</v>
      </c>
    </row>
    <row r="28" spans="1:9" ht="24.9" customHeight="1">
      <c r="A28" s="131" t="s">
        <v>243</v>
      </c>
      <c r="B28" s="126">
        <v>0</v>
      </c>
      <c r="C28" s="127">
        <v>0</v>
      </c>
      <c r="D28" s="133">
        <v>0</v>
      </c>
      <c r="E28" s="126">
        <v>250</v>
      </c>
      <c r="F28" s="127">
        <v>2.0006642525424722E-6</v>
      </c>
      <c r="G28" s="128">
        <v>300</v>
      </c>
      <c r="H28" s="129">
        <v>-1</v>
      </c>
      <c r="I28" s="130">
        <v>-1</v>
      </c>
    </row>
    <row r="29" spans="1:9" ht="24.9" customHeight="1">
      <c r="A29" s="131" t="s">
        <v>244</v>
      </c>
      <c r="B29" s="126">
        <v>0</v>
      </c>
      <c r="C29" s="127">
        <v>0</v>
      </c>
      <c r="D29" s="133">
        <v>0</v>
      </c>
      <c r="E29" s="126">
        <v>147</v>
      </c>
      <c r="F29" s="127">
        <v>1.1763905804949737E-6</v>
      </c>
      <c r="G29" s="128">
        <v>4000</v>
      </c>
      <c r="H29" s="129">
        <v>-1</v>
      </c>
      <c r="I29" s="130">
        <v>-1</v>
      </c>
    </row>
    <row r="30" spans="1:9" ht="24.9" customHeight="1">
      <c r="A30" s="131" t="s">
        <v>245</v>
      </c>
      <c r="B30" s="126">
        <v>0</v>
      </c>
      <c r="C30" s="127">
        <v>0</v>
      </c>
      <c r="D30" s="133">
        <v>0</v>
      </c>
      <c r="E30" s="126">
        <v>820</v>
      </c>
      <c r="F30" s="127">
        <v>6.5621787483393087E-6</v>
      </c>
      <c r="G30" s="128">
        <v>1200</v>
      </c>
      <c r="H30" s="129">
        <v>-1</v>
      </c>
      <c r="I30" s="130">
        <v>-1</v>
      </c>
    </row>
    <row r="31" spans="1:9" ht="24.9" customHeight="1" thickBot="1">
      <c r="A31" s="136" t="s">
        <v>208</v>
      </c>
      <c r="B31" s="137">
        <v>79158821</v>
      </c>
      <c r="C31" s="138">
        <v>0.99999999999999989</v>
      </c>
      <c r="D31" s="139">
        <v>136843300</v>
      </c>
      <c r="E31" s="137">
        <v>124958498</v>
      </c>
      <c r="F31" s="138">
        <v>1</v>
      </c>
      <c r="G31" s="139">
        <v>252053600</v>
      </c>
      <c r="H31" s="140">
        <v>-0.36651910620756656</v>
      </c>
      <c r="I31" s="141">
        <v>-0.45708650858388855</v>
      </c>
    </row>
    <row r="32" spans="1:9" ht="20.25" customHeight="1"/>
    <row r="33" ht="31.5" customHeight="1"/>
  </sheetData>
  <mergeCells count="6">
    <mergeCell ref="A1:I1"/>
    <mergeCell ref="A3:A4"/>
    <mergeCell ref="B3:D3"/>
    <mergeCell ref="E3:G3"/>
    <mergeCell ref="H3:I3"/>
    <mergeCell ref="A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I24"/>
  <sheetViews>
    <sheetView workbookViewId="0">
      <selection activeCell="B2" sqref="B2:D2"/>
    </sheetView>
  </sheetViews>
  <sheetFormatPr defaultColWidth="8.88671875" defaultRowHeight="15.6"/>
  <cols>
    <col min="1" max="1" width="13" style="1" bestFit="1" customWidth="1"/>
    <col min="2" max="2" width="15" style="2" bestFit="1" customWidth="1"/>
    <col min="3" max="3" width="10.33203125" style="2" customWidth="1"/>
    <col min="4" max="5" width="15" style="2" bestFit="1" customWidth="1"/>
    <col min="6" max="6" width="9" style="2" bestFit="1" customWidth="1"/>
    <col min="7" max="7" width="15" style="2" bestFit="1" customWidth="1"/>
    <col min="8" max="9" width="9.33203125" style="30" bestFit="1" customWidth="1"/>
    <col min="10" max="10" width="8.88671875" style="1"/>
    <col min="11" max="11" width="12.77734375" style="1" customWidth="1"/>
    <col min="12" max="16384" width="8.88671875" style="1"/>
  </cols>
  <sheetData>
    <row r="1" spans="1:9" ht="35.25" customHeight="1" thickBot="1">
      <c r="A1" s="93" t="s">
        <v>173</v>
      </c>
      <c r="B1" s="93"/>
      <c r="C1" s="93"/>
      <c r="D1" s="93"/>
      <c r="E1" s="93"/>
      <c r="F1" s="93"/>
      <c r="G1" s="93"/>
      <c r="H1" s="93"/>
      <c r="I1" s="93"/>
    </row>
    <row r="2" spans="1:9" ht="24.75" customHeight="1">
      <c r="A2" s="101" t="s">
        <v>61</v>
      </c>
      <c r="B2" s="94" t="s">
        <v>174</v>
      </c>
      <c r="C2" s="99"/>
      <c r="D2" s="100"/>
      <c r="E2" s="94" t="s">
        <v>43</v>
      </c>
      <c r="F2" s="99"/>
      <c r="G2" s="100"/>
      <c r="H2" s="94" t="s">
        <v>37</v>
      </c>
      <c r="I2" s="100"/>
    </row>
    <row r="3" spans="1:9" ht="35.4" customHeight="1">
      <c r="A3" s="102"/>
      <c r="B3" s="3" t="s">
        <v>62</v>
      </c>
      <c r="C3" s="23" t="s">
        <v>38</v>
      </c>
      <c r="D3" s="5" t="s">
        <v>39</v>
      </c>
      <c r="E3" s="3" t="s">
        <v>50</v>
      </c>
      <c r="F3" s="23" t="s">
        <v>24</v>
      </c>
      <c r="G3" s="5" t="s">
        <v>15</v>
      </c>
      <c r="H3" s="3" t="s">
        <v>40</v>
      </c>
      <c r="I3" s="5" t="s">
        <v>41</v>
      </c>
    </row>
    <row r="4" spans="1:9" ht="24.9" customHeight="1">
      <c r="A4" s="8" t="s">
        <v>7</v>
      </c>
      <c r="B4" s="9">
        <v>10236656</v>
      </c>
      <c r="C4" s="45">
        <f t="shared" ref="C4:C23" si="0">B4/$B$23</f>
        <v>0.79492763678949641</v>
      </c>
      <c r="D4" s="10">
        <v>18735400</v>
      </c>
      <c r="E4" s="9">
        <v>16577152</v>
      </c>
      <c r="F4" s="45">
        <f t="shared" ref="F4:F23" si="1">E4/$E$23</f>
        <v>0.81287302105212467</v>
      </c>
      <c r="G4" s="10">
        <v>32580500</v>
      </c>
      <c r="H4" s="13">
        <f t="shared" ref="H4" si="2">SUM(B4/E4-1)</f>
        <v>-0.38248403585851176</v>
      </c>
      <c r="I4" s="14">
        <f t="shared" ref="I4" si="3">SUM(D4/G4-1)</f>
        <v>-0.42495050720523009</v>
      </c>
    </row>
    <row r="5" spans="1:9" ht="24.9" customHeight="1">
      <c r="A5" s="8" t="s">
        <v>6</v>
      </c>
      <c r="B5" s="9">
        <v>1305214</v>
      </c>
      <c r="C5" s="45">
        <f t="shared" si="0"/>
        <v>0.10135640784691465</v>
      </c>
      <c r="D5" s="10">
        <v>2808300</v>
      </c>
      <c r="E5" s="9">
        <v>2321371</v>
      </c>
      <c r="F5" s="45">
        <f t="shared" si="1"/>
        <v>0.11383015959272086</v>
      </c>
      <c r="G5" s="10">
        <v>5614800</v>
      </c>
      <c r="H5" s="13">
        <f t="shared" ref="H5:H22" si="4">SUM(B5/E5-1)</f>
        <v>-0.43774002518339383</v>
      </c>
      <c r="I5" s="14">
        <f t="shared" ref="I5:I22" si="5">SUM(D5/G5-1)</f>
        <v>-0.49983970933960253</v>
      </c>
    </row>
    <row r="6" spans="1:9" ht="24.9" customHeight="1">
      <c r="A6" s="8" t="s">
        <v>1</v>
      </c>
      <c r="B6" s="9">
        <v>695146</v>
      </c>
      <c r="C6" s="45">
        <f t="shared" si="0"/>
        <v>5.3981570446801311E-2</v>
      </c>
      <c r="D6" s="10">
        <v>1621000</v>
      </c>
      <c r="E6" s="9">
        <v>987955</v>
      </c>
      <c r="F6" s="45">
        <f t="shared" si="1"/>
        <v>4.8445110807547154E-2</v>
      </c>
      <c r="G6" s="10">
        <v>2793300</v>
      </c>
      <c r="H6" s="13">
        <f t="shared" si="4"/>
        <v>-0.29637888365360765</v>
      </c>
      <c r="I6" s="14">
        <f t="shared" si="5"/>
        <v>-0.41968281244406258</v>
      </c>
    </row>
    <row r="7" spans="1:9" ht="24.9" customHeight="1">
      <c r="A7" s="8" t="s">
        <v>8</v>
      </c>
      <c r="B7" s="9">
        <v>179176</v>
      </c>
      <c r="C7" s="45">
        <f t="shared" si="0"/>
        <v>1.3913914294804359E-2</v>
      </c>
      <c r="D7" s="10">
        <v>438800</v>
      </c>
      <c r="E7" s="9">
        <v>178844</v>
      </c>
      <c r="F7" s="45">
        <f t="shared" si="1"/>
        <v>8.7697490242622002E-3</v>
      </c>
      <c r="G7" s="10">
        <v>630600</v>
      </c>
      <c r="H7" s="13">
        <f t="shared" si="4"/>
        <v>1.8563664422626136E-3</v>
      </c>
      <c r="I7" s="14">
        <f t="shared" si="5"/>
        <v>-0.3041547732318427</v>
      </c>
    </row>
    <row r="8" spans="1:9" ht="24.9" customHeight="1">
      <c r="A8" s="8" t="s">
        <v>5</v>
      </c>
      <c r="B8" s="9">
        <v>117891</v>
      </c>
      <c r="C8" s="45">
        <f t="shared" si="0"/>
        <v>9.1548269306647133E-3</v>
      </c>
      <c r="D8" s="10">
        <v>210500</v>
      </c>
      <c r="E8" s="9">
        <v>0</v>
      </c>
      <c r="F8" s="45">
        <f t="shared" si="1"/>
        <v>0</v>
      </c>
      <c r="G8" s="10">
        <v>0</v>
      </c>
      <c r="H8" s="9">
        <v>0</v>
      </c>
      <c r="I8" s="10">
        <v>0</v>
      </c>
    </row>
    <row r="9" spans="1:9" ht="24.9" customHeight="1">
      <c r="A9" s="8" t="s">
        <v>25</v>
      </c>
      <c r="B9" s="9">
        <v>101607</v>
      </c>
      <c r="C9" s="45">
        <f t="shared" si="0"/>
        <v>7.8902927275538385E-3</v>
      </c>
      <c r="D9" s="10">
        <v>310400</v>
      </c>
      <c r="E9" s="9">
        <v>10886</v>
      </c>
      <c r="F9" s="45">
        <f t="shared" si="1"/>
        <v>5.3380313501217994E-4</v>
      </c>
      <c r="G9" s="10">
        <v>36500</v>
      </c>
      <c r="H9" s="13">
        <f t="shared" si="4"/>
        <v>8.3337313981260337</v>
      </c>
      <c r="I9" s="14">
        <f t="shared" si="5"/>
        <v>7.5041095890410965</v>
      </c>
    </row>
    <row r="10" spans="1:9" ht="24.9" customHeight="1">
      <c r="A10" s="8" t="s">
        <v>3</v>
      </c>
      <c r="B10" s="9">
        <v>86012</v>
      </c>
      <c r="C10" s="45">
        <f t="shared" si="0"/>
        <v>6.6792628271906537E-3</v>
      </c>
      <c r="D10" s="10">
        <v>346700</v>
      </c>
      <c r="E10" s="9">
        <v>78075</v>
      </c>
      <c r="F10" s="45">
        <f t="shared" si="1"/>
        <v>3.8284658980411493E-3</v>
      </c>
      <c r="G10" s="10">
        <v>373900</v>
      </c>
      <c r="H10" s="13">
        <f t="shared" si="4"/>
        <v>0.10165866154338787</v>
      </c>
      <c r="I10" s="14">
        <f t="shared" si="5"/>
        <v>-7.274672372292057E-2</v>
      </c>
    </row>
    <row r="11" spans="1:9" ht="24.9" customHeight="1">
      <c r="A11" s="8" t="s">
        <v>0</v>
      </c>
      <c r="B11" s="9">
        <v>40725</v>
      </c>
      <c r="C11" s="45">
        <f t="shared" si="0"/>
        <v>3.1625003329458605E-3</v>
      </c>
      <c r="D11" s="10">
        <v>134600</v>
      </c>
      <c r="E11" s="9">
        <v>41278</v>
      </c>
      <c r="F11" s="45">
        <f t="shared" si="1"/>
        <v>2.0240975387683965E-3</v>
      </c>
      <c r="G11" s="10">
        <v>114900</v>
      </c>
      <c r="H11" s="13">
        <f t="shared" si="4"/>
        <v>-1.3396966907311403E-2</v>
      </c>
      <c r="I11" s="14">
        <f t="shared" si="5"/>
        <v>0.17145343777197564</v>
      </c>
    </row>
    <row r="12" spans="1:9" ht="24.9" customHeight="1">
      <c r="A12" s="8" t="s">
        <v>4</v>
      </c>
      <c r="B12" s="9">
        <v>39463</v>
      </c>
      <c r="C12" s="45">
        <f t="shared" si="0"/>
        <v>3.0644997087548803E-3</v>
      </c>
      <c r="D12" s="10">
        <v>72600</v>
      </c>
      <c r="E12" s="9">
        <v>143429</v>
      </c>
      <c r="F12" s="45">
        <f t="shared" si="1"/>
        <v>7.0331480664763881E-3</v>
      </c>
      <c r="G12" s="10">
        <v>262500</v>
      </c>
      <c r="H12" s="13">
        <f t="shared" si="4"/>
        <v>-0.72486038388331508</v>
      </c>
      <c r="I12" s="14">
        <f t="shared" si="5"/>
        <v>-0.72342857142857142</v>
      </c>
    </row>
    <row r="13" spans="1:9" ht="24.9" customHeight="1">
      <c r="A13" s="8" t="s">
        <v>2</v>
      </c>
      <c r="B13" s="9">
        <v>21773</v>
      </c>
      <c r="C13" s="45">
        <f t="shared" si="0"/>
        <v>1.6907825598337686E-3</v>
      </c>
      <c r="D13" s="10">
        <v>35300</v>
      </c>
      <c r="E13" s="9">
        <v>0</v>
      </c>
      <c r="F13" s="45">
        <f t="shared" si="1"/>
        <v>0</v>
      </c>
      <c r="G13" s="10">
        <v>0</v>
      </c>
      <c r="H13" s="9">
        <v>0</v>
      </c>
      <c r="I13" s="10">
        <v>0</v>
      </c>
    </row>
    <row r="14" spans="1:9" ht="24.9" customHeight="1">
      <c r="A14" s="24" t="s">
        <v>9</v>
      </c>
      <c r="B14" s="9">
        <v>19969</v>
      </c>
      <c r="C14" s="45">
        <f t="shared" si="0"/>
        <v>1.5506929195480883E-3</v>
      </c>
      <c r="D14" s="10">
        <v>63500</v>
      </c>
      <c r="E14" s="9">
        <v>1984</v>
      </c>
      <c r="F14" s="45">
        <f t="shared" si="1"/>
        <v>9.7286920803248676E-5</v>
      </c>
      <c r="G14" s="10">
        <v>18600</v>
      </c>
      <c r="H14" s="13">
        <f t="shared" si="4"/>
        <v>9.0650201612903221</v>
      </c>
      <c r="I14" s="14">
        <f t="shared" si="5"/>
        <v>2.413978494623656</v>
      </c>
    </row>
    <row r="15" spans="1:9" ht="24.9" customHeight="1">
      <c r="A15" s="8" t="s">
        <v>63</v>
      </c>
      <c r="B15" s="9">
        <v>19958</v>
      </c>
      <c r="C15" s="45">
        <f t="shared" si="0"/>
        <v>1.5498387144243951E-3</v>
      </c>
      <c r="D15" s="10">
        <v>62800</v>
      </c>
      <c r="E15" s="9">
        <v>39916</v>
      </c>
      <c r="F15" s="45">
        <f t="shared" si="1"/>
        <v>1.9573108522089083E-3</v>
      </c>
      <c r="G15" s="10">
        <v>136400</v>
      </c>
      <c r="H15" s="13">
        <f t="shared" si="4"/>
        <v>-0.5</v>
      </c>
      <c r="I15" s="14">
        <f t="shared" si="5"/>
        <v>-0.53958944281524923</v>
      </c>
    </row>
    <row r="16" spans="1:9" ht="24.9" customHeight="1">
      <c r="A16" s="8" t="s">
        <v>64</v>
      </c>
      <c r="B16" s="9">
        <v>7711</v>
      </c>
      <c r="C16" s="45">
        <f t="shared" si="0"/>
        <v>5.9879779170891423E-4</v>
      </c>
      <c r="D16" s="10">
        <v>71000</v>
      </c>
      <c r="E16" s="9">
        <v>7711</v>
      </c>
      <c r="F16" s="45">
        <f t="shared" si="1"/>
        <v>3.7811464027915856E-4</v>
      </c>
      <c r="G16" s="10">
        <v>71000</v>
      </c>
      <c r="H16" s="13">
        <f t="shared" si="4"/>
        <v>0</v>
      </c>
      <c r="I16" s="14">
        <f t="shared" si="5"/>
        <v>0</v>
      </c>
    </row>
    <row r="17" spans="1:9" ht="24.9" customHeight="1">
      <c r="A17" s="8" t="s">
        <v>65</v>
      </c>
      <c r="B17" s="9">
        <v>5040</v>
      </c>
      <c r="C17" s="45">
        <f t="shared" si="0"/>
        <v>3.913812566739629E-4</v>
      </c>
      <c r="D17" s="10">
        <v>27600</v>
      </c>
      <c r="E17" s="9">
        <v>2043</v>
      </c>
      <c r="F17" s="45">
        <f t="shared" si="1"/>
        <v>1.0018002983923238E-4</v>
      </c>
      <c r="G17" s="10">
        <v>17700</v>
      </c>
      <c r="H17" s="13">
        <f t="shared" si="4"/>
        <v>1.4669603524229076</v>
      </c>
      <c r="I17" s="14">
        <f t="shared" si="5"/>
        <v>0.55932203389830515</v>
      </c>
    </row>
    <row r="18" spans="1:9" ht="24.9" customHeight="1">
      <c r="A18" s="24" t="s">
        <v>10</v>
      </c>
      <c r="B18" s="9">
        <v>1128</v>
      </c>
      <c r="C18" s="45">
        <f t="shared" si="0"/>
        <v>8.7594852684172648E-5</v>
      </c>
      <c r="D18" s="10">
        <v>8200</v>
      </c>
      <c r="E18" s="9">
        <v>1947</v>
      </c>
      <c r="F18" s="45">
        <f t="shared" si="1"/>
        <v>9.5472598187462289E-5</v>
      </c>
      <c r="G18" s="10">
        <v>15500</v>
      </c>
      <c r="H18" s="13">
        <f t="shared" si="4"/>
        <v>-0.4206471494607088</v>
      </c>
      <c r="I18" s="14">
        <f t="shared" si="5"/>
        <v>-0.47096774193548385</v>
      </c>
    </row>
    <row r="19" spans="1:9" ht="24.9" customHeight="1">
      <c r="A19" s="8" t="s">
        <v>45</v>
      </c>
      <c r="B19" s="9"/>
      <c r="C19" s="45">
        <f t="shared" si="0"/>
        <v>0</v>
      </c>
      <c r="D19" s="10"/>
      <c r="E19" s="9">
        <v>250</v>
      </c>
      <c r="F19" s="45">
        <f t="shared" si="1"/>
        <v>1.2258936593151295E-5</v>
      </c>
      <c r="G19" s="10">
        <v>300</v>
      </c>
      <c r="H19" s="13">
        <f t="shared" si="4"/>
        <v>-1</v>
      </c>
      <c r="I19" s="14">
        <f t="shared" si="5"/>
        <v>-1</v>
      </c>
    </row>
    <row r="20" spans="1:9" ht="24.9" customHeight="1">
      <c r="A20" s="8" t="s">
        <v>42</v>
      </c>
      <c r="B20" s="9"/>
      <c r="C20" s="45">
        <f t="shared" si="0"/>
        <v>0</v>
      </c>
      <c r="D20" s="10"/>
      <c r="E20" s="9">
        <v>227</v>
      </c>
      <c r="F20" s="45">
        <f t="shared" si="1"/>
        <v>1.1131114426581375E-5</v>
      </c>
      <c r="G20" s="10">
        <v>2400</v>
      </c>
      <c r="H20" s="13">
        <f t="shared" si="4"/>
        <v>-1</v>
      </c>
      <c r="I20" s="14">
        <f t="shared" si="5"/>
        <v>-1</v>
      </c>
    </row>
    <row r="21" spans="1:9" ht="24.9" customHeight="1">
      <c r="A21" s="8" t="s">
        <v>59</v>
      </c>
      <c r="B21" s="9"/>
      <c r="C21" s="45">
        <f t="shared" si="0"/>
        <v>0</v>
      </c>
      <c r="D21" s="10"/>
      <c r="E21" s="9">
        <v>18</v>
      </c>
      <c r="F21" s="45">
        <f t="shared" si="1"/>
        <v>8.8264343470689329E-7</v>
      </c>
      <c r="G21" s="10">
        <v>1700</v>
      </c>
      <c r="H21" s="13">
        <f t="shared" si="4"/>
        <v>-1</v>
      </c>
      <c r="I21" s="14">
        <f t="shared" si="5"/>
        <v>-1</v>
      </c>
    </row>
    <row r="22" spans="1:9" ht="24.9" customHeight="1">
      <c r="A22" s="8" t="s">
        <v>66</v>
      </c>
      <c r="B22" s="9"/>
      <c r="C22" s="45">
        <f t="shared" si="0"/>
        <v>0</v>
      </c>
      <c r="D22" s="10"/>
      <c r="E22" s="9">
        <v>200</v>
      </c>
      <c r="F22" s="45">
        <f t="shared" si="1"/>
        <v>9.8071492745210357E-6</v>
      </c>
      <c r="G22" s="10">
        <v>300</v>
      </c>
      <c r="H22" s="13">
        <f t="shared" si="4"/>
        <v>-1</v>
      </c>
      <c r="I22" s="14">
        <f t="shared" si="5"/>
        <v>-1</v>
      </c>
    </row>
    <row r="23" spans="1:9" ht="24.9" customHeight="1" thickBot="1">
      <c r="A23" s="15" t="s">
        <v>46</v>
      </c>
      <c r="B23" s="26">
        <f>SUM(B4:B22)</f>
        <v>12877469</v>
      </c>
      <c r="C23" s="48">
        <f t="shared" si="0"/>
        <v>1</v>
      </c>
      <c r="D23" s="27">
        <f>SUM(D4:D22)</f>
        <v>24946700</v>
      </c>
      <c r="E23" s="26">
        <f>SUM(E4:E22)</f>
        <v>20393286</v>
      </c>
      <c r="F23" s="48">
        <f t="shared" si="1"/>
        <v>1</v>
      </c>
      <c r="G23" s="27">
        <f>SUM(G4:G22)</f>
        <v>42670900</v>
      </c>
      <c r="H23" s="19">
        <f>SUM(B23/E23-1)</f>
        <v>-0.36854369619491434</v>
      </c>
      <c r="I23" s="20">
        <f t="shared" ref="I23" si="6">SUM(D23/G23-1)</f>
        <v>-0.41536972503509417</v>
      </c>
    </row>
    <row r="24" spans="1:9" ht="20.25" customHeight="1"/>
  </sheetData>
  <sortState xmlns:xlrd2="http://schemas.microsoft.com/office/spreadsheetml/2017/richdata2" ref="A5:I27">
    <sortCondition descending="1" ref="B5:B27"/>
  </sortState>
  <mergeCells count="5">
    <mergeCell ref="B2:D2"/>
    <mergeCell ref="E2:G2"/>
    <mergeCell ref="H2:I2"/>
    <mergeCell ref="A1:I1"/>
    <mergeCell ref="A2:A3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ignoredErrors>
    <ignoredError sqref="C23:G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I27"/>
  <sheetViews>
    <sheetView topLeftCell="A4" workbookViewId="0">
      <selection activeCell="B2" sqref="B2:D2"/>
    </sheetView>
  </sheetViews>
  <sheetFormatPr defaultColWidth="9" defaultRowHeight="15.6"/>
  <cols>
    <col min="1" max="1" width="11.6640625" style="1" bestFit="1" customWidth="1"/>
    <col min="2" max="2" width="15" style="2" bestFit="1" customWidth="1"/>
    <col min="3" max="3" width="9" style="2" bestFit="1" customWidth="1"/>
    <col min="4" max="5" width="15" style="2" bestFit="1" customWidth="1"/>
    <col min="6" max="6" width="9" style="2" bestFit="1" customWidth="1"/>
    <col min="7" max="7" width="15" style="2" bestFit="1" customWidth="1"/>
    <col min="8" max="9" width="9.33203125" style="2" bestFit="1" customWidth="1"/>
    <col min="10" max="16384" width="9" style="1"/>
  </cols>
  <sheetData>
    <row r="1" spans="1:9" s="31" customFormat="1" ht="39" customHeight="1" thickBot="1">
      <c r="A1" s="93" t="s">
        <v>175</v>
      </c>
      <c r="B1" s="93"/>
      <c r="C1" s="93"/>
      <c r="D1" s="93"/>
      <c r="E1" s="93"/>
      <c r="F1" s="93"/>
      <c r="G1" s="93"/>
      <c r="H1" s="93"/>
      <c r="I1" s="93"/>
    </row>
    <row r="2" spans="1:9" ht="24.9" customHeight="1">
      <c r="A2" s="101" t="s">
        <v>47</v>
      </c>
      <c r="B2" s="94" t="s">
        <v>176</v>
      </c>
      <c r="C2" s="99"/>
      <c r="D2" s="100"/>
      <c r="E2" s="94" t="s">
        <v>48</v>
      </c>
      <c r="F2" s="99"/>
      <c r="G2" s="100"/>
      <c r="H2" s="94" t="s">
        <v>49</v>
      </c>
      <c r="I2" s="100"/>
    </row>
    <row r="3" spans="1:9" ht="35.25" customHeight="1">
      <c r="A3" s="102"/>
      <c r="B3" s="3" t="s">
        <v>50</v>
      </c>
      <c r="C3" s="23" t="s">
        <v>51</v>
      </c>
      <c r="D3" s="5" t="s">
        <v>52</v>
      </c>
      <c r="E3" s="3" t="s">
        <v>50</v>
      </c>
      <c r="F3" s="23" t="s">
        <v>24</v>
      </c>
      <c r="G3" s="5" t="s">
        <v>52</v>
      </c>
      <c r="H3" s="3" t="s">
        <v>53</v>
      </c>
      <c r="I3" s="5" t="s">
        <v>54</v>
      </c>
    </row>
    <row r="4" spans="1:9" ht="24.9" customHeight="1">
      <c r="A4" s="8" t="s">
        <v>7</v>
      </c>
      <c r="B4" s="9">
        <v>17227358</v>
      </c>
      <c r="C4" s="45">
        <f t="shared" ref="C4:C23" si="0">B4/$B$23</f>
        <v>0.8364528145928487</v>
      </c>
      <c r="D4" s="10">
        <v>31302300</v>
      </c>
      <c r="E4" s="9">
        <v>26971616</v>
      </c>
      <c r="F4" s="45">
        <f t="shared" ref="F4:F23" si="1">E4/$E$23</f>
        <v>0.81896851857441089</v>
      </c>
      <c r="G4" s="10">
        <v>53460600</v>
      </c>
      <c r="H4" s="13">
        <f t="shared" ref="H4" si="2">SUM(B4/E4-1)</f>
        <v>-0.36127824154103338</v>
      </c>
      <c r="I4" s="14">
        <f t="shared" ref="I4" si="3">SUM(D4/G4-1)</f>
        <v>-0.41447907430893027</v>
      </c>
    </row>
    <row r="5" spans="1:9" ht="24.9" customHeight="1">
      <c r="A5" s="8" t="s">
        <v>6</v>
      </c>
      <c r="B5" s="9">
        <v>1710419</v>
      </c>
      <c r="C5" s="45">
        <f t="shared" si="0"/>
        <v>8.3047254644797286E-2</v>
      </c>
      <c r="D5" s="10">
        <v>3720300</v>
      </c>
      <c r="E5" s="9">
        <v>3505267</v>
      </c>
      <c r="F5" s="45">
        <f t="shared" si="1"/>
        <v>0.10643423524188426</v>
      </c>
      <c r="G5" s="10">
        <v>8455100</v>
      </c>
      <c r="H5" s="13">
        <f t="shared" ref="H5:H12" si="4">SUM(B5/E5-1)</f>
        <v>-0.51204316247521231</v>
      </c>
      <c r="I5" s="14">
        <f t="shared" ref="I5:I12" si="5">SUM(D5/G5-1)</f>
        <v>-0.55999337677851235</v>
      </c>
    </row>
    <row r="6" spans="1:9" ht="24.9" customHeight="1">
      <c r="A6" s="8" t="s">
        <v>1</v>
      </c>
      <c r="B6" s="9">
        <v>865429</v>
      </c>
      <c r="C6" s="45">
        <f t="shared" si="0"/>
        <v>4.2019822359312113E-2</v>
      </c>
      <c r="D6" s="10">
        <v>2066300</v>
      </c>
      <c r="E6" s="9">
        <v>1530312</v>
      </c>
      <c r="F6" s="45">
        <f t="shared" si="1"/>
        <v>4.6466528056629749E-2</v>
      </c>
      <c r="G6" s="10">
        <v>4260200</v>
      </c>
      <c r="H6" s="13">
        <f t="shared" si="4"/>
        <v>-0.43447545337159998</v>
      </c>
      <c r="I6" s="14">
        <f t="shared" si="5"/>
        <v>-0.51497582273132725</v>
      </c>
    </row>
    <row r="7" spans="1:9" ht="24.9" customHeight="1">
      <c r="A7" s="8" t="s">
        <v>8</v>
      </c>
      <c r="B7" s="9">
        <v>241774</v>
      </c>
      <c r="C7" s="45">
        <f t="shared" si="0"/>
        <v>1.1739034087256526E-2</v>
      </c>
      <c r="D7" s="10">
        <v>567500</v>
      </c>
      <c r="E7" s="9">
        <v>348780</v>
      </c>
      <c r="F7" s="45">
        <f t="shared" si="1"/>
        <v>1.0590386571882939E-2</v>
      </c>
      <c r="G7" s="10">
        <v>1184100</v>
      </c>
      <c r="H7" s="13">
        <f t="shared" si="4"/>
        <v>-0.30680084867251567</v>
      </c>
      <c r="I7" s="14">
        <f t="shared" si="5"/>
        <v>-0.52073304619542271</v>
      </c>
    </row>
    <row r="8" spans="1:9" ht="24.9" customHeight="1">
      <c r="A8" s="8" t="s">
        <v>3</v>
      </c>
      <c r="B8" s="9">
        <v>133749</v>
      </c>
      <c r="C8" s="45">
        <f t="shared" si="0"/>
        <v>6.4940153620177228E-3</v>
      </c>
      <c r="D8" s="10">
        <v>532700</v>
      </c>
      <c r="E8" s="9">
        <v>104715</v>
      </c>
      <c r="F8" s="45">
        <f t="shared" si="1"/>
        <v>3.1795754626834163E-3</v>
      </c>
      <c r="G8" s="10">
        <v>463500</v>
      </c>
      <c r="H8" s="13">
        <f t="shared" si="4"/>
        <v>0.27726686721100124</v>
      </c>
      <c r="I8" s="14">
        <f t="shared" si="5"/>
        <v>0.14929881337648321</v>
      </c>
    </row>
    <row r="9" spans="1:9" ht="24.9" customHeight="1">
      <c r="A9" s="8" t="s">
        <v>5</v>
      </c>
      <c r="B9" s="9">
        <v>117891</v>
      </c>
      <c r="C9" s="45">
        <f t="shared" si="0"/>
        <v>5.7240500119150901E-3</v>
      </c>
      <c r="D9" s="10">
        <v>210500</v>
      </c>
      <c r="E9" s="9">
        <v>40643</v>
      </c>
      <c r="F9" s="45">
        <f t="shared" si="1"/>
        <v>1.2340876238346188E-3</v>
      </c>
      <c r="G9" s="10">
        <v>73300</v>
      </c>
      <c r="H9" s="13">
        <f t="shared" si="4"/>
        <v>1.9006470979012375</v>
      </c>
      <c r="I9" s="14">
        <f t="shared" si="5"/>
        <v>1.8717598908594817</v>
      </c>
    </row>
    <row r="10" spans="1:9" ht="24.9" customHeight="1">
      <c r="A10" s="8" t="s">
        <v>25</v>
      </c>
      <c r="B10" s="9">
        <v>101607</v>
      </c>
      <c r="C10" s="45">
        <f t="shared" si="0"/>
        <v>4.9334007647798099E-3</v>
      </c>
      <c r="D10" s="10">
        <v>310400</v>
      </c>
      <c r="E10" s="9">
        <v>10886</v>
      </c>
      <c r="F10" s="45">
        <f t="shared" si="1"/>
        <v>3.305434606959048E-4</v>
      </c>
      <c r="G10" s="10">
        <v>36500</v>
      </c>
      <c r="H10" s="13">
        <f t="shared" si="4"/>
        <v>8.3337313981260337</v>
      </c>
      <c r="I10" s="14">
        <f t="shared" si="5"/>
        <v>7.5041095890410965</v>
      </c>
    </row>
    <row r="11" spans="1:9" ht="24.9" customHeight="1">
      <c r="A11" s="8" t="s">
        <v>0</v>
      </c>
      <c r="B11" s="9">
        <v>67941</v>
      </c>
      <c r="C11" s="45">
        <f t="shared" si="0"/>
        <v>3.2987902542138342E-3</v>
      </c>
      <c r="D11" s="10">
        <v>217200</v>
      </c>
      <c r="E11" s="9">
        <v>72169</v>
      </c>
      <c r="F11" s="45">
        <f t="shared" si="1"/>
        <v>2.1913458584386144E-3</v>
      </c>
      <c r="G11" s="10">
        <v>200700</v>
      </c>
      <c r="H11" s="13">
        <f t="shared" si="4"/>
        <v>-5.8584710886945945E-2</v>
      </c>
      <c r="I11" s="14">
        <f t="shared" si="5"/>
        <v>8.2212257100149566E-2</v>
      </c>
    </row>
    <row r="12" spans="1:9" ht="24.9" customHeight="1">
      <c r="A12" s="8" t="s">
        <v>4</v>
      </c>
      <c r="B12" s="9">
        <v>52617</v>
      </c>
      <c r="C12" s="45">
        <f t="shared" si="0"/>
        <v>2.5547526060253649E-3</v>
      </c>
      <c r="D12" s="10">
        <v>93600</v>
      </c>
      <c r="E12" s="9">
        <v>287674</v>
      </c>
      <c r="F12" s="45">
        <f t="shared" si="1"/>
        <v>8.7349586176955468E-3</v>
      </c>
      <c r="G12" s="10">
        <v>519900</v>
      </c>
      <c r="H12" s="13">
        <f t="shared" si="4"/>
        <v>-0.81709504508575681</v>
      </c>
      <c r="I12" s="14">
        <f t="shared" si="5"/>
        <v>-0.81996537795729951</v>
      </c>
    </row>
    <row r="13" spans="1:9" ht="24.9" customHeight="1">
      <c r="A13" s="8" t="s">
        <v>2</v>
      </c>
      <c r="B13" s="9">
        <v>21773</v>
      </c>
      <c r="C13" s="45">
        <f t="shared" si="0"/>
        <v>1.0571607748634524E-3</v>
      </c>
      <c r="D13" s="10">
        <v>35300</v>
      </c>
      <c r="E13" s="9">
        <v>0</v>
      </c>
      <c r="F13" s="45">
        <f t="shared" si="1"/>
        <v>0</v>
      </c>
      <c r="G13" s="10">
        <v>0</v>
      </c>
      <c r="H13" s="9">
        <v>0</v>
      </c>
      <c r="I13" s="10">
        <v>0</v>
      </c>
    </row>
    <row r="14" spans="1:9" ht="24.9" customHeight="1">
      <c r="A14" s="8" t="s">
        <v>9</v>
      </c>
      <c r="B14" s="9">
        <v>20213</v>
      </c>
      <c r="C14" s="45">
        <f t="shared" si="0"/>
        <v>9.8141692657488446E-4</v>
      </c>
      <c r="D14" s="10">
        <v>65900</v>
      </c>
      <c r="E14" s="9">
        <v>1984</v>
      </c>
      <c r="F14" s="45">
        <f t="shared" si="1"/>
        <v>6.0242350360157556E-5</v>
      </c>
      <c r="G14" s="10">
        <v>18600</v>
      </c>
      <c r="H14" s="13">
        <f>SUM(B14/E14-1)</f>
        <v>9.1880040322580641</v>
      </c>
      <c r="I14" s="14">
        <f>SUM(D14/G14-1)</f>
        <v>2.543010752688172</v>
      </c>
    </row>
    <row r="15" spans="1:9" ht="24.9" customHeight="1">
      <c r="A15" s="8" t="s">
        <v>55</v>
      </c>
      <c r="B15" s="9">
        <v>19958</v>
      </c>
      <c r="C15" s="45">
        <f t="shared" si="0"/>
        <v>9.6903572060463784E-4</v>
      </c>
      <c r="D15" s="10">
        <v>62800</v>
      </c>
      <c r="E15" s="9">
        <v>39916</v>
      </c>
      <c r="F15" s="45">
        <f t="shared" si="1"/>
        <v>1.212012931943573E-3</v>
      </c>
      <c r="G15" s="10">
        <v>136400</v>
      </c>
      <c r="H15" s="13">
        <f t="shared" ref="H15:H22" si="6">SUM(B15/E15-1)</f>
        <v>-0.5</v>
      </c>
      <c r="I15" s="14">
        <f t="shared" ref="I15:I22" si="7">SUM(D15/G15-1)</f>
        <v>-0.53958944281524923</v>
      </c>
    </row>
    <row r="16" spans="1:9" ht="24.9" customHeight="1">
      <c r="A16" s="8" t="s">
        <v>56</v>
      </c>
      <c r="B16" s="9">
        <v>7711</v>
      </c>
      <c r="C16" s="45">
        <f t="shared" si="0"/>
        <v>3.7439795779047817E-4</v>
      </c>
      <c r="D16" s="10">
        <v>71000</v>
      </c>
      <c r="E16" s="9">
        <v>8386</v>
      </c>
      <c r="F16" s="45">
        <f t="shared" si="1"/>
        <v>2.5463324098804499E-4</v>
      </c>
      <c r="G16" s="10">
        <v>78900</v>
      </c>
      <c r="H16" s="13">
        <f t="shared" si="6"/>
        <v>-8.0491295015502007E-2</v>
      </c>
      <c r="I16" s="14">
        <f t="shared" si="7"/>
        <v>-0.10012674271229405</v>
      </c>
    </row>
    <row r="17" spans="1:9" ht="24.9" customHeight="1">
      <c r="A17" s="8" t="s">
        <v>57</v>
      </c>
      <c r="B17" s="9">
        <v>5040</v>
      </c>
      <c r="C17" s="45">
        <f t="shared" si="0"/>
        <v>2.4471089447075732E-4</v>
      </c>
      <c r="D17" s="10">
        <v>27600</v>
      </c>
      <c r="E17" s="9">
        <v>8652</v>
      </c>
      <c r="F17" s="45">
        <f t="shared" si="1"/>
        <v>2.6271008836496127E-4</v>
      </c>
      <c r="G17" s="10">
        <v>60500</v>
      </c>
      <c r="H17" s="13">
        <f t="shared" si="6"/>
        <v>-0.41747572815533984</v>
      </c>
      <c r="I17" s="14">
        <f t="shared" si="7"/>
        <v>-0.54380165289256199</v>
      </c>
    </row>
    <row r="18" spans="1:9" ht="24.9" customHeight="1">
      <c r="A18" s="8" t="s">
        <v>10</v>
      </c>
      <c r="B18" s="9">
        <v>2252</v>
      </c>
      <c r="C18" s="45">
        <f t="shared" si="0"/>
        <v>1.0934304252939396E-4</v>
      </c>
      <c r="D18" s="10">
        <v>14600</v>
      </c>
      <c r="E18" s="9">
        <v>1947</v>
      </c>
      <c r="F18" s="45">
        <f t="shared" si="1"/>
        <v>5.9118879108481227E-5</v>
      </c>
      <c r="G18" s="10">
        <v>15500</v>
      </c>
      <c r="H18" s="13">
        <f t="shared" si="6"/>
        <v>0.15665125834617366</v>
      </c>
      <c r="I18" s="14">
        <f t="shared" si="7"/>
        <v>-5.8064516129032295E-2</v>
      </c>
    </row>
    <row r="19" spans="1:9" ht="24.9" customHeight="1">
      <c r="A19" s="8" t="s">
        <v>58</v>
      </c>
      <c r="B19" s="9"/>
      <c r="C19" s="45">
        <f t="shared" si="0"/>
        <v>0</v>
      </c>
      <c r="D19" s="10"/>
      <c r="E19" s="9">
        <v>250</v>
      </c>
      <c r="F19" s="45">
        <f t="shared" si="1"/>
        <v>7.5910219707859819E-6</v>
      </c>
      <c r="G19" s="10">
        <v>300</v>
      </c>
      <c r="H19" s="13">
        <f t="shared" si="6"/>
        <v>-1</v>
      </c>
      <c r="I19" s="14">
        <f t="shared" si="7"/>
        <v>-1</v>
      </c>
    </row>
    <row r="20" spans="1:9" ht="24.9" customHeight="1">
      <c r="A20" s="8" t="s">
        <v>42</v>
      </c>
      <c r="B20" s="9"/>
      <c r="C20" s="45">
        <f t="shared" si="0"/>
        <v>0</v>
      </c>
      <c r="D20" s="10"/>
      <c r="E20" s="9">
        <v>227</v>
      </c>
      <c r="F20" s="45">
        <f t="shared" si="1"/>
        <v>6.8926479494736719E-6</v>
      </c>
      <c r="G20" s="10">
        <v>2400</v>
      </c>
      <c r="H20" s="13">
        <f t="shared" si="6"/>
        <v>-1</v>
      </c>
      <c r="I20" s="14">
        <f t="shared" si="7"/>
        <v>-1</v>
      </c>
    </row>
    <row r="21" spans="1:9" ht="24.9" customHeight="1">
      <c r="A21" s="8" t="s">
        <v>59</v>
      </c>
      <c r="B21" s="9"/>
      <c r="C21" s="45">
        <f t="shared" si="0"/>
        <v>0</v>
      </c>
      <c r="D21" s="10"/>
      <c r="E21" s="9">
        <v>18</v>
      </c>
      <c r="F21" s="45">
        <f t="shared" si="1"/>
        <v>5.4655358189659067E-7</v>
      </c>
      <c r="G21" s="10">
        <v>1700</v>
      </c>
      <c r="H21" s="13">
        <f t="shared" si="6"/>
        <v>-1</v>
      </c>
      <c r="I21" s="14">
        <f t="shared" si="7"/>
        <v>-1</v>
      </c>
    </row>
    <row r="22" spans="1:9" ht="24.9" customHeight="1">
      <c r="A22" s="8" t="s">
        <v>60</v>
      </c>
      <c r="B22" s="9"/>
      <c r="C22" s="45">
        <f t="shared" si="0"/>
        <v>0</v>
      </c>
      <c r="D22" s="10"/>
      <c r="E22" s="9">
        <v>200</v>
      </c>
      <c r="F22" s="45">
        <f t="shared" si="1"/>
        <v>6.0728175766287855E-6</v>
      </c>
      <c r="G22" s="10">
        <v>300</v>
      </c>
      <c r="H22" s="13">
        <f t="shared" si="6"/>
        <v>-1</v>
      </c>
      <c r="I22" s="14">
        <f t="shared" si="7"/>
        <v>-1</v>
      </c>
    </row>
    <row r="23" spans="1:9" ht="32.25" customHeight="1" thickBot="1">
      <c r="A23" s="15" t="s">
        <v>46</v>
      </c>
      <c r="B23" s="26">
        <f>SUM(B4:B22)</f>
        <v>20595732</v>
      </c>
      <c r="C23" s="48">
        <f t="shared" si="0"/>
        <v>1</v>
      </c>
      <c r="D23" s="27">
        <f>SUM(D4:D22)</f>
        <v>39298000</v>
      </c>
      <c r="E23" s="26">
        <f>SUM(E4:E22)</f>
        <v>32933642</v>
      </c>
      <c r="F23" s="48">
        <f t="shared" si="1"/>
        <v>1</v>
      </c>
      <c r="G23" s="27">
        <f>SUM(G4:G22)</f>
        <v>68968500</v>
      </c>
      <c r="H23" s="19">
        <f t="shared" ref="H23" si="8">SUM(B23/E23-1)</f>
        <v>-0.37462938353432029</v>
      </c>
      <c r="I23" s="20">
        <f t="shared" ref="I23" si="9">SUM(D23/G23-1)</f>
        <v>-0.43020364369241026</v>
      </c>
    </row>
    <row r="24" spans="1:9" ht="21" customHeight="1"/>
    <row r="27" spans="1:9">
      <c r="I27" s="22"/>
    </row>
  </sheetData>
  <sortState xmlns:xlrd2="http://schemas.microsoft.com/office/spreadsheetml/2017/richdata2" ref="A5:I29">
    <sortCondition descending="1" ref="B5:B29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portrait" r:id="rId1"/>
  <headerFooter alignWithMargins="0"/>
  <ignoredErrors>
    <ignoredError sqref="C23:F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I33"/>
  <sheetViews>
    <sheetView topLeftCell="A4" workbookViewId="0">
      <selection activeCell="B2" sqref="B2:D2"/>
    </sheetView>
  </sheetViews>
  <sheetFormatPr defaultColWidth="9" defaultRowHeight="15.6"/>
  <cols>
    <col min="1" max="1" width="13" style="1" bestFit="1" customWidth="1"/>
    <col min="2" max="2" width="15" style="2" bestFit="1" customWidth="1"/>
    <col min="3" max="3" width="9" style="2" bestFit="1" customWidth="1"/>
    <col min="4" max="4" width="15.44140625" style="2" bestFit="1" customWidth="1"/>
    <col min="5" max="5" width="15" style="2" bestFit="1" customWidth="1"/>
    <col min="6" max="6" width="9" style="2" bestFit="1" customWidth="1"/>
    <col min="7" max="7" width="16.33203125" style="2" bestFit="1" customWidth="1"/>
    <col min="8" max="9" width="9.33203125" style="2" bestFit="1" customWidth="1"/>
    <col min="10" max="16384" width="9" style="1"/>
  </cols>
  <sheetData>
    <row r="1" spans="1:9" s="31" customFormat="1" ht="39.75" customHeight="1" thickBot="1">
      <c r="A1" s="93" t="s">
        <v>177</v>
      </c>
      <c r="B1" s="93"/>
      <c r="C1" s="93"/>
      <c r="D1" s="93"/>
      <c r="E1" s="93"/>
      <c r="F1" s="93"/>
      <c r="G1" s="93"/>
      <c r="H1" s="93"/>
      <c r="I1" s="93"/>
    </row>
    <row r="2" spans="1:9" ht="31.5" customHeight="1" thickBot="1">
      <c r="A2" s="101" t="s">
        <v>13</v>
      </c>
      <c r="B2" s="101" t="s">
        <v>178</v>
      </c>
      <c r="C2" s="104"/>
      <c r="D2" s="104"/>
      <c r="E2" s="101" t="s">
        <v>44</v>
      </c>
      <c r="F2" s="104"/>
      <c r="G2" s="104"/>
      <c r="H2" s="104" t="s">
        <v>11</v>
      </c>
      <c r="I2" s="105"/>
    </row>
    <row r="3" spans="1:9" ht="39.450000000000003" customHeight="1" thickBot="1">
      <c r="A3" s="103"/>
      <c r="B3" s="87" t="s">
        <v>14</v>
      </c>
      <c r="C3" s="89" t="s">
        <v>24</v>
      </c>
      <c r="D3" s="90" t="s">
        <v>15</v>
      </c>
      <c r="E3" s="87" t="s">
        <v>14</v>
      </c>
      <c r="F3" s="89" t="s">
        <v>24</v>
      </c>
      <c r="G3" s="88" t="s">
        <v>15</v>
      </c>
      <c r="H3" s="87" t="s">
        <v>16</v>
      </c>
      <c r="I3" s="88" t="s">
        <v>17</v>
      </c>
    </row>
    <row r="4" spans="1:9" ht="24.9" customHeight="1">
      <c r="A4" s="81" t="s">
        <v>7</v>
      </c>
      <c r="B4" s="82">
        <v>19854324</v>
      </c>
      <c r="C4" s="83">
        <f t="shared" ref="C4:C19" si="0">B4/$B$24</f>
        <v>0.84608955669619479</v>
      </c>
      <c r="D4" s="84">
        <v>35888200</v>
      </c>
      <c r="E4" s="82">
        <v>36534795</v>
      </c>
      <c r="F4" s="83">
        <f t="shared" ref="F4:F24" si="1">E4/$E$24</f>
        <v>0.8237392778294611</v>
      </c>
      <c r="G4" s="84">
        <v>72606100</v>
      </c>
      <c r="H4" s="85">
        <f>SUM(B4/E4-1)</f>
        <v>-0.45656396867698312</v>
      </c>
      <c r="I4" s="86">
        <f t="shared" ref="I4" si="2">SUM(D4/G4-1)</f>
        <v>-0.50571370725049269</v>
      </c>
    </row>
    <row r="5" spans="1:9" ht="24.9" customHeight="1">
      <c r="A5" s="8" t="s">
        <v>6</v>
      </c>
      <c r="B5" s="9">
        <v>1710419</v>
      </c>
      <c r="C5" s="45">
        <f t="shared" si="0"/>
        <v>7.2889293711271605E-2</v>
      </c>
      <c r="D5" s="12">
        <v>3720300</v>
      </c>
      <c r="E5" s="9">
        <v>4564706</v>
      </c>
      <c r="F5" s="45">
        <f t="shared" si="1"/>
        <v>0.10291908368293316</v>
      </c>
      <c r="G5" s="12">
        <v>10978900</v>
      </c>
      <c r="H5" s="13">
        <f>SUM(B5/E5-1)</f>
        <v>-0.62529481635838102</v>
      </c>
      <c r="I5" s="14">
        <f>SUM(D5/G5-1)</f>
        <v>-0.66114091575658762</v>
      </c>
    </row>
    <row r="6" spans="1:9" ht="24.9" customHeight="1">
      <c r="A6" s="8" t="s">
        <v>1</v>
      </c>
      <c r="B6" s="9">
        <v>984199</v>
      </c>
      <c r="C6" s="45">
        <f t="shared" si="0"/>
        <v>4.1941518412353815E-2</v>
      </c>
      <c r="D6" s="12">
        <v>2343800</v>
      </c>
      <c r="E6" s="9">
        <v>1900301</v>
      </c>
      <c r="F6" s="45">
        <f t="shared" si="1"/>
        <v>4.2845527760552719E-2</v>
      </c>
      <c r="G6" s="12">
        <v>5257600</v>
      </c>
      <c r="H6" s="13">
        <f t="shared" ref="H6:H15" si="3">SUM(B6/E6-1)</f>
        <v>-0.48208257533938048</v>
      </c>
      <c r="I6" s="14">
        <f t="shared" ref="I6:I15" si="4">SUM(D6/G6-1)</f>
        <v>-0.55420724284844791</v>
      </c>
    </row>
    <row r="7" spans="1:9" ht="24.9" customHeight="1">
      <c r="A7" s="8" t="s">
        <v>8</v>
      </c>
      <c r="B7" s="9">
        <v>270586</v>
      </c>
      <c r="C7" s="45">
        <f t="shared" si="0"/>
        <v>1.1530988856039448E-2</v>
      </c>
      <c r="D7" s="12">
        <v>654000</v>
      </c>
      <c r="E7" s="9">
        <v>429577</v>
      </c>
      <c r="F7" s="45">
        <f t="shared" si="1"/>
        <v>9.6855462786132069E-3</v>
      </c>
      <c r="G7" s="12">
        <v>1526000</v>
      </c>
      <c r="H7" s="13">
        <f t="shared" si="3"/>
        <v>-0.37011059716884287</v>
      </c>
      <c r="I7" s="14">
        <f t="shared" si="4"/>
        <v>-0.5714285714285714</v>
      </c>
    </row>
    <row r="8" spans="1:9" ht="24.9" customHeight="1">
      <c r="A8" s="8" t="s">
        <v>3</v>
      </c>
      <c r="B8" s="9">
        <v>184765</v>
      </c>
      <c r="C8" s="45">
        <f t="shared" si="0"/>
        <v>7.8737375769113282E-3</v>
      </c>
      <c r="D8" s="12">
        <v>683100</v>
      </c>
      <c r="E8" s="9">
        <v>142283</v>
      </c>
      <c r="F8" s="45">
        <f t="shared" si="1"/>
        <v>3.2080129549764604E-3</v>
      </c>
      <c r="G8" s="12">
        <v>576900</v>
      </c>
      <c r="H8" s="13">
        <f t="shared" si="3"/>
        <v>0.29857396878052889</v>
      </c>
      <c r="I8" s="14">
        <f t="shared" si="4"/>
        <v>0.18408736349453969</v>
      </c>
    </row>
    <row r="9" spans="1:9" ht="24.9" customHeight="1">
      <c r="A9" s="8" t="s">
        <v>5</v>
      </c>
      <c r="B9" s="9">
        <v>117891</v>
      </c>
      <c r="C9" s="45">
        <f t="shared" si="0"/>
        <v>5.0239103546648629E-3</v>
      </c>
      <c r="D9" s="12">
        <v>210500</v>
      </c>
      <c r="E9" s="9">
        <v>40643</v>
      </c>
      <c r="F9" s="45">
        <f t="shared" si="1"/>
        <v>9.1636576772424175E-4</v>
      </c>
      <c r="G9" s="12">
        <v>73300</v>
      </c>
      <c r="H9" s="13">
        <f t="shared" si="3"/>
        <v>1.9006470979012375</v>
      </c>
      <c r="I9" s="14">
        <f t="shared" si="4"/>
        <v>1.8717598908594817</v>
      </c>
    </row>
    <row r="10" spans="1:9" ht="24.9" customHeight="1">
      <c r="A10" s="8" t="s">
        <v>28</v>
      </c>
      <c r="B10" s="9">
        <v>123788</v>
      </c>
      <c r="C10" s="45">
        <f t="shared" si="0"/>
        <v>5.2752102788444751E-3</v>
      </c>
      <c r="D10" s="12">
        <v>377800</v>
      </c>
      <c r="E10" s="9">
        <v>49248</v>
      </c>
      <c r="F10" s="45">
        <f t="shared" si="1"/>
        <v>1.1103801719578638E-3</v>
      </c>
      <c r="G10" s="12">
        <v>161800</v>
      </c>
      <c r="H10" s="13">
        <f t="shared" si="3"/>
        <v>1.5135640025990904</v>
      </c>
      <c r="I10" s="14">
        <f t="shared" si="4"/>
        <v>1.3349814585908528</v>
      </c>
    </row>
    <row r="11" spans="1:9" ht="24.9" customHeight="1">
      <c r="A11" s="8" t="s">
        <v>4</v>
      </c>
      <c r="B11" s="9">
        <v>52617</v>
      </c>
      <c r="C11" s="45">
        <f t="shared" si="0"/>
        <v>2.242266934128993E-3</v>
      </c>
      <c r="D11" s="12">
        <v>93600</v>
      </c>
      <c r="E11" s="9">
        <v>469884</v>
      </c>
      <c r="F11" s="45">
        <f t="shared" si="1"/>
        <v>1.059433635315645E-2</v>
      </c>
      <c r="G11" s="12">
        <v>864400</v>
      </c>
      <c r="H11" s="13">
        <f t="shared" si="3"/>
        <v>-0.88802129887376458</v>
      </c>
      <c r="I11" s="14">
        <f t="shared" si="4"/>
        <v>-0.89171679777880608</v>
      </c>
    </row>
    <row r="12" spans="1:9" ht="24.9" customHeight="1">
      <c r="A12" s="8" t="s">
        <v>0</v>
      </c>
      <c r="B12" s="9">
        <v>74745</v>
      </c>
      <c r="C12" s="45">
        <f t="shared" si="0"/>
        <v>3.1852489117865247E-3</v>
      </c>
      <c r="D12" s="12">
        <v>233900</v>
      </c>
      <c r="E12" s="9">
        <v>154816</v>
      </c>
      <c r="F12" s="45">
        <f t="shared" si="1"/>
        <v>3.4905908199689049E-3</v>
      </c>
      <c r="G12" s="12">
        <v>417800</v>
      </c>
      <c r="H12" s="13">
        <f t="shared" si="3"/>
        <v>-0.51720106448945846</v>
      </c>
      <c r="I12" s="14">
        <f t="shared" si="4"/>
        <v>-0.44016275730014365</v>
      </c>
    </row>
    <row r="13" spans="1:9" ht="24.9" customHeight="1">
      <c r="A13" s="8" t="s">
        <v>2</v>
      </c>
      <c r="B13" s="9">
        <v>21773</v>
      </c>
      <c r="C13" s="45">
        <f t="shared" si="0"/>
        <v>9.2785369665299351E-4</v>
      </c>
      <c r="D13" s="12">
        <v>35300</v>
      </c>
      <c r="E13" s="9">
        <v>2160</v>
      </c>
      <c r="F13" s="45">
        <f t="shared" si="1"/>
        <v>4.8700884734994025E-5</v>
      </c>
      <c r="G13" s="12">
        <v>6400</v>
      </c>
      <c r="H13" s="13">
        <f t="shared" si="3"/>
        <v>9.0800925925925924</v>
      </c>
      <c r="I13" s="14">
        <f t="shared" si="4"/>
        <v>4.515625</v>
      </c>
    </row>
    <row r="14" spans="1:9" ht="24.9" customHeight="1">
      <c r="A14" s="8" t="s">
        <v>9</v>
      </c>
      <c r="B14" s="9">
        <v>20213</v>
      </c>
      <c r="C14" s="45">
        <f t="shared" si="0"/>
        <v>8.6137448998516316E-4</v>
      </c>
      <c r="D14" s="12">
        <v>65900</v>
      </c>
      <c r="E14" s="9">
        <v>1984</v>
      </c>
      <c r="F14" s="45">
        <f t="shared" si="1"/>
        <v>4.473266449732784E-5</v>
      </c>
      <c r="G14" s="12">
        <v>18600</v>
      </c>
      <c r="H14" s="13">
        <f t="shared" si="3"/>
        <v>9.1880040322580641</v>
      </c>
      <c r="I14" s="14">
        <f t="shared" si="4"/>
        <v>2.543010752688172</v>
      </c>
    </row>
    <row r="15" spans="1:9" ht="24.9" customHeight="1">
      <c r="A15" s="8" t="s">
        <v>29</v>
      </c>
      <c r="B15" s="9">
        <v>19958</v>
      </c>
      <c r="C15" s="45">
        <f t="shared" si="0"/>
        <v>8.5050769658753713E-4</v>
      </c>
      <c r="D15" s="12">
        <v>62800</v>
      </c>
      <c r="E15" s="9">
        <v>39916</v>
      </c>
      <c r="F15" s="45">
        <f t="shared" si="1"/>
        <v>8.9997431253797293E-4</v>
      </c>
      <c r="G15" s="12">
        <v>136400</v>
      </c>
      <c r="H15" s="13">
        <f t="shared" si="3"/>
        <v>-0.5</v>
      </c>
      <c r="I15" s="14">
        <f t="shared" si="4"/>
        <v>-0.53958944281524923</v>
      </c>
    </row>
    <row r="16" spans="1:9" ht="24.9" customHeight="1">
      <c r="A16" s="25" t="s">
        <v>179</v>
      </c>
      <c r="B16" s="9">
        <v>13634</v>
      </c>
      <c r="C16" s="45">
        <f t="shared" si="0"/>
        <v>5.8101122032640944E-4</v>
      </c>
      <c r="D16" s="12">
        <v>48300</v>
      </c>
      <c r="E16" s="9">
        <v>0</v>
      </c>
      <c r="F16" s="45">
        <f t="shared" si="1"/>
        <v>0</v>
      </c>
      <c r="G16" s="12">
        <v>0</v>
      </c>
      <c r="H16" s="9">
        <v>0</v>
      </c>
      <c r="I16" s="10">
        <v>0</v>
      </c>
    </row>
    <row r="17" spans="1:9" ht="24.9" customHeight="1">
      <c r="A17" s="8" t="s">
        <v>18</v>
      </c>
      <c r="B17" s="9">
        <v>9780</v>
      </c>
      <c r="C17" s="45">
        <f t="shared" si="0"/>
        <v>4.1677348795601327E-4</v>
      </c>
      <c r="D17" s="12">
        <v>79700</v>
      </c>
      <c r="E17" s="9">
        <v>8386</v>
      </c>
      <c r="F17" s="45">
        <f t="shared" si="1"/>
        <v>1.8907667564243514E-4</v>
      </c>
      <c r="G17" s="12">
        <v>78900</v>
      </c>
      <c r="H17" s="13">
        <f>SUM(B17/E17-1)</f>
        <v>0.16622943000238499</v>
      </c>
      <c r="I17" s="14">
        <f>SUM(D17/G17-1)</f>
        <v>1.0139416983523386E-2</v>
      </c>
    </row>
    <row r="18" spans="1:9" ht="24.9" customHeight="1">
      <c r="A18" s="8" t="s">
        <v>12</v>
      </c>
      <c r="B18" s="9">
        <v>5040</v>
      </c>
      <c r="C18" s="45">
        <f t="shared" si="0"/>
        <v>2.1477897538837494E-4</v>
      </c>
      <c r="D18" s="12">
        <v>27600</v>
      </c>
      <c r="E18" s="9">
        <v>8652</v>
      </c>
      <c r="F18" s="45">
        <f t="shared" si="1"/>
        <v>1.9507409941072607E-4</v>
      </c>
      <c r="G18" s="12">
        <v>60500</v>
      </c>
      <c r="H18" s="13">
        <f t="shared" ref="H18:H24" si="5">SUM(B18/E18-1)</f>
        <v>-0.41747572815533984</v>
      </c>
      <c r="I18" s="14">
        <f t="shared" ref="I18:I24" si="6">SUM(D18/G18-1)</f>
        <v>-0.54380165289256199</v>
      </c>
    </row>
    <row r="19" spans="1:9" ht="24.9" customHeight="1">
      <c r="A19" s="8" t="s">
        <v>10</v>
      </c>
      <c r="B19" s="9">
        <v>2252</v>
      </c>
      <c r="C19" s="45">
        <f t="shared" si="0"/>
        <v>9.5968700907662774E-5</v>
      </c>
      <c r="D19" s="12">
        <v>14600</v>
      </c>
      <c r="E19" s="9">
        <v>4331</v>
      </c>
      <c r="F19" s="45">
        <f t="shared" si="1"/>
        <v>9.7649783234842177E-5</v>
      </c>
      <c r="G19" s="12">
        <v>29400</v>
      </c>
      <c r="H19" s="13">
        <f t="shared" si="5"/>
        <v>-0.48002770722696841</v>
      </c>
      <c r="I19" s="14">
        <f t="shared" si="6"/>
        <v>-0.50340136054421769</v>
      </c>
    </row>
    <row r="20" spans="1:9" ht="24.9" customHeight="1">
      <c r="A20" s="8" t="s">
        <v>45</v>
      </c>
      <c r="B20" s="9">
        <v>0</v>
      </c>
      <c r="C20" s="45">
        <f t="shared" ref="C20:C22" si="7">B20/$E$24</f>
        <v>0</v>
      </c>
      <c r="D20" s="12">
        <v>0</v>
      </c>
      <c r="E20" s="9">
        <v>250</v>
      </c>
      <c r="F20" s="45">
        <f t="shared" si="1"/>
        <v>5.6366764739576413E-6</v>
      </c>
      <c r="G20" s="12">
        <v>300</v>
      </c>
      <c r="H20" s="13">
        <f t="shared" si="5"/>
        <v>-1</v>
      </c>
      <c r="I20" s="14">
        <f t="shared" si="6"/>
        <v>-1</v>
      </c>
    </row>
    <row r="21" spans="1:9" ht="24.9" customHeight="1">
      <c r="A21" s="8" t="s">
        <v>20</v>
      </c>
      <c r="B21" s="9">
        <v>0</v>
      </c>
      <c r="C21" s="45">
        <f t="shared" si="7"/>
        <v>0</v>
      </c>
      <c r="D21" s="12">
        <v>0</v>
      </c>
      <c r="E21" s="9">
        <v>227</v>
      </c>
      <c r="F21" s="45">
        <f t="shared" si="1"/>
        <v>5.1181022383535389E-6</v>
      </c>
      <c r="G21" s="12">
        <v>2400</v>
      </c>
      <c r="H21" s="13">
        <f t="shared" si="5"/>
        <v>-1</v>
      </c>
      <c r="I21" s="14">
        <f t="shared" si="6"/>
        <v>-1</v>
      </c>
    </row>
    <row r="22" spans="1:9" ht="24.9" customHeight="1">
      <c r="A22" s="8" t="s">
        <v>23</v>
      </c>
      <c r="B22" s="9">
        <v>0</v>
      </c>
      <c r="C22" s="45">
        <f t="shared" si="7"/>
        <v>0</v>
      </c>
      <c r="D22" s="12">
        <v>0</v>
      </c>
      <c r="E22" s="9">
        <v>18</v>
      </c>
      <c r="F22" s="45">
        <f t="shared" si="1"/>
        <v>4.0584070612495018E-7</v>
      </c>
      <c r="G22" s="12">
        <v>1700</v>
      </c>
      <c r="H22" s="13">
        <f t="shared" si="5"/>
        <v>-1</v>
      </c>
      <c r="I22" s="14">
        <f t="shared" si="6"/>
        <v>-1</v>
      </c>
    </row>
    <row r="23" spans="1:9" ht="24.9" customHeight="1" thickBot="1">
      <c r="A23" s="69" t="s">
        <v>19</v>
      </c>
      <c r="B23" s="9">
        <v>0</v>
      </c>
      <c r="C23" s="45">
        <f>B23/$E$24</f>
        <v>0</v>
      </c>
      <c r="D23" s="12">
        <v>0</v>
      </c>
      <c r="E23" s="70">
        <v>200</v>
      </c>
      <c r="F23" s="71">
        <f t="shared" si="1"/>
        <v>4.5093411791661131E-6</v>
      </c>
      <c r="G23" s="72">
        <v>300</v>
      </c>
      <c r="H23" s="73">
        <f t="shared" si="5"/>
        <v>-1</v>
      </c>
      <c r="I23" s="74">
        <f t="shared" si="6"/>
        <v>-1</v>
      </c>
    </row>
    <row r="24" spans="1:9" ht="30.75" customHeight="1" thickBot="1">
      <c r="A24" s="75" t="s">
        <v>32</v>
      </c>
      <c r="B24" s="76">
        <f>SUM(B4:B23)</f>
        <v>23465984</v>
      </c>
      <c r="C24" s="78">
        <f>B24/$B$24</f>
        <v>1</v>
      </c>
      <c r="D24" s="77">
        <f>SUM(D4:D23)</f>
        <v>44539400</v>
      </c>
      <c r="E24" s="76">
        <f>SUM(E4:E23)</f>
        <v>44352377</v>
      </c>
      <c r="F24" s="78">
        <f t="shared" si="1"/>
        <v>1</v>
      </c>
      <c r="G24" s="77">
        <f>SUM(G4:G23)</f>
        <v>92797700</v>
      </c>
      <c r="H24" s="79">
        <f t="shared" si="5"/>
        <v>-0.47091936019573422</v>
      </c>
      <c r="I24" s="80">
        <f t="shared" si="6"/>
        <v>-0.52003767334750761</v>
      </c>
    </row>
    <row r="25" spans="1:9">
      <c r="B25" s="32"/>
      <c r="C25" s="67"/>
      <c r="D25" s="32"/>
    </row>
    <row r="31" spans="1:9">
      <c r="D31" s="33"/>
      <c r="E31" s="33"/>
      <c r="F31" s="68"/>
    </row>
    <row r="33" spans="4:8">
      <c r="D33" s="22"/>
      <c r="G33" s="22"/>
      <c r="H33" s="22"/>
    </row>
  </sheetData>
  <sortState xmlns:xlrd2="http://schemas.microsoft.com/office/spreadsheetml/2017/richdata2" ref="A5:I31">
    <sortCondition descending="1" ref="B5:B31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  <ignoredErrors>
    <ignoredError sqref="C24: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I33"/>
  <sheetViews>
    <sheetView zoomScaleNormal="100" workbookViewId="0">
      <selection activeCell="B2" sqref="B2:D2"/>
    </sheetView>
  </sheetViews>
  <sheetFormatPr defaultColWidth="9" defaultRowHeight="15.6"/>
  <cols>
    <col min="1" max="1" width="13" style="1" bestFit="1" customWidth="1"/>
    <col min="2" max="2" width="15" style="2" bestFit="1" customWidth="1"/>
    <col min="3" max="3" width="9" style="2" bestFit="1" customWidth="1"/>
    <col min="4" max="4" width="16.33203125" style="2" bestFit="1" customWidth="1"/>
    <col min="5" max="5" width="15" style="2" bestFit="1" customWidth="1"/>
    <col min="6" max="6" width="8.88671875" style="2" bestFit="1" customWidth="1"/>
    <col min="7" max="7" width="16.33203125" style="2" bestFit="1" customWidth="1"/>
    <col min="8" max="9" width="9.6640625" style="2" bestFit="1" customWidth="1"/>
    <col min="10" max="16384" width="9" style="1"/>
  </cols>
  <sheetData>
    <row r="1" spans="1:9" ht="39.75" customHeight="1" thickBot="1">
      <c r="A1" s="93" t="s">
        <v>180</v>
      </c>
      <c r="B1" s="93"/>
      <c r="C1" s="93"/>
      <c r="D1" s="93"/>
      <c r="E1" s="93"/>
      <c r="F1" s="93"/>
      <c r="G1" s="93"/>
      <c r="H1" s="93"/>
      <c r="I1" s="93"/>
    </row>
    <row r="2" spans="1:9" ht="26.25" customHeight="1">
      <c r="A2" s="101" t="s">
        <v>47</v>
      </c>
      <c r="B2" s="94" t="s">
        <v>181</v>
      </c>
      <c r="C2" s="99"/>
      <c r="D2" s="100"/>
      <c r="E2" s="94" t="s">
        <v>71</v>
      </c>
      <c r="F2" s="99"/>
      <c r="G2" s="100"/>
      <c r="H2" s="99" t="s">
        <v>37</v>
      </c>
      <c r="I2" s="100"/>
    </row>
    <row r="3" spans="1:9" ht="33" customHeight="1">
      <c r="A3" s="102"/>
      <c r="B3" s="3" t="s">
        <v>62</v>
      </c>
      <c r="C3" s="23" t="s">
        <v>51</v>
      </c>
      <c r="D3" s="5" t="s">
        <v>39</v>
      </c>
      <c r="E3" s="3" t="s">
        <v>62</v>
      </c>
      <c r="F3" s="23" t="s">
        <v>51</v>
      </c>
      <c r="G3" s="5" t="s">
        <v>39</v>
      </c>
      <c r="H3" s="6" t="s">
        <v>53</v>
      </c>
      <c r="I3" s="5" t="s">
        <v>41</v>
      </c>
    </row>
    <row r="4" spans="1:9" ht="24.9" customHeight="1">
      <c r="A4" s="8" t="s">
        <v>7</v>
      </c>
      <c r="B4" s="9">
        <v>23873548</v>
      </c>
      <c r="C4" s="34">
        <f t="shared" ref="C4:C19" si="0">B4/$B$24</f>
        <v>0.85884777816686597</v>
      </c>
      <c r="D4" s="10">
        <v>42475300</v>
      </c>
      <c r="E4" s="9">
        <v>48119457</v>
      </c>
      <c r="F4" s="34">
        <f t="shared" ref="F4:F24" si="1">E4/$E$24</f>
        <v>0.82834550784298155</v>
      </c>
      <c r="G4" s="10">
        <v>96092800</v>
      </c>
      <c r="H4" s="35">
        <f t="shared" ref="H4" si="2">SUM(B4/E4-1)</f>
        <v>-0.50386913135782052</v>
      </c>
      <c r="I4" s="36">
        <f t="shared" ref="I4" si="3">SUM(D4/G4-1)</f>
        <v>-0.55797624796030498</v>
      </c>
    </row>
    <row r="5" spans="1:9" ht="24.9" customHeight="1">
      <c r="A5" s="8" t="s">
        <v>6</v>
      </c>
      <c r="B5" s="9">
        <v>1808421</v>
      </c>
      <c r="C5" s="34">
        <f t="shared" si="0"/>
        <v>6.5057709806699116E-2</v>
      </c>
      <c r="D5" s="10">
        <v>3949900</v>
      </c>
      <c r="E5" s="9">
        <v>5134884</v>
      </c>
      <c r="F5" s="34">
        <f t="shared" si="1"/>
        <v>8.8393725945303175E-2</v>
      </c>
      <c r="G5" s="10">
        <v>12381100</v>
      </c>
      <c r="H5" s="35">
        <f t="shared" ref="H5:H19" si="4">SUM(B5/E5-1)</f>
        <v>-0.64781658164040312</v>
      </c>
      <c r="I5" s="36">
        <f t="shared" ref="I5:I19" si="5">SUM(D5/G5-1)</f>
        <v>-0.68097341916307919</v>
      </c>
    </row>
    <row r="6" spans="1:9" ht="24.9" customHeight="1">
      <c r="A6" s="8" t="s">
        <v>1</v>
      </c>
      <c r="B6" s="9">
        <v>1022479</v>
      </c>
      <c r="C6" s="34">
        <f t="shared" si="0"/>
        <v>3.6783548778433726E-2</v>
      </c>
      <c r="D6" s="10">
        <v>2432600</v>
      </c>
      <c r="E6" s="9">
        <v>2896805</v>
      </c>
      <c r="F6" s="34">
        <f t="shared" si="1"/>
        <v>4.9866635212593692E-2</v>
      </c>
      <c r="G6" s="10">
        <v>7852700</v>
      </c>
      <c r="H6" s="35">
        <f t="shared" si="4"/>
        <v>-0.6470321612949439</v>
      </c>
      <c r="I6" s="36">
        <f t="shared" si="5"/>
        <v>-0.69022119780457669</v>
      </c>
    </row>
    <row r="7" spans="1:9" ht="24.9" customHeight="1">
      <c r="A7" s="8" t="s">
        <v>8</v>
      </c>
      <c r="B7" s="9">
        <v>417131</v>
      </c>
      <c r="C7" s="34">
        <f t="shared" si="0"/>
        <v>1.5006233365669945E-2</v>
      </c>
      <c r="D7" s="10">
        <v>912100</v>
      </c>
      <c r="E7" s="9">
        <v>688139</v>
      </c>
      <c r="F7" s="34">
        <f t="shared" si="1"/>
        <v>1.1845870360124003E-2</v>
      </c>
      <c r="G7" s="10">
        <v>2247800</v>
      </c>
      <c r="H7" s="35">
        <f>SUM(B7/E7-1)</f>
        <v>-0.39382740986922704</v>
      </c>
      <c r="I7" s="36">
        <f>SUM(D7/G7-1)</f>
        <v>-0.5942254648990124</v>
      </c>
    </row>
    <row r="8" spans="1:9" ht="24.9" customHeight="1">
      <c r="A8" s="8" t="s">
        <v>3</v>
      </c>
      <c r="B8" s="9">
        <v>206385</v>
      </c>
      <c r="C8" s="34">
        <f t="shared" si="0"/>
        <v>7.4246734794915538E-3</v>
      </c>
      <c r="D8" s="10">
        <v>771600</v>
      </c>
      <c r="E8" s="9">
        <v>197685</v>
      </c>
      <c r="F8" s="34">
        <f t="shared" si="1"/>
        <v>3.4030201487506352E-3</v>
      </c>
      <c r="G8" s="10">
        <v>755000</v>
      </c>
      <c r="H8" s="35">
        <f>SUM(B8/E8-1)</f>
        <v>4.4009408908111336E-2</v>
      </c>
      <c r="I8" s="36">
        <f>SUM(D8/G8-1)</f>
        <v>2.1986754966887512E-2</v>
      </c>
    </row>
    <row r="9" spans="1:9" ht="24.9" customHeight="1">
      <c r="A9" s="8" t="s">
        <v>72</v>
      </c>
      <c r="B9" s="9">
        <v>123788</v>
      </c>
      <c r="C9" s="34">
        <f t="shared" si="0"/>
        <v>4.4532571682985708E-3</v>
      </c>
      <c r="D9" s="10">
        <v>377800</v>
      </c>
      <c r="E9" s="9">
        <v>107717</v>
      </c>
      <c r="F9" s="34">
        <f t="shared" si="1"/>
        <v>1.8542788849076671E-3</v>
      </c>
      <c r="G9" s="10">
        <v>340500</v>
      </c>
      <c r="H9" s="35">
        <f>SUM(B9/E9-1)</f>
        <v>0.14919650565834552</v>
      </c>
      <c r="I9" s="36">
        <f>SUM(D9/G9-1)</f>
        <v>0.10954478707782678</v>
      </c>
    </row>
    <row r="10" spans="1:9" ht="24.9" customHeight="1">
      <c r="A10" s="8" t="s">
        <v>5</v>
      </c>
      <c r="B10" s="9">
        <v>117891</v>
      </c>
      <c r="C10" s="34">
        <f t="shared" si="0"/>
        <v>4.2411133617789023E-3</v>
      </c>
      <c r="D10" s="10">
        <v>210500</v>
      </c>
      <c r="E10" s="9">
        <v>122917</v>
      </c>
      <c r="F10" s="34">
        <f t="shared" si="1"/>
        <v>2.1159371101701283E-3</v>
      </c>
      <c r="G10" s="10">
        <v>223800</v>
      </c>
      <c r="H10" s="35">
        <f>SUM(B10/E10-1)</f>
        <v>-4.0889380638967743E-2</v>
      </c>
      <c r="I10" s="36">
        <f>SUM(D10/G10-1)</f>
        <v>-5.9428060768543345E-2</v>
      </c>
    </row>
    <row r="11" spans="1:9" ht="24.9" customHeight="1">
      <c r="A11" s="8" t="s">
        <v>0</v>
      </c>
      <c r="B11" s="9">
        <v>74745</v>
      </c>
      <c r="C11" s="34">
        <f t="shared" si="0"/>
        <v>2.6889416344433761E-3</v>
      </c>
      <c r="D11" s="10">
        <v>233900</v>
      </c>
      <c r="E11" s="9">
        <v>179311</v>
      </c>
      <c r="F11" s="34">
        <f t="shared" si="1"/>
        <v>3.08672355460771E-3</v>
      </c>
      <c r="G11" s="10">
        <v>480300</v>
      </c>
      <c r="H11" s="35">
        <f>SUM(B11/E11-1)</f>
        <v>-0.58315440770504878</v>
      </c>
      <c r="I11" s="36">
        <f>SUM(D11/G11-1)</f>
        <v>-0.51301270039558611</v>
      </c>
    </row>
    <row r="12" spans="1:9" ht="24.9" customHeight="1">
      <c r="A12" s="8" t="s">
        <v>4</v>
      </c>
      <c r="B12" s="9">
        <v>52617</v>
      </c>
      <c r="C12" s="34">
        <f t="shared" si="0"/>
        <v>1.8928897181016407E-3</v>
      </c>
      <c r="D12" s="10">
        <v>93600</v>
      </c>
      <c r="E12" s="9">
        <v>577750</v>
      </c>
      <c r="F12" s="34">
        <f t="shared" si="1"/>
        <v>9.9455947135123034E-3</v>
      </c>
      <c r="G12" s="10">
        <v>1073200</v>
      </c>
      <c r="H12" s="35">
        <f t="shared" si="4"/>
        <v>-0.90892773691042839</v>
      </c>
      <c r="I12" s="36">
        <f t="shared" si="5"/>
        <v>-0.91278419679463285</v>
      </c>
    </row>
    <row r="13" spans="1:9" ht="24.9" customHeight="1">
      <c r="A13" s="8" t="s">
        <v>2</v>
      </c>
      <c r="B13" s="9">
        <v>21773</v>
      </c>
      <c r="C13" s="34">
        <f t="shared" si="0"/>
        <v>7.8328083760432978E-4</v>
      </c>
      <c r="D13" s="10">
        <v>35300</v>
      </c>
      <c r="E13" s="9">
        <v>2160</v>
      </c>
      <c r="F13" s="34">
        <f t="shared" si="1"/>
        <v>3.718301095834976E-5</v>
      </c>
      <c r="G13" s="10">
        <v>6400</v>
      </c>
      <c r="H13" s="35">
        <f>SUM(B13/E13-1)</f>
        <v>9.0800925925925924</v>
      </c>
      <c r="I13" s="36">
        <f>SUM(D13/G13-1)</f>
        <v>4.515625</v>
      </c>
    </row>
    <row r="14" spans="1:9" ht="24.9" customHeight="1">
      <c r="A14" s="8" t="s">
        <v>9</v>
      </c>
      <c r="B14" s="9">
        <v>20213</v>
      </c>
      <c r="C14" s="34">
        <f t="shared" si="0"/>
        <v>7.2716004089910986E-4</v>
      </c>
      <c r="D14" s="10">
        <v>65900</v>
      </c>
      <c r="E14" s="9">
        <v>1984</v>
      </c>
      <c r="F14" s="34">
        <f t="shared" si="1"/>
        <v>3.4153284139521261E-5</v>
      </c>
      <c r="G14" s="10">
        <v>18600</v>
      </c>
      <c r="H14" s="35">
        <f>SUM(B14/E14-1)</f>
        <v>9.1880040322580641</v>
      </c>
      <c r="I14" s="36">
        <f>SUM(D14/G14-1)</f>
        <v>2.543010752688172</v>
      </c>
    </row>
    <row r="15" spans="1:9" ht="24.9" customHeight="1">
      <c r="A15" s="25" t="s">
        <v>27</v>
      </c>
      <c r="B15" s="9">
        <v>19958</v>
      </c>
      <c r="C15" s="34">
        <f t="shared" si="0"/>
        <v>7.1798644912998732E-4</v>
      </c>
      <c r="D15" s="10">
        <v>62800</v>
      </c>
      <c r="E15" s="9">
        <v>39916</v>
      </c>
      <c r="F15" s="34">
        <f t="shared" si="1"/>
        <v>6.8712827102476346E-4</v>
      </c>
      <c r="G15" s="10">
        <v>136400</v>
      </c>
      <c r="H15" s="35">
        <f t="shared" si="4"/>
        <v>-0.5</v>
      </c>
      <c r="I15" s="36">
        <f t="shared" si="5"/>
        <v>-0.53958944281524923</v>
      </c>
    </row>
    <row r="16" spans="1:9" ht="24.9" customHeight="1">
      <c r="A16" s="25" t="s">
        <v>179</v>
      </c>
      <c r="B16" s="9">
        <v>13634</v>
      </c>
      <c r="C16" s="34">
        <f t="shared" si="0"/>
        <v>4.9048137325574941E-4</v>
      </c>
      <c r="D16" s="10">
        <v>48300</v>
      </c>
      <c r="E16" s="9">
        <v>0</v>
      </c>
      <c r="F16" s="34">
        <f t="shared" si="1"/>
        <v>0</v>
      </c>
      <c r="G16" s="10">
        <v>0</v>
      </c>
      <c r="H16" s="9">
        <v>0</v>
      </c>
      <c r="I16" s="10">
        <v>0</v>
      </c>
    </row>
    <row r="17" spans="1:9" ht="24.9" customHeight="1">
      <c r="A17" s="8" t="s">
        <v>73</v>
      </c>
      <c r="B17" s="9">
        <v>10005</v>
      </c>
      <c r="C17" s="34">
        <f t="shared" si="0"/>
        <v>3.5992857117674737E-4</v>
      </c>
      <c r="D17" s="10">
        <v>82300</v>
      </c>
      <c r="E17" s="9">
        <v>8386</v>
      </c>
      <c r="F17" s="34">
        <f t="shared" si="1"/>
        <v>1.4435959717440792E-4</v>
      </c>
      <c r="G17" s="10">
        <v>78900</v>
      </c>
      <c r="H17" s="35">
        <f>SUM(B17/E17-1)</f>
        <v>0.19305986167421896</v>
      </c>
      <c r="I17" s="36">
        <f>SUM(D17/G17-1)</f>
        <v>4.3092522179974724E-2</v>
      </c>
    </row>
    <row r="18" spans="1:9" ht="24.9" customHeight="1">
      <c r="A18" s="8" t="s">
        <v>10</v>
      </c>
      <c r="B18" s="9">
        <v>9554</v>
      </c>
      <c r="C18" s="34">
        <f t="shared" si="0"/>
        <v>3.4370390494978953E-4</v>
      </c>
      <c r="D18" s="10">
        <v>35300</v>
      </c>
      <c r="E18" s="9">
        <v>4488</v>
      </c>
      <c r="F18" s="34">
        <f t="shared" si="1"/>
        <v>7.7258033880126729E-5</v>
      </c>
      <c r="G18" s="10">
        <v>33000</v>
      </c>
      <c r="H18" s="35">
        <f>SUM(B18/E18-1)</f>
        <v>1.1287878787878789</v>
      </c>
      <c r="I18" s="36">
        <f>SUM(D18/G18-1)</f>
        <v>6.9696969696969591E-2</v>
      </c>
    </row>
    <row r="19" spans="1:9" ht="24.9" customHeight="1">
      <c r="A19" s="8" t="s">
        <v>70</v>
      </c>
      <c r="B19" s="9">
        <v>5040</v>
      </c>
      <c r="C19" s="34">
        <f t="shared" si="0"/>
        <v>1.8131334320147991E-4</v>
      </c>
      <c r="D19" s="10">
        <v>27600</v>
      </c>
      <c r="E19" s="9">
        <v>8652</v>
      </c>
      <c r="F19" s="34">
        <f t="shared" si="1"/>
        <v>1.4893861611650099E-4</v>
      </c>
      <c r="G19" s="10">
        <v>60500</v>
      </c>
      <c r="H19" s="35">
        <f t="shared" si="4"/>
        <v>-0.41747572815533984</v>
      </c>
      <c r="I19" s="36">
        <f t="shared" si="5"/>
        <v>-0.54380165289256199</v>
      </c>
    </row>
    <row r="20" spans="1:9" ht="24" customHeight="1">
      <c r="A20" s="8" t="s">
        <v>45</v>
      </c>
      <c r="B20" s="9">
        <v>0</v>
      </c>
      <c r="C20" s="34">
        <f t="shared" ref="C20:C23" si="6">B20/$E$24</f>
        <v>0</v>
      </c>
      <c r="D20" s="12">
        <v>0</v>
      </c>
      <c r="E20" s="9">
        <v>250</v>
      </c>
      <c r="F20" s="34">
        <f t="shared" si="1"/>
        <v>4.3035892312904817E-6</v>
      </c>
      <c r="G20" s="10">
        <v>300</v>
      </c>
      <c r="H20" s="35">
        <f t="shared" ref="H20:H23" si="7">SUM(B20/E20-1)</f>
        <v>-1</v>
      </c>
      <c r="I20" s="36">
        <f t="shared" ref="I20:I23" si="8">SUM(D20/G20-1)</f>
        <v>-1</v>
      </c>
    </row>
    <row r="21" spans="1:9" ht="20.25" customHeight="1">
      <c r="A21" s="8" t="s">
        <v>42</v>
      </c>
      <c r="B21" s="9">
        <v>0</v>
      </c>
      <c r="C21" s="34">
        <f t="shared" si="6"/>
        <v>0</v>
      </c>
      <c r="D21" s="12">
        <v>0</v>
      </c>
      <c r="E21" s="9">
        <v>227</v>
      </c>
      <c r="F21" s="34">
        <f t="shared" si="1"/>
        <v>3.9076590220117573E-6</v>
      </c>
      <c r="G21" s="10">
        <v>2400</v>
      </c>
      <c r="H21" s="35">
        <f t="shared" si="7"/>
        <v>-1</v>
      </c>
      <c r="I21" s="36">
        <f t="shared" si="8"/>
        <v>-1</v>
      </c>
    </row>
    <row r="22" spans="1:9" ht="24" customHeight="1">
      <c r="A22" s="8" t="s">
        <v>74</v>
      </c>
      <c r="B22" s="9">
        <v>0</v>
      </c>
      <c r="C22" s="34">
        <f t="shared" si="6"/>
        <v>0</v>
      </c>
      <c r="D22" s="12">
        <v>0</v>
      </c>
      <c r="E22" s="9">
        <v>18</v>
      </c>
      <c r="F22" s="34">
        <f t="shared" si="1"/>
        <v>3.0985842465291465E-7</v>
      </c>
      <c r="G22" s="10">
        <v>1700</v>
      </c>
      <c r="H22" s="35">
        <f t="shared" si="7"/>
        <v>-1</v>
      </c>
      <c r="I22" s="36">
        <f t="shared" si="8"/>
        <v>-1</v>
      </c>
    </row>
    <row r="23" spans="1:9" ht="24" customHeight="1">
      <c r="A23" s="8" t="s">
        <v>66</v>
      </c>
      <c r="B23" s="9">
        <v>0</v>
      </c>
      <c r="C23" s="34">
        <f t="shared" si="6"/>
        <v>0</v>
      </c>
      <c r="D23" s="12">
        <v>0</v>
      </c>
      <c r="E23" s="9">
        <v>300</v>
      </c>
      <c r="F23" s="34">
        <f t="shared" si="1"/>
        <v>5.1643070775485775E-6</v>
      </c>
      <c r="G23" s="10">
        <v>400</v>
      </c>
      <c r="H23" s="35">
        <f t="shared" si="7"/>
        <v>-1</v>
      </c>
      <c r="I23" s="36">
        <f t="shared" si="8"/>
        <v>-1</v>
      </c>
    </row>
    <row r="24" spans="1:9" s="40" customFormat="1" ht="24" customHeight="1" thickBot="1">
      <c r="A24" s="15" t="s">
        <v>46</v>
      </c>
      <c r="B24" s="26">
        <f>SUM(B4:B23)</f>
        <v>27797182</v>
      </c>
      <c r="C24" s="37">
        <f>B24/$B$24</f>
        <v>1</v>
      </c>
      <c r="D24" s="27">
        <f>SUM(D4:D23)</f>
        <v>51814800</v>
      </c>
      <c r="E24" s="26">
        <f>SUM(E4:E23)</f>
        <v>58091046</v>
      </c>
      <c r="F24" s="37">
        <f t="shared" si="1"/>
        <v>1</v>
      </c>
      <c r="G24" s="27">
        <f>SUM(G4:G23)</f>
        <v>121785800</v>
      </c>
      <c r="H24" s="38">
        <f>SUM(B24/E24-1)</f>
        <v>-0.52148938753831353</v>
      </c>
      <c r="I24" s="39">
        <f>SUM(D24/G24-1)</f>
        <v>-0.57454153111446493</v>
      </c>
    </row>
    <row r="25" spans="1:9" ht="20.25" customHeight="1">
      <c r="B25" s="1"/>
      <c r="C25" s="1"/>
      <c r="D25" s="1"/>
    </row>
    <row r="26" spans="1:9" ht="20.25" customHeight="1"/>
    <row r="27" spans="1:9" ht="20.25" customHeight="1"/>
    <row r="28" spans="1:9" ht="24" customHeight="1"/>
    <row r="29" spans="1:9" ht="24" customHeight="1"/>
    <row r="30" spans="1:9" ht="20.25" customHeight="1"/>
    <row r="31" spans="1:9" ht="24" customHeight="1"/>
    <row r="32" spans="1:9" ht="21" customHeight="1"/>
    <row r="33" ht="31.5" customHeight="1"/>
  </sheetData>
  <sortState xmlns:xlrd2="http://schemas.microsoft.com/office/spreadsheetml/2017/richdata2" ref="A5:I33">
    <sortCondition descending="1" ref="B5:B33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I24"/>
  <sheetViews>
    <sheetView topLeftCell="A7" zoomScaleNormal="118" workbookViewId="0">
      <selection activeCell="B2" sqref="B2:D2"/>
    </sheetView>
  </sheetViews>
  <sheetFormatPr defaultColWidth="9" defaultRowHeight="15.6"/>
  <cols>
    <col min="1" max="1" width="11.88671875" style="1" bestFit="1" customWidth="1"/>
    <col min="2" max="2" width="15" style="2" bestFit="1" customWidth="1"/>
    <col min="3" max="3" width="9" style="2" bestFit="1" customWidth="1"/>
    <col min="4" max="4" width="16.33203125" style="2" bestFit="1" customWidth="1"/>
    <col min="5" max="5" width="15" style="2" bestFit="1" customWidth="1"/>
    <col min="6" max="6" width="9" style="2" bestFit="1" customWidth="1"/>
    <col min="7" max="7" width="16.33203125" style="2" bestFit="1" customWidth="1"/>
    <col min="8" max="9" width="9.33203125" style="2" bestFit="1" customWidth="1"/>
    <col min="10" max="16384" width="9" style="1"/>
  </cols>
  <sheetData>
    <row r="1" spans="1:9" ht="39" customHeight="1" thickBot="1">
      <c r="A1" s="93" t="s">
        <v>182</v>
      </c>
      <c r="B1" s="93"/>
      <c r="C1" s="93"/>
      <c r="D1" s="93"/>
      <c r="E1" s="93"/>
      <c r="F1" s="93"/>
      <c r="G1" s="93"/>
      <c r="H1" s="93"/>
      <c r="I1" s="93"/>
    </row>
    <row r="2" spans="1:9" ht="27" customHeight="1">
      <c r="A2" s="106" t="s">
        <v>77</v>
      </c>
      <c r="B2" s="99" t="s">
        <v>183</v>
      </c>
      <c r="C2" s="99"/>
      <c r="D2" s="99"/>
      <c r="E2" s="94" t="s">
        <v>75</v>
      </c>
      <c r="F2" s="99"/>
      <c r="G2" s="100"/>
      <c r="H2" s="99" t="s">
        <v>37</v>
      </c>
      <c r="I2" s="100"/>
    </row>
    <row r="3" spans="1:9" ht="33.9" customHeight="1">
      <c r="A3" s="107"/>
      <c r="B3" s="6" t="s">
        <v>62</v>
      </c>
      <c r="C3" s="23" t="s">
        <v>79</v>
      </c>
      <c r="D3" s="7" t="s">
        <v>39</v>
      </c>
      <c r="E3" s="3" t="s">
        <v>62</v>
      </c>
      <c r="F3" s="23" t="s">
        <v>79</v>
      </c>
      <c r="G3" s="5" t="s">
        <v>39</v>
      </c>
      <c r="H3" s="6" t="s">
        <v>53</v>
      </c>
      <c r="I3" s="5" t="s">
        <v>80</v>
      </c>
    </row>
    <row r="4" spans="1:9" ht="24.9" customHeight="1">
      <c r="A4" s="41" t="s">
        <v>7</v>
      </c>
      <c r="B4" s="11">
        <v>28822708</v>
      </c>
      <c r="C4" s="34">
        <f t="shared" ref="C4:C19" si="0">B4/$B$24</f>
        <v>0.8734634873683802</v>
      </c>
      <c r="D4" s="12">
        <v>50226800</v>
      </c>
      <c r="E4" s="9">
        <v>54303539</v>
      </c>
      <c r="F4" s="34">
        <f t="shared" ref="F4:F24" si="1">E4/$E$24</f>
        <v>0.82032320561537031</v>
      </c>
      <c r="G4" s="10">
        <v>108429700</v>
      </c>
      <c r="H4" s="35">
        <f t="shared" ref="H4:H16" si="2">SUM(B4/E4-1)</f>
        <v>-0.46922965738936462</v>
      </c>
      <c r="I4" s="36">
        <f t="shared" ref="I4:I16" si="3">SUM(D4/G4-1)</f>
        <v>-0.5367800519599335</v>
      </c>
    </row>
    <row r="5" spans="1:9" ht="24.9" customHeight="1">
      <c r="A5" s="41" t="s">
        <v>6</v>
      </c>
      <c r="B5" s="11">
        <v>1869972</v>
      </c>
      <c r="C5" s="34">
        <f t="shared" si="0"/>
        <v>5.6668938407911734E-2</v>
      </c>
      <c r="D5" s="12">
        <v>4072300</v>
      </c>
      <c r="E5" s="9">
        <v>6072508</v>
      </c>
      <c r="F5" s="34">
        <f t="shared" si="1"/>
        <v>9.1732865305242467E-2</v>
      </c>
      <c r="G5" s="10">
        <v>14509600</v>
      </c>
      <c r="H5" s="35">
        <f t="shared" si="2"/>
        <v>-0.69205935998766899</v>
      </c>
      <c r="I5" s="36">
        <f t="shared" si="3"/>
        <v>-0.71933754204113143</v>
      </c>
    </row>
    <row r="6" spans="1:9" ht="24.9" customHeight="1">
      <c r="A6" s="41" t="s">
        <v>1</v>
      </c>
      <c r="B6" s="11">
        <v>1062130</v>
      </c>
      <c r="C6" s="34">
        <f t="shared" si="0"/>
        <v>3.2187529840658195E-2</v>
      </c>
      <c r="D6" s="12">
        <v>2532600</v>
      </c>
      <c r="E6" s="9">
        <v>3258569</v>
      </c>
      <c r="F6" s="34">
        <f t="shared" si="1"/>
        <v>4.9224780134474691E-2</v>
      </c>
      <c r="G6" s="10">
        <v>8846600</v>
      </c>
      <c r="H6" s="35">
        <f t="shared" si="2"/>
        <v>-0.67405017355777952</v>
      </c>
      <c r="I6" s="36">
        <f t="shared" si="3"/>
        <v>-0.71372052539958852</v>
      </c>
    </row>
    <row r="7" spans="1:9" ht="24.9" customHeight="1">
      <c r="A7" s="41" t="s">
        <v>8</v>
      </c>
      <c r="B7" s="11">
        <v>542276</v>
      </c>
      <c r="C7" s="34">
        <f t="shared" si="0"/>
        <v>1.6433510899675902E-2</v>
      </c>
      <c r="D7" s="12">
        <v>1103000</v>
      </c>
      <c r="E7" s="9">
        <v>958582</v>
      </c>
      <c r="F7" s="34">
        <f t="shared" si="1"/>
        <v>1.4480585861727961E-2</v>
      </c>
      <c r="G7" s="10">
        <v>2924200</v>
      </c>
      <c r="H7" s="35">
        <f>SUM(B7/E7-1)</f>
        <v>-0.43429357112902178</v>
      </c>
      <c r="I7" s="36">
        <f>SUM(D7/G7-1)</f>
        <v>-0.62280281786471514</v>
      </c>
    </row>
    <row r="8" spans="1:9" ht="24.9" customHeight="1">
      <c r="A8" s="41" t="s">
        <v>3</v>
      </c>
      <c r="B8" s="11">
        <v>223116</v>
      </c>
      <c r="C8" s="34">
        <f t="shared" si="0"/>
        <v>6.761463199352522E-3</v>
      </c>
      <c r="D8" s="12">
        <v>832000</v>
      </c>
      <c r="E8" s="9">
        <v>222497</v>
      </c>
      <c r="F8" s="34">
        <f t="shared" si="1"/>
        <v>3.3610968205921724E-3</v>
      </c>
      <c r="G8" s="10">
        <v>834700</v>
      </c>
      <c r="H8" s="35">
        <f>SUM(B8/E8-1)</f>
        <v>2.7820599828312087E-3</v>
      </c>
      <c r="I8" s="36">
        <f>SUM(D8/G8-1)</f>
        <v>-3.2346951000359336E-3</v>
      </c>
    </row>
    <row r="9" spans="1:9" ht="24.9" customHeight="1">
      <c r="A9" s="41" t="s">
        <v>72</v>
      </c>
      <c r="B9" s="11">
        <v>123788</v>
      </c>
      <c r="C9" s="34">
        <f t="shared" si="0"/>
        <v>3.7513580672002456E-3</v>
      </c>
      <c r="D9" s="12">
        <v>377800</v>
      </c>
      <c r="E9" s="9">
        <v>145865</v>
      </c>
      <c r="F9" s="34">
        <f t="shared" si="1"/>
        <v>2.2034741490252778E-3</v>
      </c>
      <c r="G9" s="10">
        <v>463200</v>
      </c>
      <c r="H9" s="35">
        <f>SUM(B9/E9-1)</f>
        <v>-0.15135227779110827</v>
      </c>
      <c r="I9" s="36">
        <f>SUM(D9/G9-1)</f>
        <v>-0.1843696027633851</v>
      </c>
    </row>
    <row r="10" spans="1:9" ht="24.9" customHeight="1">
      <c r="A10" s="41" t="s">
        <v>5</v>
      </c>
      <c r="B10" s="11">
        <v>117891</v>
      </c>
      <c r="C10" s="34">
        <f t="shared" si="0"/>
        <v>3.5726512577980429E-3</v>
      </c>
      <c r="D10" s="12">
        <v>210500</v>
      </c>
      <c r="E10" s="9">
        <v>204203</v>
      </c>
      <c r="F10" s="34">
        <f t="shared" si="1"/>
        <v>3.08474295858094E-3</v>
      </c>
      <c r="G10" s="10">
        <v>373700</v>
      </c>
      <c r="H10" s="35">
        <f>SUM(B10/E10-1)</f>
        <v>-0.42267743373016065</v>
      </c>
      <c r="I10" s="36">
        <f>SUM(D10/G10-1)</f>
        <v>-0.43671394166443667</v>
      </c>
    </row>
    <row r="11" spans="1:9" ht="24.9" customHeight="1">
      <c r="A11" s="41" t="s">
        <v>0</v>
      </c>
      <c r="B11" s="11">
        <v>74745</v>
      </c>
      <c r="C11" s="34">
        <f t="shared" si="0"/>
        <v>2.2651247191398387E-3</v>
      </c>
      <c r="D11" s="12">
        <v>233900</v>
      </c>
      <c r="E11" s="9">
        <v>233467</v>
      </c>
      <c r="F11" s="34">
        <f t="shared" si="1"/>
        <v>3.526812457755353E-3</v>
      </c>
      <c r="G11" s="10">
        <v>631700</v>
      </c>
      <c r="H11" s="35">
        <f>SUM(B11/E11-1)</f>
        <v>-0.6798476872534448</v>
      </c>
      <c r="I11" s="36">
        <f>SUM(D11/G11-1)</f>
        <v>-0.6297293018838056</v>
      </c>
    </row>
    <row r="12" spans="1:9" ht="24.9" customHeight="1">
      <c r="A12" s="41" t="s">
        <v>4</v>
      </c>
      <c r="B12" s="11">
        <v>52617</v>
      </c>
      <c r="C12" s="34">
        <f t="shared" si="0"/>
        <v>1.5945423419222811E-3</v>
      </c>
      <c r="D12" s="12">
        <v>93600</v>
      </c>
      <c r="E12" s="9">
        <v>719177</v>
      </c>
      <c r="F12" s="34">
        <f t="shared" si="1"/>
        <v>1.0864072451057843E-2</v>
      </c>
      <c r="G12" s="10">
        <v>1343700</v>
      </c>
      <c r="H12" s="35">
        <f t="shared" si="2"/>
        <v>-0.92683720419312632</v>
      </c>
      <c r="I12" s="36">
        <f t="shared" si="3"/>
        <v>-0.93034159410582717</v>
      </c>
    </row>
    <row r="13" spans="1:9" ht="24.9" customHeight="1">
      <c r="A13" s="42" t="s">
        <v>179</v>
      </c>
      <c r="B13" s="11">
        <v>22397</v>
      </c>
      <c r="C13" s="34">
        <f t="shared" si="0"/>
        <v>6.7873434122115144E-4</v>
      </c>
      <c r="D13" s="12">
        <v>80800</v>
      </c>
      <c r="E13" s="9">
        <v>0</v>
      </c>
      <c r="F13" s="34">
        <f t="shared" si="1"/>
        <v>0</v>
      </c>
      <c r="G13" s="10">
        <v>0</v>
      </c>
      <c r="H13" s="9">
        <v>0</v>
      </c>
      <c r="I13" s="10">
        <v>0</v>
      </c>
    </row>
    <row r="14" spans="1:9" ht="24.9" customHeight="1">
      <c r="A14" s="41" t="s">
        <v>2</v>
      </c>
      <c r="B14" s="11">
        <v>21773</v>
      </c>
      <c r="C14" s="34">
        <f t="shared" si="0"/>
        <v>6.5982420910872582E-4</v>
      </c>
      <c r="D14" s="12">
        <v>35300</v>
      </c>
      <c r="E14" s="9">
        <v>4320</v>
      </c>
      <c r="F14" s="34">
        <f t="shared" si="1"/>
        <v>6.5259029402455696E-5</v>
      </c>
      <c r="G14" s="10">
        <v>12700</v>
      </c>
      <c r="H14" s="35">
        <f>SUM(B14/E14-1)</f>
        <v>4.0400462962962962</v>
      </c>
      <c r="I14" s="36">
        <f>SUM(D14/G14-1)</f>
        <v>1.7795275590551181</v>
      </c>
    </row>
    <row r="15" spans="1:9" ht="24.9" customHeight="1">
      <c r="A15" s="41" t="s">
        <v>9</v>
      </c>
      <c r="B15" s="11">
        <v>20213</v>
      </c>
      <c r="C15" s="34">
        <f t="shared" si="0"/>
        <v>6.1254887882766155E-4</v>
      </c>
      <c r="D15" s="12">
        <v>65900</v>
      </c>
      <c r="E15" s="9">
        <v>1984</v>
      </c>
      <c r="F15" s="34">
        <f t="shared" si="1"/>
        <v>2.9970813503350023E-5</v>
      </c>
      <c r="G15" s="10">
        <v>18600</v>
      </c>
      <c r="H15" s="35">
        <f>SUM(B15/E15-1)</f>
        <v>9.1880040322580641</v>
      </c>
      <c r="I15" s="36">
        <f>SUM(D15/G15-1)</f>
        <v>2.543010752688172</v>
      </c>
    </row>
    <row r="16" spans="1:9" ht="24.9" customHeight="1">
      <c r="A16" s="41" t="s">
        <v>76</v>
      </c>
      <c r="B16" s="11">
        <v>19958</v>
      </c>
      <c r="C16" s="34">
        <f t="shared" si="0"/>
        <v>6.0482118060864139E-4</v>
      </c>
      <c r="D16" s="12">
        <v>62800</v>
      </c>
      <c r="E16" s="9">
        <v>39916</v>
      </c>
      <c r="F16" s="34">
        <f t="shared" si="1"/>
        <v>6.0298134667324571E-4</v>
      </c>
      <c r="G16" s="10">
        <v>136400</v>
      </c>
      <c r="H16" s="35">
        <f t="shared" si="2"/>
        <v>-0.5</v>
      </c>
      <c r="I16" s="36">
        <f t="shared" si="3"/>
        <v>-0.53958944281524923</v>
      </c>
    </row>
    <row r="17" spans="1:9" ht="24.9" customHeight="1">
      <c r="A17" s="41" t="s">
        <v>81</v>
      </c>
      <c r="B17" s="11">
        <v>10005</v>
      </c>
      <c r="C17" s="34">
        <f t="shared" si="0"/>
        <v>3.0319851247567178E-4</v>
      </c>
      <c r="D17" s="12">
        <v>82300</v>
      </c>
      <c r="E17" s="9">
        <v>8836</v>
      </c>
      <c r="F17" s="34">
        <f t="shared" si="1"/>
        <v>1.3347888513891171E-4</v>
      </c>
      <c r="G17" s="10">
        <v>84200</v>
      </c>
      <c r="H17" s="35">
        <f>SUM(B17/E17-1)</f>
        <v>0.13229968311453155</v>
      </c>
      <c r="I17" s="36">
        <f>SUM(D17/G17-1)</f>
        <v>-2.25653206650831E-2</v>
      </c>
    </row>
    <row r="18" spans="1:9" ht="24.9" customHeight="1">
      <c r="A18" s="41" t="s">
        <v>10</v>
      </c>
      <c r="B18" s="11">
        <v>9554</v>
      </c>
      <c r="C18" s="34">
        <f t="shared" si="0"/>
        <v>2.8953109327262052E-4</v>
      </c>
      <c r="D18" s="12">
        <v>35300</v>
      </c>
      <c r="E18" s="9">
        <v>7016</v>
      </c>
      <c r="F18" s="34">
        <f t="shared" si="1"/>
        <v>1.0598549775176602E-4</v>
      </c>
      <c r="G18" s="10">
        <v>47500</v>
      </c>
      <c r="H18" s="35">
        <f>SUM(B18/E18-1)</f>
        <v>0.36174458380843788</v>
      </c>
      <c r="I18" s="36">
        <f>SUM(D18/G18-1)</f>
        <v>-0.25684210526315787</v>
      </c>
    </row>
    <row r="19" spans="1:9" ht="24.9" customHeight="1">
      <c r="A19" s="41" t="s">
        <v>57</v>
      </c>
      <c r="B19" s="11">
        <v>5040</v>
      </c>
      <c r="C19" s="34">
        <f t="shared" si="0"/>
        <v>1.5273568244651532E-4</v>
      </c>
      <c r="D19" s="12">
        <v>27600</v>
      </c>
      <c r="E19" s="9">
        <v>16462</v>
      </c>
      <c r="F19" s="34">
        <f t="shared" si="1"/>
        <v>2.4867919954241338E-4</v>
      </c>
      <c r="G19" s="10">
        <v>96800</v>
      </c>
      <c r="H19" s="35">
        <f>SUM(B19/E19-1)</f>
        <v>-0.69384035961608559</v>
      </c>
      <c r="I19" s="36">
        <f>SUM(D19/G19-1)</f>
        <v>-0.71487603305785119</v>
      </c>
    </row>
    <row r="20" spans="1:9" ht="24.9" customHeight="1">
      <c r="A20" s="41" t="s">
        <v>45</v>
      </c>
      <c r="B20" s="9">
        <v>0</v>
      </c>
      <c r="C20" s="34">
        <f t="shared" ref="C20:C23" si="4">B20/$E$24</f>
        <v>0</v>
      </c>
      <c r="D20" s="12">
        <v>0</v>
      </c>
      <c r="E20" s="9">
        <v>250</v>
      </c>
      <c r="F20" s="34">
        <f t="shared" si="1"/>
        <v>3.7765642015310012E-6</v>
      </c>
      <c r="G20" s="10">
        <v>300</v>
      </c>
      <c r="H20" s="35">
        <f t="shared" ref="H20:H21" si="5">SUM(B20/E20-1)</f>
        <v>-1</v>
      </c>
      <c r="I20" s="36">
        <f t="shared" ref="I20:I21" si="6">SUM(D20/G20-1)</f>
        <v>-1</v>
      </c>
    </row>
    <row r="21" spans="1:9" ht="24.9" customHeight="1">
      <c r="A21" s="41" t="s">
        <v>82</v>
      </c>
      <c r="B21" s="9">
        <v>0</v>
      </c>
      <c r="C21" s="34">
        <f t="shared" si="4"/>
        <v>0</v>
      </c>
      <c r="D21" s="12">
        <v>0</v>
      </c>
      <c r="E21" s="9">
        <v>227</v>
      </c>
      <c r="F21" s="34">
        <f t="shared" si="1"/>
        <v>3.429120294990149E-6</v>
      </c>
      <c r="G21" s="10">
        <v>2400</v>
      </c>
      <c r="H21" s="35">
        <f t="shared" si="5"/>
        <v>-1</v>
      </c>
      <c r="I21" s="36">
        <f t="shared" si="6"/>
        <v>-1</v>
      </c>
    </row>
    <row r="22" spans="1:9" ht="24.9" customHeight="1">
      <c r="A22" s="41" t="s">
        <v>78</v>
      </c>
      <c r="B22" s="9">
        <v>0</v>
      </c>
      <c r="C22" s="34">
        <f t="shared" si="4"/>
        <v>0</v>
      </c>
      <c r="D22" s="12">
        <v>0</v>
      </c>
      <c r="E22" s="9">
        <v>18</v>
      </c>
      <c r="F22" s="34">
        <f t="shared" si="1"/>
        <v>2.7191262251023209E-7</v>
      </c>
      <c r="G22" s="10">
        <v>1700</v>
      </c>
      <c r="H22" s="35">
        <f>SUM(B22/E22-1)</f>
        <v>-1</v>
      </c>
      <c r="I22" s="36">
        <f>SUM(D22/G22-1)</f>
        <v>-1</v>
      </c>
    </row>
    <row r="23" spans="1:9" ht="24.9" customHeight="1">
      <c r="A23" s="41" t="s">
        <v>60</v>
      </c>
      <c r="B23" s="9">
        <v>0</v>
      </c>
      <c r="C23" s="34">
        <f t="shared" si="4"/>
        <v>0</v>
      </c>
      <c r="D23" s="12">
        <v>0</v>
      </c>
      <c r="E23" s="9">
        <v>300</v>
      </c>
      <c r="F23" s="34">
        <f t="shared" si="1"/>
        <v>4.5318770418372012E-6</v>
      </c>
      <c r="G23" s="10">
        <v>400</v>
      </c>
      <c r="H23" s="35">
        <f t="shared" ref="H23" si="7">SUM(B23/E23-1)</f>
        <v>-1</v>
      </c>
      <c r="I23" s="36">
        <f t="shared" ref="I23" si="8">SUM(D23/G23-1)</f>
        <v>-1</v>
      </c>
    </row>
    <row r="24" spans="1:9" s="40" customFormat="1" ht="24.9" customHeight="1" thickBot="1">
      <c r="A24" s="43" t="s">
        <v>46</v>
      </c>
      <c r="B24" s="28">
        <f>SUM(B4:B23)</f>
        <v>32998183</v>
      </c>
      <c r="C24" s="37">
        <f>B24/$B$24</f>
        <v>1</v>
      </c>
      <c r="D24" s="29">
        <f>SUM(D4:D23)</f>
        <v>60072500</v>
      </c>
      <c r="E24" s="26">
        <f>SUM(E4:E23)</f>
        <v>66197736</v>
      </c>
      <c r="F24" s="37">
        <f t="shared" si="1"/>
        <v>1</v>
      </c>
      <c r="G24" s="27">
        <f>SUM(G4:G23)</f>
        <v>138758100</v>
      </c>
      <c r="H24" s="38">
        <f>SUM(B24/E24-1)</f>
        <v>-0.50152097346652458</v>
      </c>
      <c r="I24" s="39">
        <f>SUM(D24/G24-1)</f>
        <v>-0.56707031877778669</v>
      </c>
    </row>
  </sheetData>
  <sortState xmlns:xlrd2="http://schemas.microsoft.com/office/spreadsheetml/2017/richdata2" ref="A5:I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26"/>
  <sheetViews>
    <sheetView workbookViewId="0">
      <selection sqref="A1:I1"/>
    </sheetView>
  </sheetViews>
  <sheetFormatPr defaultColWidth="8.88671875" defaultRowHeight="15.6"/>
  <cols>
    <col min="1" max="1" width="11.88671875" style="1" bestFit="1" customWidth="1"/>
    <col min="2" max="2" width="15" style="2" bestFit="1" customWidth="1"/>
    <col min="3" max="3" width="9" style="46" bestFit="1" customWidth="1"/>
    <col min="4" max="4" width="16.33203125" style="2" bestFit="1" customWidth="1"/>
    <col min="5" max="5" width="15" style="2" bestFit="1" customWidth="1"/>
    <col min="6" max="6" width="9" style="2" bestFit="1" customWidth="1"/>
    <col min="7" max="7" width="16.33203125" style="2" bestFit="1" customWidth="1"/>
    <col min="8" max="9" width="9" style="2" bestFit="1" customWidth="1"/>
    <col min="10" max="16384" width="8.88671875" style="1"/>
  </cols>
  <sheetData>
    <row r="1" spans="1:9" ht="40.5" customHeight="1" thickBot="1">
      <c r="A1" s="93" t="s">
        <v>184</v>
      </c>
      <c r="B1" s="93"/>
      <c r="C1" s="93"/>
      <c r="D1" s="93"/>
      <c r="E1" s="93"/>
      <c r="F1" s="93"/>
      <c r="G1" s="93"/>
      <c r="H1" s="93"/>
      <c r="I1" s="93"/>
    </row>
    <row r="2" spans="1:9" ht="24.9" customHeight="1">
      <c r="A2" s="101" t="s">
        <v>85</v>
      </c>
      <c r="B2" s="94" t="s">
        <v>185</v>
      </c>
      <c r="C2" s="99"/>
      <c r="D2" s="100"/>
      <c r="E2" s="94" t="s">
        <v>84</v>
      </c>
      <c r="F2" s="99"/>
      <c r="G2" s="99"/>
      <c r="H2" s="94" t="s">
        <v>11</v>
      </c>
      <c r="I2" s="100"/>
    </row>
    <row r="3" spans="1:9" ht="32.700000000000003" customHeight="1">
      <c r="A3" s="102"/>
      <c r="B3" s="3" t="s">
        <v>14</v>
      </c>
      <c r="C3" s="44" t="s">
        <v>86</v>
      </c>
      <c r="D3" s="5" t="s">
        <v>15</v>
      </c>
      <c r="E3" s="3" t="s">
        <v>14</v>
      </c>
      <c r="F3" s="44" t="s">
        <v>79</v>
      </c>
      <c r="G3" s="66" t="s">
        <v>15</v>
      </c>
      <c r="H3" s="3" t="s">
        <v>87</v>
      </c>
      <c r="I3" s="5" t="s">
        <v>88</v>
      </c>
    </row>
    <row r="4" spans="1:9" ht="24.9" customHeight="1">
      <c r="A4" s="8" t="s">
        <v>7</v>
      </c>
      <c r="B4" s="49">
        <v>34757604</v>
      </c>
      <c r="C4" s="45">
        <f t="shared" ref="C4:C20" si="0">B4/$B$26</f>
        <v>0.88433272915878314</v>
      </c>
      <c r="D4" s="50">
        <v>59467000</v>
      </c>
      <c r="E4" s="49">
        <v>61642725</v>
      </c>
      <c r="F4" s="45">
        <f t="shared" ref="F4:F12" si="1">E4/$E$26</f>
        <v>0.80573319178466107</v>
      </c>
      <c r="G4" s="58">
        <v>122625400</v>
      </c>
      <c r="H4" s="91">
        <f>SUM(B4/E4-1)</f>
        <v>-0.43614426519917804</v>
      </c>
      <c r="I4" s="47">
        <f>SUM(D4/G4-1)</f>
        <v>-0.51505153092263112</v>
      </c>
    </row>
    <row r="5" spans="1:9" ht="24.9" customHeight="1">
      <c r="A5" s="8" t="s">
        <v>6</v>
      </c>
      <c r="B5" s="9">
        <v>2051640</v>
      </c>
      <c r="C5" s="45">
        <f t="shared" si="0"/>
        <v>5.2199582009488509E-2</v>
      </c>
      <c r="D5" s="10">
        <v>4420300</v>
      </c>
      <c r="E5" s="9">
        <v>7841414</v>
      </c>
      <c r="F5" s="45">
        <f t="shared" si="1"/>
        <v>0.10249526655943465</v>
      </c>
      <c r="G5" s="12">
        <v>18372000</v>
      </c>
      <c r="H5" s="91">
        <f t="shared" ref="H5:H25" si="2">SUM(B5/E5-1)</f>
        <v>-0.73835841341880437</v>
      </c>
      <c r="I5" s="47">
        <f t="shared" ref="I5:I25" si="3">SUM(D5/G5-1)</f>
        <v>-0.75940017417809713</v>
      </c>
    </row>
    <row r="6" spans="1:9" ht="24.9" customHeight="1">
      <c r="A6" s="8" t="s">
        <v>1</v>
      </c>
      <c r="B6" s="9">
        <v>1062130</v>
      </c>
      <c r="C6" s="45">
        <f t="shared" si="0"/>
        <v>2.7023621122486415E-2</v>
      </c>
      <c r="D6" s="10">
        <v>2532600</v>
      </c>
      <c r="E6" s="9">
        <v>4093168</v>
      </c>
      <c r="F6" s="45">
        <f t="shared" si="1"/>
        <v>5.3501874181435642E-2</v>
      </c>
      <c r="G6" s="12">
        <v>10946200</v>
      </c>
      <c r="H6" s="91">
        <f t="shared" si="2"/>
        <v>-0.74051150600219684</v>
      </c>
      <c r="I6" s="47">
        <f t="shared" si="3"/>
        <v>-0.76863203668853119</v>
      </c>
    </row>
    <row r="7" spans="1:9" ht="24.9" customHeight="1">
      <c r="A7" s="8" t="s">
        <v>8</v>
      </c>
      <c r="B7" s="9">
        <v>669964</v>
      </c>
      <c r="C7" s="45">
        <f t="shared" si="0"/>
        <v>1.7045797879454951E-2</v>
      </c>
      <c r="D7" s="10">
        <v>1304100</v>
      </c>
      <c r="E7" s="9">
        <v>1082018</v>
      </c>
      <c r="F7" s="45">
        <f t="shared" si="1"/>
        <v>1.4143077171044197E-2</v>
      </c>
      <c r="G7" s="12">
        <v>3458200</v>
      </c>
      <c r="H7" s="91">
        <f t="shared" si="2"/>
        <v>-0.3808199124228987</v>
      </c>
      <c r="I7" s="47">
        <f t="shared" si="3"/>
        <v>-0.62289630443583366</v>
      </c>
    </row>
    <row r="8" spans="1:9" ht="24.9" customHeight="1">
      <c r="A8" s="25" t="s">
        <v>186</v>
      </c>
      <c r="B8" s="9">
        <v>259967</v>
      </c>
      <c r="C8" s="45">
        <f t="shared" si="0"/>
        <v>6.6143030630425896E-3</v>
      </c>
      <c r="D8" s="10">
        <v>976200</v>
      </c>
      <c r="E8" s="9">
        <v>231296</v>
      </c>
      <c r="F8" s="45">
        <f t="shared" si="1"/>
        <v>3.0232742684075851E-3</v>
      </c>
      <c r="G8" s="12">
        <v>869000</v>
      </c>
      <c r="H8" s="91">
        <f>SUM(B8/E8-1)</f>
        <v>0.12395804510237962</v>
      </c>
      <c r="I8" s="47">
        <f>SUM(D8/G8-1)</f>
        <v>0.12336018411967786</v>
      </c>
    </row>
    <row r="9" spans="1:9" ht="24.9" customHeight="1">
      <c r="A9" s="25" t="s">
        <v>187</v>
      </c>
      <c r="B9" s="9">
        <v>123788</v>
      </c>
      <c r="C9" s="45">
        <f t="shared" si="0"/>
        <v>3.1495203143780408E-3</v>
      </c>
      <c r="D9" s="10">
        <v>377800</v>
      </c>
      <c r="E9" s="9">
        <v>145865</v>
      </c>
      <c r="F9" s="45">
        <f t="shared" si="1"/>
        <v>1.9066040967473386E-3</v>
      </c>
      <c r="G9" s="12">
        <v>463200</v>
      </c>
      <c r="H9" s="91">
        <f>SUM(B9/E9-1)</f>
        <v>-0.15135227779110827</v>
      </c>
      <c r="I9" s="47">
        <f>SUM(D9/G9-1)</f>
        <v>-0.1843696027633851</v>
      </c>
    </row>
    <row r="10" spans="1:9" ht="24.9" customHeight="1">
      <c r="A10" s="25" t="s">
        <v>188</v>
      </c>
      <c r="B10" s="9">
        <v>118050</v>
      </c>
      <c r="C10" s="45">
        <f t="shared" si="0"/>
        <v>3.0035292040611989E-3</v>
      </c>
      <c r="D10" s="10">
        <v>212900</v>
      </c>
      <c r="E10" s="9">
        <v>204203</v>
      </c>
      <c r="F10" s="45">
        <f t="shared" si="1"/>
        <v>2.669141167299193E-3</v>
      </c>
      <c r="G10" s="12">
        <v>373700</v>
      </c>
      <c r="H10" s="91">
        <f>SUM(B10/E10-1)</f>
        <v>-0.42189879678555164</v>
      </c>
      <c r="I10" s="47">
        <f>SUM(D10/G10-1)</f>
        <v>-0.4302916778164303</v>
      </c>
    </row>
    <row r="11" spans="1:9" ht="24.9" customHeight="1">
      <c r="A11" s="25" t="s">
        <v>189</v>
      </c>
      <c r="B11" s="9">
        <v>62313</v>
      </c>
      <c r="C11" s="45">
        <f t="shared" si="0"/>
        <v>1.5854207140420626E-3</v>
      </c>
      <c r="D11" s="10">
        <v>107500</v>
      </c>
      <c r="E11" s="9">
        <v>838927</v>
      </c>
      <c r="F11" s="45">
        <f t="shared" si="1"/>
        <v>1.0965630240783975E-2</v>
      </c>
      <c r="G11" s="12">
        <v>1574700</v>
      </c>
      <c r="H11" s="91">
        <f t="shared" si="2"/>
        <v>-0.92572297708859053</v>
      </c>
      <c r="I11" s="47">
        <f t="shared" si="3"/>
        <v>-0.93173302851336759</v>
      </c>
    </row>
    <row r="12" spans="1:9" ht="24.9" customHeight="1">
      <c r="A12" s="25" t="s">
        <v>125</v>
      </c>
      <c r="B12" s="9">
        <v>74745</v>
      </c>
      <c r="C12" s="45">
        <f t="shared" si="0"/>
        <v>1.9017263054430691E-3</v>
      </c>
      <c r="D12" s="10">
        <v>233900</v>
      </c>
      <c r="E12" s="9">
        <v>292668</v>
      </c>
      <c r="F12" s="45">
        <f t="shared" si="1"/>
        <v>3.8254688087399312E-3</v>
      </c>
      <c r="G12" s="12">
        <v>807300</v>
      </c>
      <c r="H12" s="91">
        <f t="shared" si="2"/>
        <v>-0.74460822501947599</v>
      </c>
      <c r="I12" s="47">
        <f t="shared" si="3"/>
        <v>-0.71026879722531899</v>
      </c>
    </row>
    <row r="13" spans="1:9" ht="24.9" customHeight="1">
      <c r="A13" s="25" t="s">
        <v>179</v>
      </c>
      <c r="B13" s="9">
        <v>22397</v>
      </c>
      <c r="C13" s="45">
        <f t="shared" si="0"/>
        <v>5.6984365593696457E-4</v>
      </c>
      <c r="D13" s="10">
        <v>80800</v>
      </c>
      <c r="E13" s="9">
        <v>0</v>
      </c>
      <c r="F13" s="34">
        <f t="shared" ref="F13" si="4">E13/$E$24</f>
        <v>0</v>
      </c>
      <c r="G13" s="12">
        <v>0</v>
      </c>
      <c r="H13" s="9">
        <v>0</v>
      </c>
      <c r="I13" s="10">
        <v>0</v>
      </c>
    </row>
    <row r="14" spans="1:9" ht="24.9" customHeight="1">
      <c r="A14" s="25" t="s">
        <v>126</v>
      </c>
      <c r="B14" s="9">
        <v>21773</v>
      </c>
      <c r="C14" s="45">
        <f t="shared" si="0"/>
        <v>5.5396731351143149E-4</v>
      </c>
      <c r="D14" s="10">
        <v>35300</v>
      </c>
      <c r="E14" s="9">
        <v>46959</v>
      </c>
      <c r="F14" s="45">
        <f>E14/$E$26</f>
        <v>6.1380195234743266E-4</v>
      </c>
      <c r="G14" s="12">
        <v>90200</v>
      </c>
      <c r="H14" s="91">
        <f>SUM(B14/E14-1)</f>
        <v>-0.53634021167401347</v>
      </c>
      <c r="I14" s="47">
        <f>SUM(D14/G14-1)</f>
        <v>-0.60864745011086474</v>
      </c>
    </row>
    <row r="15" spans="1:9" ht="24.9" customHeight="1">
      <c r="A15" s="25" t="s">
        <v>121</v>
      </c>
      <c r="B15" s="9">
        <v>20213</v>
      </c>
      <c r="C15" s="45">
        <f t="shared" si="0"/>
        <v>5.1427645744759861E-4</v>
      </c>
      <c r="D15" s="10">
        <v>65900</v>
      </c>
      <c r="E15" s="9">
        <v>2742</v>
      </c>
      <c r="F15" s="45">
        <f>E15/$E$26</f>
        <v>3.5840732412033056E-5</v>
      </c>
      <c r="G15" s="12">
        <v>26000</v>
      </c>
      <c r="H15" s="91">
        <f>SUM(B15/E15-1)</f>
        <v>6.3716265499635298</v>
      </c>
      <c r="I15" s="47">
        <f>SUM(D15/G15-1)</f>
        <v>1.5346153846153845</v>
      </c>
    </row>
    <row r="16" spans="1:9" ht="24.9" customHeight="1">
      <c r="A16" s="25" t="s">
        <v>190</v>
      </c>
      <c r="B16" s="9">
        <v>19958</v>
      </c>
      <c r="C16" s="45">
        <f t="shared" si="0"/>
        <v>5.0778852905254896E-4</v>
      </c>
      <c r="D16" s="10">
        <v>62800</v>
      </c>
      <c r="E16" s="9">
        <v>39916</v>
      </c>
      <c r="F16" s="45">
        <f>E16/$E$26</f>
        <v>5.2174276986094513E-4</v>
      </c>
      <c r="G16" s="12">
        <v>136400</v>
      </c>
      <c r="H16" s="91">
        <f t="shared" si="2"/>
        <v>-0.5</v>
      </c>
      <c r="I16" s="47">
        <f t="shared" si="3"/>
        <v>-0.53958944281524923</v>
      </c>
    </row>
    <row r="17" spans="1:9" ht="24.9" customHeight="1">
      <c r="A17" s="25" t="s">
        <v>191</v>
      </c>
      <c r="B17" s="9">
        <v>12547</v>
      </c>
      <c r="C17" s="45">
        <f t="shared" si="0"/>
        <v>3.1923151989289166E-4</v>
      </c>
      <c r="D17" s="10">
        <v>79000</v>
      </c>
      <c r="E17" s="9">
        <v>0</v>
      </c>
      <c r="F17" s="34">
        <f t="shared" ref="F17" si="5">E17/$E$24</f>
        <v>0</v>
      </c>
      <c r="G17" s="12">
        <v>0</v>
      </c>
      <c r="H17" s="9">
        <v>0</v>
      </c>
      <c r="I17" s="10">
        <v>0</v>
      </c>
    </row>
    <row r="18" spans="1:9" ht="24.9" customHeight="1">
      <c r="A18" s="25" t="s">
        <v>192</v>
      </c>
      <c r="B18" s="9">
        <v>11629</v>
      </c>
      <c r="C18" s="45">
        <f t="shared" si="0"/>
        <v>2.9587497767071311E-4</v>
      </c>
      <c r="D18" s="10">
        <v>46600</v>
      </c>
      <c r="E18" s="9">
        <v>7616</v>
      </c>
      <c r="F18" s="45">
        <f t="shared" ref="F18:F26" si="6">E18/$E$26</f>
        <v>9.954887602116841E-5</v>
      </c>
      <c r="G18" s="12">
        <v>51400</v>
      </c>
      <c r="H18" s="91">
        <f>SUM(B18/E18-1)</f>
        <v>0.52691701680672276</v>
      </c>
      <c r="I18" s="47">
        <f>SUM(D18/G18-1)</f>
        <v>-9.3385214007782102E-2</v>
      </c>
    </row>
    <row r="19" spans="1:9" ht="24.9" customHeight="1">
      <c r="A19" s="25" t="s">
        <v>193</v>
      </c>
      <c r="B19" s="9">
        <v>10005</v>
      </c>
      <c r="C19" s="45">
        <f t="shared" si="0"/>
        <v>2.5455577879400504E-4</v>
      </c>
      <c r="D19" s="10">
        <v>82300</v>
      </c>
      <c r="E19" s="9">
        <v>17267</v>
      </c>
      <c r="F19" s="45">
        <f t="shared" si="6"/>
        <v>2.2569727445608128E-4</v>
      </c>
      <c r="G19" s="12">
        <v>163500</v>
      </c>
      <c r="H19" s="91">
        <f t="shared" si="2"/>
        <v>-0.42057103144726937</v>
      </c>
      <c r="I19" s="47">
        <f t="shared" si="3"/>
        <v>-0.49663608562691131</v>
      </c>
    </row>
    <row r="20" spans="1:9" ht="24.9" customHeight="1">
      <c r="A20" s="8" t="s">
        <v>12</v>
      </c>
      <c r="B20" s="9">
        <v>5040</v>
      </c>
      <c r="C20" s="45">
        <f t="shared" si="0"/>
        <v>1.2823199651392159E-4</v>
      </c>
      <c r="D20" s="10">
        <v>27600</v>
      </c>
      <c r="E20" s="9">
        <v>16462</v>
      </c>
      <c r="F20" s="45">
        <f t="shared" si="6"/>
        <v>2.1517510465604968E-4</v>
      </c>
      <c r="G20" s="12">
        <v>96800</v>
      </c>
      <c r="H20" s="91">
        <f t="shared" si="2"/>
        <v>-0.69384035961608559</v>
      </c>
      <c r="I20" s="47">
        <f t="shared" si="3"/>
        <v>-0.71487603305785119</v>
      </c>
    </row>
    <row r="21" spans="1:9" ht="24.9" customHeight="1">
      <c r="A21" s="25" t="s">
        <v>89</v>
      </c>
      <c r="B21" s="9">
        <v>0</v>
      </c>
      <c r="C21" s="34">
        <f t="shared" ref="C21:C25" si="7">B21/$E$24</f>
        <v>0</v>
      </c>
      <c r="D21" s="12">
        <v>0</v>
      </c>
      <c r="E21" s="9">
        <v>1092</v>
      </c>
      <c r="F21" s="45">
        <f t="shared" si="6"/>
        <v>1.4273552076564588E-5</v>
      </c>
      <c r="G21" s="12">
        <v>11500</v>
      </c>
      <c r="H21" s="91">
        <f t="shared" si="2"/>
        <v>-1</v>
      </c>
      <c r="I21" s="47">
        <f t="shared" si="3"/>
        <v>-1</v>
      </c>
    </row>
    <row r="22" spans="1:9" ht="24.9" customHeight="1">
      <c r="A22" s="8" t="s">
        <v>83</v>
      </c>
      <c r="B22" s="9">
        <v>0</v>
      </c>
      <c r="C22" s="34">
        <f t="shared" si="7"/>
        <v>0</v>
      </c>
      <c r="D22" s="12">
        <v>0</v>
      </c>
      <c r="E22" s="9">
        <v>250</v>
      </c>
      <c r="F22" s="45">
        <f t="shared" si="6"/>
        <v>3.2677545962831016E-6</v>
      </c>
      <c r="G22" s="12">
        <v>300</v>
      </c>
      <c r="H22" s="91">
        <f t="shared" ref="H22:H24" si="8">SUM(B22/E22-1)</f>
        <v>-1</v>
      </c>
      <c r="I22" s="47">
        <f t="shared" ref="I22:I24" si="9">SUM(D22/G22-1)</f>
        <v>-1</v>
      </c>
    </row>
    <row r="23" spans="1:9" ht="24.9" customHeight="1">
      <c r="A23" s="8" t="s">
        <v>20</v>
      </c>
      <c r="B23" s="9">
        <v>0</v>
      </c>
      <c r="C23" s="34">
        <f t="shared" si="7"/>
        <v>0</v>
      </c>
      <c r="D23" s="12">
        <v>0</v>
      </c>
      <c r="E23" s="9">
        <v>227</v>
      </c>
      <c r="F23" s="45">
        <f t="shared" si="6"/>
        <v>2.9671211734250564E-6</v>
      </c>
      <c r="G23" s="12">
        <v>2400</v>
      </c>
      <c r="H23" s="91">
        <f t="shared" si="8"/>
        <v>-1</v>
      </c>
      <c r="I23" s="47">
        <f t="shared" si="9"/>
        <v>-1</v>
      </c>
    </row>
    <row r="24" spans="1:9" ht="24.9" customHeight="1">
      <c r="A24" s="8" t="s">
        <v>23</v>
      </c>
      <c r="B24" s="9">
        <v>0</v>
      </c>
      <c r="C24" s="34">
        <f t="shared" si="7"/>
        <v>0</v>
      </c>
      <c r="D24" s="12">
        <v>0</v>
      </c>
      <c r="E24" s="9">
        <v>18</v>
      </c>
      <c r="F24" s="45">
        <f t="shared" si="6"/>
        <v>2.3527833093238333E-7</v>
      </c>
      <c r="G24" s="12">
        <v>1700</v>
      </c>
      <c r="H24" s="91">
        <f t="shared" si="8"/>
        <v>-1</v>
      </c>
      <c r="I24" s="47">
        <f t="shared" si="9"/>
        <v>-1</v>
      </c>
    </row>
    <row r="25" spans="1:9" ht="24.9" customHeight="1">
      <c r="A25" s="8" t="s">
        <v>19</v>
      </c>
      <c r="B25" s="9">
        <v>0</v>
      </c>
      <c r="C25" s="34">
        <f t="shared" si="7"/>
        <v>0</v>
      </c>
      <c r="D25" s="12">
        <v>0</v>
      </c>
      <c r="E25" s="9">
        <v>300</v>
      </c>
      <c r="F25" s="45">
        <f t="shared" si="6"/>
        <v>3.9213055155397216E-6</v>
      </c>
      <c r="G25" s="12">
        <v>400</v>
      </c>
      <c r="H25" s="91">
        <f t="shared" si="2"/>
        <v>-1</v>
      </c>
      <c r="I25" s="47">
        <f t="shared" si="3"/>
        <v>-1</v>
      </c>
    </row>
    <row r="26" spans="1:9" ht="24.9" customHeight="1" thickBot="1">
      <c r="A26" s="15" t="s">
        <v>22</v>
      </c>
      <c r="B26" s="16">
        <f>SUM(B4:B25)</f>
        <v>39303763</v>
      </c>
      <c r="C26" s="48">
        <f>B26/$B$26</f>
        <v>1</v>
      </c>
      <c r="D26" s="17">
        <f>SUM(D4:D25)</f>
        <v>70112600</v>
      </c>
      <c r="E26" s="16">
        <f>SUM(E4:E25)</f>
        <v>76505133</v>
      </c>
      <c r="F26" s="48">
        <f t="shared" si="6"/>
        <v>1</v>
      </c>
      <c r="G26" s="18">
        <f>SUM(G4:G25)</f>
        <v>160070300</v>
      </c>
      <c r="H26" s="92">
        <f>SUM(B26/E26-1)</f>
        <v>-0.48625979122211316</v>
      </c>
      <c r="I26" s="51">
        <f t="shared" ref="I26" si="10">SUM(D26/G26-1)</f>
        <v>-0.56198870121440392</v>
      </c>
    </row>
  </sheetData>
  <sortState xmlns:xlrd2="http://schemas.microsoft.com/office/spreadsheetml/2017/richdata2" ref="A5:G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  <ignoredErrors>
    <ignoredError sqref="C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I30"/>
  <sheetViews>
    <sheetView zoomScaleNormal="100" workbookViewId="0">
      <selection sqref="A1:I1"/>
    </sheetView>
  </sheetViews>
  <sheetFormatPr defaultColWidth="8.88671875" defaultRowHeight="15.6"/>
  <cols>
    <col min="1" max="1" width="12.88671875" style="1" customWidth="1"/>
    <col min="2" max="2" width="15" style="2" bestFit="1" customWidth="1"/>
    <col min="3" max="3" width="9.109375" style="57" bestFit="1" customWidth="1"/>
    <col min="4" max="4" width="16.33203125" style="2" bestFit="1" customWidth="1"/>
    <col min="5" max="5" width="15" style="2" bestFit="1" customWidth="1"/>
    <col min="6" max="6" width="9" style="2" bestFit="1" customWidth="1"/>
    <col min="7" max="7" width="16.33203125" style="2" bestFit="1" customWidth="1"/>
    <col min="8" max="9" width="10.109375" style="2" customWidth="1"/>
    <col min="10" max="16384" width="8.88671875" style="1"/>
  </cols>
  <sheetData>
    <row r="1" spans="1:9" ht="36.75" customHeight="1" thickBot="1">
      <c r="A1" s="93" t="s">
        <v>194</v>
      </c>
      <c r="B1" s="93"/>
      <c r="C1" s="93"/>
      <c r="D1" s="93"/>
      <c r="E1" s="93"/>
      <c r="F1" s="93"/>
      <c r="G1" s="93"/>
      <c r="H1" s="93"/>
      <c r="I1" s="93"/>
    </row>
    <row r="2" spans="1:9" ht="24" customHeight="1">
      <c r="A2" s="108" t="s">
        <v>97</v>
      </c>
      <c r="B2" s="110" t="s">
        <v>195</v>
      </c>
      <c r="C2" s="111"/>
      <c r="D2" s="112"/>
      <c r="E2" s="110" t="s">
        <v>98</v>
      </c>
      <c r="F2" s="111"/>
      <c r="G2" s="112"/>
      <c r="H2" s="110" t="s">
        <v>99</v>
      </c>
      <c r="I2" s="112"/>
    </row>
    <row r="3" spans="1:9" ht="31.2">
      <c r="A3" s="109"/>
      <c r="B3" s="52" t="s">
        <v>100</v>
      </c>
      <c r="C3" s="53" t="s">
        <v>24</v>
      </c>
      <c r="D3" s="54" t="s">
        <v>101</v>
      </c>
      <c r="E3" s="52" t="s">
        <v>14</v>
      </c>
      <c r="F3" s="53" t="s">
        <v>24</v>
      </c>
      <c r="G3" s="54" t="s">
        <v>15</v>
      </c>
      <c r="H3" s="52" t="s">
        <v>102</v>
      </c>
      <c r="I3" s="54" t="s">
        <v>95</v>
      </c>
    </row>
    <row r="4" spans="1:9" ht="24" customHeight="1">
      <c r="A4" s="8" t="s">
        <v>7</v>
      </c>
      <c r="B4" s="9">
        <v>40138995</v>
      </c>
      <c r="C4" s="45">
        <f>B4/$B$28</f>
        <v>0.88881071557896341</v>
      </c>
      <c r="D4" s="10">
        <v>67831800</v>
      </c>
      <c r="E4" s="9">
        <v>70501009</v>
      </c>
      <c r="F4" s="45">
        <f>E4/$E$28</f>
        <v>0.806775150394754</v>
      </c>
      <c r="G4" s="10">
        <v>139360900</v>
      </c>
      <c r="H4" s="13">
        <f>SUM(B4/E4-1)</f>
        <v>-0.43066070160783088</v>
      </c>
      <c r="I4" s="14">
        <f>SUM(D4/G4-1)</f>
        <v>-0.5132651984882417</v>
      </c>
    </row>
    <row r="5" spans="1:9" ht="24" customHeight="1">
      <c r="A5" s="8" t="s">
        <v>6</v>
      </c>
      <c r="B5" s="9">
        <v>2092043</v>
      </c>
      <c r="C5" s="45">
        <f t="shared" ref="C5:C21" si="0">B5/$B$28</f>
        <v>4.6324783065743461E-2</v>
      </c>
      <c r="D5" s="10">
        <v>4515200</v>
      </c>
      <c r="E5" s="9">
        <v>8785250</v>
      </c>
      <c r="F5" s="45">
        <f t="shared" ref="F5:F27" si="1">E5/$E$28</f>
        <v>0.10053361633456215</v>
      </c>
      <c r="G5" s="10">
        <v>20407100</v>
      </c>
      <c r="H5" s="13">
        <f t="shared" ref="H5:H27" si="2">SUM(B5/E5-1)</f>
        <v>-0.76186870037847532</v>
      </c>
      <c r="I5" s="14">
        <f t="shared" ref="I5:I27" si="3">SUM(D5/G5-1)</f>
        <v>-0.7787436725453396</v>
      </c>
    </row>
    <row r="6" spans="1:9" ht="24" customHeight="1">
      <c r="A6" s="8" t="s">
        <v>1</v>
      </c>
      <c r="B6" s="9">
        <v>1119280</v>
      </c>
      <c r="C6" s="45">
        <f t="shared" si="0"/>
        <v>2.4784578132392755E-2</v>
      </c>
      <c r="D6" s="10">
        <v>2643000</v>
      </c>
      <c r="E6" s="9">
        <v>4668810</v>
      </c>
      <c r="F6" s="45">
        <f t="shared" si="1"/>
        <v>5.3427318890067681E-2</v>
      </c>
      <c r="G6" s="10">
        <v>12450000</v>
      </c>
      <c r="H6" s="13">
        <f t="shared" si="2"/>
        <v>-0.7602643928538535</v>
      </c>
      <c r="I6" s="14">
        <f t="shared" si="3"/>
        <v>-0.78771084337349395</v>
      </c>
    </row>
    <row r="7" spans="1:9" ht="24" customHeight="1">
      <c r="A7" s="8" t="s">
        <v>8</v>
      </c>
      <c r="B7" s="9">
        <v>995957</v>
      </c>
      <c r="C7" s="45">
        <f t="shared" si="0"/>
        <v>2.2053797157997546E-2</v>
      </c>
      <c r="D7" s="10">
        <v>2000700</v>
      </c>
      <c r="E7" s="9">
        <v>1235971</v>
      </c>
      <c r="F7" s="45">
        <f t="shared" si="1"/>
        <v>1.4143778983483122E-2</v>
      </c>
      <c r="G7" s="10">
        <v>3894500</v>
      </c>
      <c r="H7" s="13">
        <f t="shared" si="2"/>
        <v>-0.19419064039528433</v>
      </c>
      <c r="I7" s="14">
        <f t="shared" si="3"/>
        <v>-0.48627551675439717</v>
      </c>
    </row>
    <row r="8" spans="1:9" ht="24" customHeight="1">
      <c r="A8" s="8" t="s">
        <v>3</v>
      </c>
      <c r="B8" s="9">
        <v>301859</v>
      </c>
      <c r="C8" s="45">
        <f t="shared" si="0"/>
        <v>6.684161220128962E-3</v>
      </c>
      <c r="D8" s="10">
        <v>1118500</v>
      </c>
      <c r="E8" s="9">
        <v>289712</v>
      </c>
      <c r="F8" s="45">
        <f t="shared" si="1"/>
        <v>3.3153063436463012E-3</v>
      </c>
      <c r="G8" s="10">
        <v>1070000</v>
      </c>
      <c r="H8" s="13">
        <f t="shared" si="2"/>
        <v>4.1927845584580625E-2</v>
      </c>
      <c r="I8" s="14">
        <f t="shared" si="3"/>
        <v>4.5327102803738306E-2</v>
      </c>
    </row>
    <row r="9" spans="1:9" ht="24" customHeight="1">
      <c r="A9" s="8" t="s">
        <v>72</v>
      </c>
      <c r="B9" s="9">
        <v>123788</v>
      </c>
      <c r="C9" s="45">
        <f t="shared" si="0"/>
        <v>2.7410776194094727E-3</v>
      </c>
      <c r="D9" s="10">
        <v>377800</v>
      </c>
      <c r="E9" s="9">
        <v>162467</v>
      </c>
      <c r="F9" s="45">
        <f t="shared" si="1"/>
        <v>1.8591838644349686E-3</v>
      </c>
      <c r="G9" s="10">
        <v>516300</v>
      </c>
      <c r="H9" s="13">
        <f t="shared" si="2"/>
        <v>-0.23807296250930954</v>
      </c>
      <c r="I9" s="14">
        <f t="shared" si="3"/>
        <v>-0.26825489056749952</v>
      </c>
    </row>
    <row r="10" spans="1:9" ht="24" customHeight="1">
      <c r="A10" s="8" t="s">
        <v>5</v>
      </c>
      <c r="B10" s="9">
        <v>118050</v>
      </c>
      <c r="C10" s="45">
        <f t="shared" si="0"/>
        <v>2.6140192342657465E-3</v>
      </c>
      <c r="D10" s="10">
        <v>212900</v>
      </c>
      <c r="E10" s="9">
        <v>244846</v>
      </c>
      <c r="F10" s="45">
        <f t="shared" si="1"/>
        <v>2.8018842747846904E-3</v>
      </c>
      <c r="G10" s="10">
        <v>447100</v>
      </c>
      <c r="H10" s="13">
        <f t="shared" si="2"/>
        <v>-0.51786020600704119</v>
      </c>
      <c r="I10" s="14">
        <f t="shared" si="3"/>
        <v>-0.52382017445761575</v>
      </c>
    </row>
    <row r="11" spans="1:9" ht="24" customHeight="1">
      <c r="A11" s="8" t="s">
        <v>0</v>
      </c>
      <c r="B11" s="9">
        <v>74745</v>
      </c>
      <c r="C11" s="45">
        <f t="shared" si="0"/>
        <v>1.6551026485827466E-3</v>
      </c>
      <c r="D11" s="10">
        <v>233900</v>
      </c>
      <c r="E11" s="9">
        <v>347327</v>
      </c>
      <c r="F11" s="45">
        <f t="shared" si="1"/>
        <v>3.9746210250857367E-3</v>
      </c>
      <c r="G11" s="10">
        <v>946600</v>
      </c>
      <c r="H11" s="13">
        <f t="shared" si="2"/>
        <v>-0.78479933895147802</v>
      </c>
      <c r="I11" s="14">
        <f t="shared" si="3"/>
        <v>-0.75290513416437777</v>
      </c>
    </row>
    <row r="12" spans="1:9" ht="24" customHeight="1">
      <c r="A12" s="8" t="s">
        <v>4</v>
      </c>
      <c r="B12" s="9">
        <v>62313</v>
      </c>
      <c r="C12" s="45">
        <f t="shared" si="0"/>
        <v>1.3798168618788774E-3</v>
      </c>
      <c r="D12" s="10">
        <v>107500</v>
      </c>
      <c r="E12" s="9">
        <v>921573</v>
      </c>
      <c r="F12" s="45">
        <f t="shared" si="1"/>
        <v>1.0545979500445796E-2</v>
      </c>
      <c r="G12" s="10">
        <v>1771000</v>
      </c>
      <c r="H12" s="13">
        <f t="shared" si="2"/>
        <v>-0.93238408677337548</v>
      </c>
      <c r="I12" s="14">
        <f t="shared" si="3"/>
        <v>-0.93929983060417843</v>
      </c>
    </row>
    <row r="13" spans="1:9" ht="24" customHeight="1">
      <c r="A13" s="8" t="s">
        <v>2</v>
      </c>
      <c r="B13" s="9">
        <v>23033</v>
      </c>
      <c r="C13" s="45">
        <f t="shared" si="0"/>
        <v>5.1002714970642047E-4</v>
      </c>
      <c r="D13" s="10">
        <v>39100</v>
      </c>
      <c r="E13" s="9">
        <v>111416</v>
      </c>
      <c r="F13" s="45">
        <f t="shared" si="1"/>
        <v>1.2749840240780371E-3</v>
      </c>
      <c r="G13" s="10">
        <v>204600</v>
      </c>
      <c r="H13" s="13">
        <f t="shared" si="2"/>
        <v>-0.79327026638902853</v>
      </c>
      <c r="I13" s="14">
        <f t="shared" si="3"/>
        <v>-0.80889540566959917</v>
      </c>
    </row>
    <row r="14" spans="1:9" ht="24" customHeight="1">
      <c r="A14" s="25" t="s">
        <v>179</v>
      </c>
      <c r="B14" s="9">
        <v>22397</v>
      </c>
      <c r="C14" s="45">
        <f t="shared" si="0"/>
        <v>4.9594399652562406E-4</v>
      </c>
      <c r="D14" s="10">
        <v>80800</v>
      </c>
      <c r="E14" s="9">
        <v>0</v>
      </c>
      <c r="F14" s="45">
        <f t="shared" si="1"/>
        <v>0</v>
      </c>
      <c r="G14" s="10">
        <v>0</v>
      </c>
      <c r="H14" s="9">
        <v>0</v>
      </c>
      <c r="I14" s="10">
        <v>0</v>
      </c>
    </row>
    <row r="15" spans="1:9" ht="24" customHeight="1">
      <c r="A15" s="8" t="s">
        <v>9</v>
      </c>
      <c r="B15" s="9">
        <v>20213</v>
      </c>
      <c r="C15" s="45">
        <f t="shared" si="0"/>
        <v>4.4758297994251193E-4</v>
      </c>
      <c r="D15" s="10">
        <v>65900</v>
      </c>
      <c r="E15" s="9">
        <v>22700</v>
      </c>
      <c r="F15" s="45">
        <f t="shared" si="1"/>
        <v>2.5976643701597119E-4</v>
      </c>
      <c r="G15" s="10">
        <v>90000</v>
      </c>
      <c r="H15" s="13">
        <f t="shared" si="2"/>
        <v>-0.10955947136563882</v>
      </c>
      <c r="I15" s="14">
        <f t="shared" si="3"/>
        <v>-0.26777777777777778</v>
      </c>
    </row>
    <row r="16" spans="1:9" ht="24" customHeight="1">
      <c r="A16" s="8" t="s">
        <v>91</v>
      </c>
      <c r="B16" s="9">
        <v>19958</v>
      </c>
      <c r="C16" s="45">
        <f t="shared" si="0"/>
        <v>4.419364326766266E-4</v>
      </c>
      <c r="D16" s="10">
        <v>62800</v>
      </c>
      <c r="E16" s="9">
        <v>39916</v>
      </c>
      <c r="F16" s="45">
        <f t="shared" si="1"/>
        <v>4.5677696475460373E-4</v>
      </c>
      <c r="G16" s="10">
        <v>136400</v>
      </c>
      <c r="H16" s="13">
        <f t="shared" si="2"/>
        <v>-0.5</v>
      </c>
      <c r="I16" s="14">
        <f t="shared" si="3"/>
        <v>-0.53958944281524923</v>
      </c>
    </row>
    <row r="17" spans="1:9" ht="24" customHeight="1">
      <c r="A17" s="8" t="s">
        <v>10</v>
      </c>
      <c r="B17" s="9">
        <v>13307</v>
      </c>
      <c r="C17" s="45">
        <f t="shared" si="0"/>
        <v>2.9466119398876992E-4</v>
      </c>
      <c r="D17" s="10">
        <v>54500</v>
      </c>
      <c r="E17" s="9">
        <v>8945</v>
      </c>
      <c r="F17" s="45">
        <f t="shared" si="1"/>
        <v>1.0236170833074282E-4</v>
      </c>
      <c r="G17" s="10">
        <v>59200</v>
      </c>
      <c r="H17" s="13">
        <f t="shared" si="2"/>
        <v>0.48764673001676906</v>
      </c>
      <c r="I17" s="14">
        <f t="shared" si="3"/>
        <v>-7.9391891891891886E-2</v>
      </c>
    </row>
    <row r="18" spans="1:9" ht="24" customHeight="1">
      <c r="A18" s="8" t="s">
        <v>18</v>
      </c>
      <c r="B18" s="9">
        <v>12650</v>
      </c>
      <c r="C18" s="45">
        <f t="shared" si="0"/>
        <v>2.8011303103313593E-4</v>
      </c>
      <c r="D18" s="10">
        <v>104700</v>
      </c>
      <c r="E18" s="9">
        <v>17267</v>
      </c>
      <c r="F18" s="45">
        <f t="shared" si="1"/>
        <v>1.9759414396276537E-4</v>
      </c>
      <c r="G18" s="10">
        <v>163500</v>
      </c>
      <c r="H18" s="13">
        <f t="shared" si="2"/>
        <v>-0.26738866045057041</v>
      </c>
      <c r="I18" s="14">
        <f t="shared" si="3"/>
        <v>-0.3596330275229358</v>
      </c>
    </row>
    <row r="19" spans="1:9" ht="24" customHeight="1">
      <c r="A19" s="8" t="s">
        <v>191</v>
      </c>
      <c r="B19" s="9">
        <v>12547</v>
      </c>
      <c r="C19" s="45">
        <f t="shared" si="0"/>
        <v>2.7783226880417043E-4</v>
      </c>
      <c r="D19" s="10">
        <v>79000</v>
      </c>
      <c r="E19" s="9">
        <v>0</v>
      </c>
      <c r="F19" s="45">
        <f t="shared" si="1"/>
        <v>0</v>
      </c>
      <c r="G19" s="10">
        <v>0</v>
      </c>
      <c r="H19" s="9">
        <v>0</v>
      </c>
      <c r="I19" s="10">
        <v>0</v>
      </c>
    </row>
    <row r="20" spans="1:9" ht="24" customHeight="1">
      <c r="A20" s="8" t="s">
        <v>12</v>
      </c>
      <c r="B20" s="9">
        <v>7200</v>
      </c>
      <c r="C20" s="45">
        <f t="shared" si="0"/>
        <v>1.5943192280146865E-4</v>
      </c>
      <c r="D20" s="10">
        <v>37400</v>
      </c>
      <c r="E20" s="9">
        <v>23584</v>
      </c>
      <c r="F20" s="45">
        <f t="shared" si="1"/>
        <v>2.6988245156760632E-4</v>
      </c>
      <c r="G20" s="10">
        <v>110300</v>
      </c>
      <c r="H20" s="13">
        <f t="shared" si="2"/>
        <v>-0.69470827679782898</v>
      </c>
      <c r="I20" s="14">
        <f t="shared" si="3"/>
        <v>-0.66092475067996381</v>
      </c>
    </row>
    <row r="21" spans="1:9" ht="24" customHeight="1">
      <c r="A21" s="8" t="s">
        <v>30</v>
      </c>
      <c r="B21" s="9">
        <v>2006</v>
      </c>
      <c r="C21" s="45">
        <f t="shared" si="0"/>
        <v>4.4419505158298075E-5</v>
      </c>
      <c r="D21" s="10">
        <v>17000</v>
      </c>
      <c r="E21" s="9">
        <v>2041</v>
      </c>
      <c r="F21" s="45">
        <f t="shared" si="1"/>
        <v>2.3356092420687099E-5</v>
      </c>
      <c r="G21" s="10">
        <v>8600</v>
      </c>
      <c r="H21" s="13">
        <f t="shared" si="2"/>
        <v>-1.7148456638902521E-2</v>
      </c>
      <c r="I21" s="14">
        <f t="shared" si="3"/>
        <v>0.97674418604651159</v>
      </c>
    </row>
    <row r="22" spans="1:9" ht="24" customHeight="1">
      <c r="A22" s="8" t="s">
        <v>90</v>
      </c>
      <c r="B22" s="9">
        <v>0</v>
      </c>
      <c r="C22" s="45">
        <f t="shared" ref="C22:C27" si="4">B22/$E$28</f>
        <v>0</v>
      </c>
      <c r="D22" s="10">
        <v>0</v>
      </c>
      <c r="E22" s="9">
        <v>1472</v>
      </c>
      <c r="F22" s="45">
        <f t="shared" si="1"/>
        <v>1.6844766312225091E-5</v>
      </c>
      <c r="G22" s="10">
        <v>11900</v>
      </c>
      <c r="H22" s="13">
        <f t="shared" si="2"/>
        <v>-1</v>
      </c>
      <c r="I22" s="14">
        <f t="shared" si="3"/>
        <v>-1</v>
      </c>
    </row>
    <row r="23" spans="1:9" ht="24" customHeight="1">
      <c r="A23" s="25" t="s">
        <v>21</v>
      </c>
      <c r="B23" s="9">
        <v>0</v>
      </c>
      <c r="C23" s="45">
        <f t="shared" si="4"/>
        <v>0</v>
      </c>
      <c r="D23" s="10">
        <v>0</v>
      </c>
      <c r="E23" s="9">
        <v>1092</v>
      </c>
      <c r="F23" s="45">
        <f t="shared" si="1"/>
        <v>1.2496253269666983E-5</v>
      </c>
      <c r="G23" s="10">
        <v>11500</v>
      </c>
      <c r="H23" s="13">
        <f t="shared" si="2"/>
        <v>-1</v>
      </c>
      <c r="I23" s="14">
        <f t="shared" si="3"/>
        <v>-1</v>
      </c>
    </row>
    <row r="24" spans="1:9" ht="24" customHeight="1">
      <c r="A24" s="8" t="s">
        <v>45</v>
      </c>
      <c r="B24" s="9">
        <v>0</v>
      </c>
      <c r="C24" s="45">
        <f t="shared" si="4"/>
        <v>0</v>
      </c>
      <c r="D24" s="10">
        <v>0</v>
      </c>
      <c r="E24" s="9">
        <v>250</v>
      </c>
      <c r="F24" s="45">
        <f t="shared" si="1"/>
        <v>2.8608638437882288E-6</v>
      </c>
      <c r="G24" s="10">
        <v>300</v>
      </c>
      <c r="H24" s="13">
        <f t="shared" si="2"/>
        <v>-1</v>
      </c>
      <c r="I24" s="14">
        <f t="shared" si="3"/>
        <v>-1</v>
      </c>
    </row>
    <row r="25" spans="1:9" ht="24" customHeight="1">
      <c r="A25" s="8" t="s">
        <v>20</v>
      </c>
      <c r="B25" s="9">
        <v>0</v>
      </c>
      <c r="C25" s="45">
        <f t="shared" si="4"/>
        <v>0</v>
      </c>
      <c r="D25" s="10">
        <v>0</v>
      </c>
      <c r="E25" s="9">
        <v>227</v>
      </c>
      <c r="F25" s="45">
        <f t="shared" si="1"/>
        <v>2.5976643701597117E-6</v>
      </c>
      <c r="G25" s="10">
        <v>2400</v>
      </c>
      <c r="H25" s="13">
        <f t="shared" si="2"/>
        <v>-1</v>
      </c>
      <c r="I25" s="14">
        <f t="shared" si="3"/>
        <v>-1</v>
      </c>
    </row>
    <row r="26" spans="1:9" ht="24" customHeight="1">
      <c r="A26" s="8" t="s">
        <v>23</v>
      </c>
      <c r="B26" s="9">
        <v>0</v>
      </c>
      <c r="C26" s="45">
        <f t="shared" si="4"/>
        <v>0</v>
      </c>
      <c r="D26" s="10">
        <v>0</v>
      </c>
      <c r="E26" s="9">
        <v>18</v>
      </c>
      <c r="F26" s="45">
        <f t="shared" si="1"/>
        <v>2.0598219675275246E-7</v>
      </c>
      <c r="G26" s="10">
        <v>1700</v>
      </c>
      <c r="H26" s="13">
        <f t="shared" si="2"/>
        <v>-1</v>
      </c>
      <c r="I26" s="14">
        <f t="shared" si="3"/>
        <v>-1</v>
      </c>
    </row>
    <row r="27" spans="1:9" ht="24" customHeight="1">
      <c r="A27" s="8" t="s">
        <v>19</v>
      </c>
      <c r="B27" s="9">
        <v>0</v>
      </c>
      <c r="C27" s="45">
        <f t="shared" si="4"/>
        <v>0</v>
      </c>
      <c r="D27" s="10">
        <v>0</v>
      </c>
      <c r="E27" s="9">
        <v>300</v>
      </c>
      <c r="F27" s="45">
        <f t="shared" si="1"/>
        <v>3.4330366125458744E-6</v>
      </c>
      <c r="G27" s="10">
        <v>400</v>
      </c>
      <c r="H27" s="13">
        <f t="shared" si="2"/>
        <v>-1</v>
      </c>
      <c r="I27" s="14">
        <f t="shared" si="3"/>
        <v>-1</v>
      </c>
    </row>
    <row r="28" spans="1:9" ht="24" customHeight="1" thickBot="1">
      <c r="A28" s="15" t="s">
        <v>22</v>
      </c>
      <c r="B28" s="26">
        <f>SUM(B4:B27)</f>
        <v>45160341</v>
      </c>
      <c r="C28" s="48">
        <f>B28/$B$28</f>
        <v>1</v>
      </c>
      <c r="D28" s="27">
        <f>SUM(D4:D27)</f>
        <v>79582500</v>
      </c>
      <c r="E28" s="26">
        <f>SUM(E4:E27)</f>
        <v>87386193</v>
      </c>
      <c r="F28" s="48">
        <f>E28/$E$28</f>
        <v>1</v>
      </c>
      <c r="G28" s="27">
        <f>SUM(G4:G27)</f>
        <v>181664300</v>
      </c>
      <c r="H28" s="19">
        <f t="shared" ref="H28" si="5">SUM(B28/E28-1)</f>
        <v>-0.48320965303981145</v>
      </c>
      <c r="I28" s="20">
        <f t="shared" ref="I28" si="6">SUM(D28/G28-1)</f>
        <v>-0.56192548563476696</v>
      </c>
    </row>
    <row r="29" spans="1:9" ht="20.25" customHeight="1">
      <c r="B29" s="22"/>
      <c r="D29" s="22"/>
      <c r="E29" s="22"/>
      <c r="F29" s="22"/>
      <c r="G29" s="22"/>
    </row>
    <row r="30" spans="1:9" ht="20.25" customHeight="1"/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I30"/>
  <sheetViews>
    <sheetView zoomScaleNormal="100" workbookViewId="0">
      <selection sqref="A1:I1"/>
    </sheetView>
  </sheetViews>
  <sheetFormatPr defaultColWidth="8.88671875" defaultRowHeight="24.75" customHeight="1"/>
  <cols>
    <col min="1" max="1" width="11.88671875" style="31" bestFit="1" customWidth="1"/>
    <col min="2" max="2" width="15.6640625" style="59" customWidth="1"/>
    <col min="3" max="3" width="9" style="59" bestFit="1" customWidth="1"/>
    <col min="4" max="5" width="15.6640625" style="59" customWidth="1"/>
    <col min="6" max="6" width="9" style="59" bestFit="1" customWidth="1"/>
    <col min="7" max="7" width="15.6640625" style="59" customWidth="1"/>
    <col min="8" max="8" width="9.6640625" style="59" bestFit="1" customWidth="1"/>
    <col min="9" max="9" width="9.33203125" style="59" bestFit="1" customWidth="1"/>
    <col min="10" max="16384" width="8.88671875" style="31"/>
  </cols>
  <sheetData>
    <row r="1" spans="1:9" ht="36.75" customHeight="1" thickBot="1">
      <c r="A1" s="93" t="s">
        <v>196</v>
      </c>
      <c r="B1" s="93"/>
      <c r="C1" s="93"/>
      <c r="D1" s="93"/>
      <c r="E1" s="93"/>
      <c r="F1" s="93"/>
      <c r="G1" s="93"/>
      <c r="H1" s="93"/>
      <c r="I1" s="93"/>
    </row>
    <row r="2" spans="1:9" ht="24.75" customHeight="1">
      <c r="A2" s="94" t="s">
        <v>107</v>
      </c>
      <c r="B2" s="96" t="s">
        <v>197</v>
      </c>
      <c r="C2" s="97"/>
      <c r="D2" s="98"/>
      <c r="E2" s="96" t="s">
        <v>114</v>
      </c>
      <c r="F2" s="97"/>
      <c r="G2" s="98"/>
      <c r="H2" s="96" t="s">
        <v>92</v>
      </c>
      <c r="I2" s="98"/>
    </row>
    <row r="3" spans="1:9" ht="34.5" customHeight="1">
      <c r="A3" s="95"/>
      <c r="B3" s="3" t="s">
        <v>103</v>
      </c>
      <c r="C3" s="4" t="s">
        <v>24</v>
      </c>
      <c r="D3" s="5" t="s">
        <v>93</v>
      </c>
      <c r="E3" s="3" t="s">
        <v>14</v>
      </c>
      <c r="F3" s="4" t="s">
        <v>24</v>
      </c>
      <c r="G3" s="5" t="s">
        <v>15</v>
      </c>
      <c r="H3" s="3" t="s">
        <v>16</v>
      </c>
      <c r="I3" s="5" t="s">
        <v>106</v>
      </c>
    </row>
    <row r="4" spans="1:9" ht="24.75" customHeight="1">
      <c r="A4" s="8" t="s">
        <v>7</v>
      </c>
      <c r="B4" s="49">
        <v>48542499</v>
      </c>
      <c r="C4" s="34">
        <f t="shared" ref="C4:C22" si="0">B4/$B$29</f>
        <v>0.90098532540479837</v>
      </c>
      <c r="D4" s="50">
        <v>80985000</v>
      </c>
      <c r="E4" s="49">
        <v>76940221</v>
      </c>
      <c r="F4" s="34">
        <f t="shared" ref="F4:F13" si="1">E4/$E$29</f>
        <v>0.80617859409395298</v>
      </c>
      <c r="G4" s="50">
        <v>151039400</v>
      </c>
      <c r="H4" s="13">
        <f t="shared" ref="H4" si="2">SUM(B4/E4-1)</f>
        <v>-0.36908812622204457</v>
      </c>
      <c r="I4" s="14">
        <f t="shared" ref="I4" si="3">SUM(D4/G4-1)</f>
        <v>-0.46381540180906444</v>
      </c>
    </row>
    <row r="5" spans="1:9" ht="24.75" customHeight="1">
      <c r="A5" s="8" t="s">
        <v>6</v>
      </c>
      <c r="B5" s="49">
        <v>2110062</v>
      </c>
      <c r="C5" s="34">
        <f t="shared" si="0"/>
        <v>3.916433922559899E-2</v>
      </c>
      <c r="D5" s="50">
        <v>4567100</v>
      </c>
      <c r="E5" s="49">
        <v>9700593</v>
      </c>
      <c r="F5" s="34">
        <f t="shared" si="1"/>
        <v>0.10164268213653353</v>
      </c>
      <c r="G5" s="50">
        <v>22401600</v>
      </c>
      <c r="H5" s="13">
        <f t="shared" ref="H5:H28" si="4">SUM(B5/E5-1)</f>
        <v>-0.78248113285445542</v>
      </c>
      <c r="I5" s="14">
        <f t="shared" ref="I5:I28" si="5">SUM(D5/G5-1)</f>
        <v>-0.79612616955931714</v>
      </c>
    </row>
    <row r="6" spans="1:9" ht="24.75" customHeight="1">
      <c r="A6" s="8" t="s">
        <v>8</v>
      </c>
      <c r="B6" s="49">
        <v>1190035</v>
      </c>
      <c r="C6" s="34">
        <f t="shared" si="0"/>
        <v>2.2087945487068956E-2</v>
      </c>
      <c r="D6" s="50">
        <v>2422800</v>
      </c>
      <c r="E6" s="49">
        <v>1346124</v>
      </c>
      <c r="F6" s="34">
        <f t="shared" si="1"/>
        <v>1.4104669049444612E-2</v>
      </c>
      <c r="G6" s="50">
        <v>4129200</v>
      </c>
      <c r="H6" s="13">
        <f>SUM(B6/E6-1)</f>
        <v>-0.11595439944611341</v>
      </c>
      <c r="I6" s="14">
        <f>SUM(D6/G6-1)</f>
        <v>-0.41325196163905842</v>
      </c>
    </row>
    <row r="7" spans="1:9" ht="24.75" customHeight="1">
      <c r="A7" s="8" t="s">
        <v>1</v>
      </c>
      <c r="B7" s="49">
        <v>1176743</v>
      </c>
      <c r="C7" s="34">
        <f t="shared" si="0"/>
        <v>2.1841235960530558E-2</v>
      </c>
      <c r="D7" s="50">
        <v>2759600</v>
      </c>
      <c r="E7" s="49">
        <v>4869008</v>
      </c>
      <c r="F7" s="34">
        <f t="shared" si="1"/>
        <v>5.1017399911968152E-2</v>
      </c>
      <c r="G7" s="50">
        <v>12891500</v>
      </c>
      <c r="H7" s="13">
        <f t="shared" si="4"/>
        <v>-0.75831976451876848</v>
      </c>
      <c r="I7" s="14">
        <f t="shared" si="5"/>
        <v>-0.78593646976690068</v>
      </c>
    </row>
    <row r="8" spans="1:9" ht="24.75" customHeight="1">
      <c r="A8" s="8" t="s">
        <v>3</v>
      </c>
      <c r="B8" s="49">
        <v>318846</v>
      </c>
      <c r="C8" s="34">
        <f t="shared" si="0"/>
        <v>5.9180217949640034E-3</v>
      </c>
      <c r="D8" s="50">
        <v>1177600</v>
      </c>
      <c r="E8" s="49">
        <v>309680</v>
      </c>
      <c r="F8" s="34">
        <f t="shared" si="1"/>
        <v>3.2448228478446322E-3</v>
      </c>
      <c r="G8" s="50">
        <v>1152800</v>
      </c>
      <c r="H8" s="13">
        <f>SUM(B8/E8-1)</f>
        <v>2.9598295014208187E-2</v>
      </c>
      <c r="I8" s="14">
        <f>SUM(D8/G8-1)</f>
        <v>2.1512838306731341E-2</v>
      </c>
    </row>
    <row r="9" spans="1:9" ht="24.75" customHeight="1">
      <c r="A9" s="8" t="s">
        <v>72</v>
      </c>
      <c r="B9" s="49">
        <v>123788</v>
      </c>
      <c r="C9" s="34">
        <f t="shared" si="0"/>
        <v>2.2975984705939671E-3</v>
      </c>
      <c r="D9" s="50">
        <v>377800</v>
      </c>
      <c r="E9" s="49">
        <v>170587</v>
      </c>
      <c r="F9" s="34">
        <f t="shared" si="1"/>
        <v>1.7874082767543021E-3</v>
      </c>
      <c r="G9" s="50">
        <v>542500</v>
      </c>
      <c r="H9" s="13">
        <f>SUM(B9/E9-1)</f>
        <v>-0.27434095212413612</v>
      </c>
      <c r="I9" s="14">
        <f>SUM(D9/G9-1)</f>
        <v>-0.30359447004608298</v>
      </c>
    </row>
    <row r="10" spans="1:9" ht="24.75" customHeight="1">
      <c r="A10" s="8" t="s">
        <v>5</v>
      </c>
      <c r="B10" s="49">
        <v>121860</v>
      </c>
      <c r="C10" s="34">
        <f t="shared" si="0"/>
        <v>2.2618133391490358E-3</v>
      </c>
      <c r="D10" s="50">
        <v>234800</v>
      </c>
      <c r="E10" s="49">
        <v>385280</v>
      </c>
      <c r="F10" s="34">
        <f t="shared" si="1"/>
        <v>4.0369586244432308E-3</v>
      </c>
      <c r="G10" s="50">
        <v>749100</v>
      </c>
      <c r="H10" s="13">
        <f>SUM(B10/E10-1)</f>
        <v>-0.68371054817275745</v>
      </c>
      <c r="I10" s="14">
        <f>SUM(D10/G10-1)</f>
        <v>-0.68655720197570425</v>
      </c>
    </row>
    <row r="11" spans="1:9" ht="24.75" customHeight="1">
      <c r="A11" s="8" t="s">
        <v>4</v>
      </c>
      <c r="B11" s="49">
        <v>77826</v>
      </c>
      <c r="C11" s="34">
        <f t="shared" si="0"/>
        <v>1.4445091492910952E-3</v>
      </c>
      <c r="D11" s="50">
        <v>131100</v>
      </c>
      <c r="E11" s="49">
        <v>939717</v>
      </c>
      <c r="F11" s="34">
        <f t="shared" si="1"/>
        <v>9.8463420049987541E-3</v>
      </c>
      <c r="G11" s="50">
        <v>1802200</v>
      </c>
      <c r="H11" s="13">
        <f t="shared" si="4"/>
        <v>-0.91718144930867485</v>
      </c>
      <c r="I11" s="14">
        <f t="shared" si="5"/>
        <v>-0.92725557651758961</v>
      </c>
    </row>
    <row r="12" spans="1:9" ht="24.75" customHeight="1">
      <c r="A12" s="8" t="s">
        <v>0</v>
      </c>
      <c r="B12" s="49">
        <v>74745</v>
      </c>
      <c r="C12" s="34">
        <f t="shared" si="0"/>
        <v>1.3873234698399367E-3</v>
      </c>
      <c r="D12" s="50">
        <v>233900</v>
      </c>
      <c r="E12" s="49">
        <v>370312</v>
      </c>
      <c r="F12" s="34">
        <f t="shared" si="1"/>
        <v>3.8801241230658791E-3</v>
      </c>
      <c r="G12" s="50">
        <v>1008100</v>
      </c>
      <c r="H12" s="13">
        <f t="shared" si="4"/>
        <v>-0.79815668949426433</v>
      </c>
      <c r="I12" s="14">
        <f t="shared" si="5"/>
        <v>-0.76797936712627712</v>
      </c>
    </row>
    <row r="13" spans="1:9" ht="24.75" customHeight="1">
      <c r="A13" s="8" t="s">
        <v>2</v>
      </c>
      <c r="B13" s="49">
        <v>23033</v>
      </c>
      <c r="C13" s="34">
        <f t="shared" si="0"/>
        <v>4.2750981979829101E-4</v>
      </c>
      <c r="D13" s="50">
        <v>39100</v>
      </c>
      <c r="E13" s="49">
        <v>240240</v>
      </c>
      <c r="F13" s="34">
        <f t="shared" si="1"/>
        <v>2.5172314678577707E-3</v>
      </c>
      <c r="G13" s="50">
        <v>432100</v>
      </c>
      <c r="H13" s="13">
        <f t="shared" si="4"/>
        <v>-0.90412504162504159</v>
      </c>
      <c r="I13" s="14">
        <f t="shared" si="5"/>
        <v>-0.90951168710946539</v>
      </c>
    </row>
    <row r="14" spans="1:9" ht="24.75" customHeight="1">
      <c r="A14" s="8" t="s">
        <v>201</v>
      </c>
      <c r="B14" s="49">
        <v>22397</v>
      </c>
      <c r="C14" s="34">
        <f t="shared" si="0"/>
        <v>4.1570518100214144E-4</v>
      </c>
      <c r="D14" s="50">
        <v>80800</v>
      </c>
      <c r="E14" s="9">
        <v>0</v>
      </c>
      <c r="F14" s="45">
        <f t="shared" ref="F14" si="6">E14/$E$28</f>
        <v>0</v>
      </c>
      <c r="G14" s="10">
        <v>0</v>
      </c>
      <c r="H14" s="9">
        <v>0</v>
      </c>
      <c r="I14" s="10">
        <v>0</v>
      </c>
    </row>
    <row r="15" spans="1:9" ht="24.75" customHeight="1">
      <c r="A15" s="8" t="s">
        <v>9</v>
      </c>
      <c r="B15" s="49">
        <v>20213</v>
      </c>
      <c r="C15" s="34">
        <f t="shared" si="0"/>
        <v>3.7516849683423158E-4</v>
      </c>
      <c r="D15" s="50">
        <v>65900</v>
      </c>
      <c r="E15" s="49">
        <v>23089</v>
      </c>
      <c r="F15" s="34">
        <f>E15/$E$29</f>
        <v>2.4192622944292403E-4</v>
      </c>
      <c r="G15" s="50">
        <v>93800</v>
      </c>
      <c r="H15" s="13">
        <f>SUM(B15/E15-1)</f>
        <v>-0.12456147949239893</v>
      </c>
      <c r="I15" s="14">
        <f>SUM(D15/G15-1)</f>
        <v>-0.29744136460554371</v>
      </c>
    </row>
    <row r="16" spans="1:9" ht="24.75" customHeight="1">
      <c r="A16" s="8" t="s">
        <v>108</v>
      </c>
      <c r="B16" s="49">
        <v>19958</v>
      </c>
      <c r="C16" s="34">
        <f t="shared" si="0"/>
        <v>3.7043550486407726E-4</v>
      </c>
      <c r="D16" s="50">
        <v>62800</v>
      </c>
      <c r="E16" s="49">
        <v>39916</v>
      </c>
      <c r="F16" s="34">
        <f>E16/$E$29</f>
        <v>4.1823930765489E-4</v>
      </c>
      <c r="G16" s="50">
        <v>136400</v>
      </c>
      <c r="H16" s="13">
        <f t="shared" si="4"/>
        <v>-0.5</v>
      </c>
      <c r="I16" s="14">
        <f t="shared" si="5"/>
        <v>-0.53958944281524923</v>
      </c>
    </row>
    <row r="17" spans="1:9" ht="24.75" customHeight="1">
      <c r="A17" s="8" t="s">
        <v>18</v>
      </c>
      <c r="B17" s="49">
        <v>19454</v>
      </c>
      <c r="C17" s="34">
        <f t="shared" si="0"/>
        <v>3.6108088544071349E-4</v>
      </c>
      <c r="D17" s="50">
        <v>167500</v>
      </c>
      <c r="E17" s="49">
        <v>17267</v>
      </c>
      <c r="F17" s="34">
        <f>E17/$E$29</f>
        <v>1.8092339225566153E-4</v>
      </c>
      <c r="G17" s="50">
        <v>163500</v>
      </c>
      <c r="H17" s="13">
        <f>SUM(B17/E17-1)</f>
        <v>0.12665778652921755</v>
      </c>
      <c r="I17" s="14">
        <f>SUM(D17/G17-1)</f>
        <v>2.4464831804281273E-2</v>
      </c>
    </row>
    <row r="18" spans="1:9" ht="24.75" customHeight="1">
      <c r="A18" s="8" t="s">
        <v>10</v>
      </c>
      <c r="B18" s="49">
        <v>13307</v>
      </c>
      <c r="C18" s="34">
        <f t="shared" si="0"/>
        <v>2.4698793783075842E-4</v>
      </c>
      <c r="D18" s="50">
        <v>54500</v>
      </c>
      <c r="E18" s="49">
        <v>10238</v>
      </c>
      <c r="F18" s="34">
        <f>E18/$E$29</f>
        <v>1.072736254076251E-4</v>
      </c>
      <c r="G18" s="50">
        <v>66600</v>
      </c>
      <c r="H18" s="13">
        <f>SUM(B18/E18-1)</f>
        <v>0.29976557921469027</v>
      </c>
      <c r="I18" s="14">
        <f>SUM(D18/G18-1)</f>
        <v>-0.18168168168168164</v>
      </c>
    </row>
    <row r="19" spans="1:9" ht="24.75" customHeight="1">
      <c r="A19" s="8" t="s">
        <v>202</v>
      </c>
      <c r="B19" s="49">
        <v>12547</v>
      </c>
      <c r="C19" s="34">
        <f t="shared" si="0"/>
        <v>2.3288176568441615E-4</v>
      </c>
      <c r="D19" s="50">
        <v>79000</v>
      </c>
      <c r="E19" s="9">
        <v>0</v>
      </c>
      <c r="F19" s="45">
        <f t="shared" ref="F19" si="7">E19/$E$28</f>
        <v>0</v>
      </c>
      <c r="G19" s="10">
        <v>0</v>
      </c>
      <c r="H19" s="9">
        <v>0</v>
      </c>
      <c r="I19" s="10">
        <v>0</v>
      </c>
    </row>
    <row r="20" spans="1:9" ht="24.75" customHeight="1">
      <c r="A20" s="8" t="s">
        <v>12</v>
      </c>
      <c r="B20" s="49">
        <v>7200</v>
      </c>
      <c r="C20" s="34">
        <f t="shared" si="0"/>
        <v>1.3363742033376875E-4</v>
      </c>
      <c r="D20" s="50">
        <v>37400</v>
      </c>
      <c r="E20" s="49">
        <v>49439</v>
      </c>
      <c r="F20" s="34">
        <f>E20/$E$29</f>
        <v>5.1802117274150981E-4</v>
      </c>
      <c r="G20" s="50">
        <v>159500</v>
      </c>
      <c r="H20" s="13">
        <f>SUM(B20/E20-1)</f>
        <v>-0.8543659863670382</v>
      </c>
      <c r="I20" s="14">
        <f>SUM(D20/G20-1)</f>
        <v>-0.76551724137931032</v>
      </c>
    </row>
    <row r="21" spans="1:9" ht="24.75" customHeight="1">
      <c r="A21" s="8" t="s">
        <v>31</v>
      </c>
      <c r="B21" s="49">
        <v>2006</v>
      </c>
      <c r="C21" s="34">
        <f t="shared" si="0"/>
        <v>3.7232870165213904E-5</v>
      </c>
      <c r="D21" s="50">
        <v>17000</v>
      </c>
      <c r="E21" s="49">
        <v>2041</v>
      </c>
      <c r="F21" s="34">
        <f>E21/$E$29</f>
        <v>2.1385570370869587E-5</v>
      </c>
      <c r="G21" s="50">
        <v>8600</v>
      </c>
      <c r="H21" s="13">
        <f>SUM(B21/E21-1)</f>
        <v>-1.7148456638902521E-2</v>
      </c>
      <c r="I21" s="14">
        <f>SUM(D21/G21-1)</f>
        <v>0.97674418604651159</v>
      </c>
    </row>
    <row r="22" spans="1:9" ht="24.75" customHeight="1">
      <c r="A22" s="25" t="s">
        <v>200</v>
      </c>
      <c r="B22" s="49">
        <v>606</v>
      </c>
      <c r="C22" s="34">
        <f t="shared" si="0"/>
        <v>1.1247816211425536E-5</v>
      </c>
      <c r="D22" s="50">
        <v>3400</v>
      </c>
      <c r="E22" s="9">
        <v>0</v>
      </c>
      <c r="F22" s="45">
        <f t="shared" ref="F22" si="8">E22/$E$28</f>
        <v>0</v>
      </c>
      <c r="G22" s="10">
        <v>0</v>
      </c>
      <c r="H22" s="9">
        <v>0</v>
      </c>
      <c r="I22" s="10">
        <v>0</v>
      </c>
    </row>
    <row r="23" spans="1:9" ht="24.75" customHeight="1">
      <c r="A23" s="8" t="s">
        <v>110</v>
      </c>
      <c r="B23" s="9">
        <v>0</v>
      </c>
      <c r="C23" s="45">
        <f t="shared" ref="C23:C28" si="9">B23/$E$28</f>
        <v>0</v>
      </c>
      <c r="D23" s="10">
        <v>0</v>
      </c>
      <c r="E23" s="49">
        <v>20276</v>
      </c>
      <c r="F23" s="34">
        <f t="shared" ref="F23:F29" si="10">E23/$E$29</f>
        <v>2.1245165352266134E-4</v>
      </c>
      <c r="G23" s="50">
        <v>51700</v>
      </c>
      <c r="H23" s="13">
        <f t="shared" si="4"/>
        <v>-1</v>
      </c>
      <c r="I23" s="14">
        <f t="shared" si="5"/>
        <v>-1</v>
      </c>
    </row>
    <row r="24" spans="1:9" ht="24.75" customHeight="1">
      <c r="A24" s="25" t="s">
        <v>111</v>
      </c>
      <c r="B24" s="9">
        <v>0</v>
      </c>
      <c r="C24" s="45">
        <f t="shared" si="9"/>
        <v>0</v>
      </c>
      <c r="D24" s="10">
        <v>0</v>
      </c>
      <c r="E24" s="49">
        <v>1472</v>
      </c>
      <c r="F24" s="34">
        <f t="shared" si="10"/>
        <v>1.5423596073454204E-5</v>
      </c>
      <c r="G24" s="50">
        <v>11900</v>
      </c>
      <c r="H24" s="13">
        <f t="shared" si="4"/>
        <v>-1</v>
      </c>
      <c r="I24" s="14">
        <f t="shared" si="5"/>
        <v>-1</v>
      </c>
    </row>
    <row r="25" spans="1:9" ht="24.75" customHeight="1">
      <c r="A25" s="25" t="s">
        <v>109</v>
      </c>
      <c r="B25" s="9">
        <v>0</v>
      </c>
      <c r="C25" s="45">
        <f t="shared" si="9"/>
        <v>0</v>
      </c>
      <c r="D25" s="10">
        <v>0</v>
      </c>
      <c r="E25" s="49">
        <v>1312</v>
      </c>
      <c r="F25" s="34">
        <f t="shared" si="10"/>
        <v>1.3747118239383097E-5</v>
      </c>
      <c r="G25" s="50">
        <v>13800</v>
      </c>
      <c r="H25" s="13">
        <f t="shared" si="4"/>
        <v>-1</v>
      </c>
      <c r="I25" s="14">
        <f t="shared" si="5"/>
        <v>-1</v>
      </c>
    </row>
    <row r="26" spans="1:9" ht="24.75" customHeight="1">
      <c r="A26" s="8" t="s">
        <v>23</v>
      </c>
      <c r="B26" s="9">
        <v>0</v>
      </c>
      <c r="C26" s="45">
        <f t="shared" si="9"/>
        <v>0</v>
      </c>
      <c r="D26" s="10">
        <v>0</v>
      </c>
      <c r="E26" s="49">
        <v>422</v>
      </c>
      <c r="F26" s="34">
        <f t="shared" si="10"/>
        <v>4.4217102873625505E-6</v>
      </c>
      <c r="G26" s="50">
        <v>13300</v>
      </c>
      <c r="H26" s="13">
        <f t="shared" si="4"/>
        <v>-1</v>
      </c>
      <c r="I26" s="14">
        <f t="shared" si="5"/>
        <v>-1</v>
      </c>
    </row>
    <row r="27" spans="1:9" ht="24.75" customHeight="1">
      <c r="A27" s="25" t="s">
        <v>112</v>
      </c>
      <c r="B27" s="9">
        <v>0</v>
      </c>
      <c r="C27" s="45">
        <f t="shared" si="9"/>
        <v>0</v>
      </c>
      <c r="D27" s="10">
        <v>0</v>
      </c>
      <c r="E27" s="49">
        <v>250</v>
      </c>
      <c r="F27" s="34">
        <f t="shared" si="10"/>
        <v>2.6194966157361082E-6</v>
      </c>
      <c r="G27" s="50">
        <v>300</v>
      </c>
      <c r="H27" s="13">
        <f t="shared" si="4"/>
        <v>-1</v>
      </c>
      <c r="I27" s="14">
        <f t="shared" si="5"/>
        <v>-1</v>
      </c>
    </row>
    <row r="28" spans="1:9" ht="24.75" customHeight="1">
      <c r="A28" s="8" t="s">
        <v>104</v>
      </c>
      <c r="B28" s="9">
        <v>0</v>
      </c>
      <c r="C28" s="45">
        <f t="shared" si="9"/>
        <v>0</v>
      </c>
      <c r="D28" s="10">
        <v>0</v>
      </c>
      <c r="E28" s="49">
        <v>700</v>
      </c>
      <c r="F28" s="34">
        <f t="shared" si="10"/>
        <v>7.3345905240611032E-6</v>
      </c>
      <c r="G28" s="50">
        <v>1000</v>
      </c>
      <c r="H28" s="13">
        <f t="shared" si="4"/>
        <v>-1</v>
      </c>
      <c r="I28" s="14">
        <f t="shared" si="5"/>
        <v>-1</v>
      </c>
    </row>
    <row r="29" spans="1:9" ht="33" customHeight="1" thickBot="1">
      <c r="A29" s="15" t="s">
        <v>113</v>
      </c>
      <c r="B29" s="16">
        <f>SUM(B4:B28)</f>
        <v>53877125</v>
      </c>
      <c r="C29" s="37">
        <f>B29/$B$29</f>
        <v>1</v>
      </c>
      <c r="D29" s="17">
        <f>SUM(D4:D28)</f>
        <v>93497100</v>
      </c>
      <c r="E29" s="16">
        <f>SUM(E4:E28)</f>
        <v>95438184</v>
      </c>
      <c r="F29" s="37">
        <f t="shared" si="10"/>
        <v>1</v>
      </c>
      <c r="G29" s="17">
        <f>SUM(G4:G28)</f>
        <v>196868900</v>
      </c>
      <c r="H29" s="19">
        <f t="shared" ref="H29" si="11">SUM(B29/E29-1)</f>
        <v>-0.43547621358763489</v>
      </c>
      <c r="I29" s="20">
        <f t="shared" ref="I29" si="12">SUM(D29/G29-1)</f>
        <v>-0.52507938023730505</v>
      </c>
    </row>
    <row r="30" spans="1:9" ht="24.75" customHeight="1">
      <c r="B30" s="31"/>
      <c r="D30" s="31"/>
    </row>
  </sheetData>
  <mergeCells count="5">
    <mergeCell ref="A1:I1"/>
    <mergeCell ref="A2:A3"/>
    <mergeCell ref="B2:D2"/>
    <mergeCell ref="E2:G2"/>
    <mergeCell ref="H2:I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  <ignoredErrors>
    <ignoredError sqref="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10901</vt:lpstr>
      <vt:lpstr>10902</vt:lpstr>
      <vt:lpstr>10903</vt:lpstr>
      <vt:lpstr>10904</vt:lpstr>
      <vt:lpstr>10905</vt:lpstr>
      <vt:lpstr>10906</vt:lpstr>
      <vt:lpstr>10907</vt:lpstr>
      <vt:lpstr>10908 </vt:lpstr>
      <vt:lpstr>10909</vt:lpstr>
      <vt:lpstr>10910</vt:lpstr>
      <vt:lpstr>10911</vt:lpstr>
      <vt:lpstr>10912</vt:lpstr>
      <vt:lpstr>會訊分析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user</cp:lastModifiedBy>
  <cp:lastPrinted>2017-12-11T05:27:04Z</cp:lastPrinted>
  <dcterms:created xsi:type="dcterms:W3CDTF">2007-06-25T02:24:51Z</dcterms:created>
  <dcterms:modified xsi:type="dcterms:W3CDTF">2021-03-16T03:32:36Z</dcterms:modified>
</cp:coreProperties>
</file>