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宏一\進出口統計資料\108年\"/>
    </mc:Choice>
  </mc:AlternateContent>
  <xr:revisionPtr revIDLastSave="0" documentId="13_ncr:1_{01049C81-E5FE-4CDC-8FBD-777EC8D52FDE}" xr6:coauthVersionLast="45" xr6:coauthVersionMax="45" xr10:uidLastSave="{00000000-0000-0000-0000-000000000000}"/>
  <bookViews>
    <workbookView xWindow="-108" yWindow="-108" windowWidth="23256" windowHeight="12576" tabRatio="659" firstSheet="6" activeTab="11" xr2:uid="{00000000-000D-0000-FFFF-FFFF00000000}"/>
  </bookViews>
  <sheets>
    <sheet name="10801" sheetId="12" r:id="rId1"/>
    <sheet name="10802" sheetId="13" r:id="rId2"/>
    <sheet name="10803" sheetId="14" r:id="rId3"/>
    <sheet name="10804" sheetId="15" r:id="rId4"/>
    <sheet name="10805" sheetId="16" r:id="rId5"/>
    <sheet name="10806" sheetId="17" r:id="rId6"/>
    <sheet name="10807" sheetId="18" r:id="rId7"/>
    <sheet name="10808" sheetId="31" r:id="rId8"/>
    <sheet name="10809" sheetId="32" r:id="rId9"/>
    <sheet name="10810" sheetId="33" r:id="rId10"/>
    <sheet name="10811" sheetId="25" r:id="rId11"/>
    <sheet name="10812" sheetId="11" r:id="rId12"/>
    <sheet name="會訊" sheetId="30" r:id="rId13"/>
  </sheet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0" i="30" l="1"/>
  <c r="E30" i="30"/>
  <c r="F9" i="30" s="1"/>
  <c r="D30" i="30"/>
  <c r="B30" i="30"/>
  <c r="C8" i="30" s="1"/>
  <c r="H29" i="30"/>
  <c r="I28" i="30"/>
  <c r="H28" i="30"/>
  <c r="I27" i="30"/>
  <c r="H27" i="30"/>
  <c r="I26" i="30"/>
  <c r="H26" i="30"/>
  <c r="I25" i="30"/>
  <c r="H25" i="30"/>
  <c r="I24" i="30"/>
  <c r="H24" i="30"/>
  <c r="I23" i="30"/>
  <c r="H23" i="30"/>
  <c r="I22" i="30"/>
  <c r="H22" i="30"/>
  <c r="I21" i="30"/>
  <c r="H21" i="30"/>
  <c r="I19" i="30"/>
  <c r="H19" i="30"/>
  <c r="I18" i="30"/>
  <c r="H18" i="30"/>
  <c r="I16" i="30"/>
  <c r="H16" i="30"/>
  <c r="I15" i="30"/>
  <c r="H15" i="30"/>
  <c r="H14" i="30"/>
  <c r="I13" i="30"/>
  <c r="H13" i="30"/>
  <c r="I12" i="30"/>
  <c r="H12" i="30"/>
  <c r="I10" i="30"/>
  <c r="H10" i="30"/>
  <c r="I9" i="30"/>
  <c r="H9" i="30"/>
  <c r="I8" i="30"/>
  <c r="H8" i="30"/>
  <c r="I6" i="30"/>
  <c r="H6" i="30"/>
  <c r="I5" i="30"/>
  <c r="H5" i="30"/>
  <c r="F22" i="11"/>
  <c r="H8" i="11"/>
  <c r="I8" i="11"/>
  <c r="H5" i="11"/>
  <c r="I5" i="11"/>
  <c r="H7" i="11"/>
  <c r="I7" i="11"/>
  <c r="H20" i="11"/>
  <c r="I20" i="11"/>
  <c r="H9" i="11"/>
  <c r="I9" i="11"/>
  <c r="H15" i="11"/>
  <c r="I15" i="11"/>
  <c r="H21" i="11"/>
  <c r="I21" i="11"/>
  <c r="H11" i="11"/>
  <c r="I11" i="11"/>
  <c r="H12" i="11"/>
  <c r="I12" i="11"/>
  <c r="H22" i="11"/>
  <c r="I22" i="11"/>
  <c r="H18" i="11"/>
  <c r="I18" i="11"/>
  <c r="H14" i="11"/>
  <c r="I14" i="11"/>
  <c r="H23" i="11"/>
  <c r="I23" i="11"/>
  <c r="H17" i="11"/>
  <c r="I17" i="11"/>
  <c r="H24" i="11"/>
  <c r="I24" i="11"/>
  <c r="H25" i="11"/>
  <c r="I25" i="11"/>
  <c r="H26" i="11"/>
  <c r="I26" i="11"/>
  <c r="H27" i="11"/>
  <c r="I27" i="11"/>
  <c r="H13" i="11"/>
  <c r="H28" i="11"/>
  <c r="H12" i="25"/>
  <c r="H6" i="25"/>
  <c r="I6" i="25"/>
  <c r="H7" i="25"/>
  <c r="I7" i="25"/>
  <c r="H8" i="25"/>
  <c r="I8" i="25"/>
  <c r="H9" i="25"/>
  <c r="I9" i="25"/>
  <c r="H11" i="25"/>
  <c r="I11" i="25"/>
  <c r="H14" i="25"/>
  <c r="I14" i="25"/>
  <c r="H16" i="25"/>
  <c r="I16" i="25"/>
  <c r="H17" i="25"/>
  <c r="I17" i="25"/>
  <c r="H18" i="25"/>
  <c r="I18" i="25"/>
  <c r="H20" i="25"/>
  <c r="I20" i="25"/>
  <c r="H22" i="25"/>
  <c r="I22" i="25"/>
  <c r="H23" i="25"/>
  <c r="I23" i="25"/>
  <c r="H21" i="25"/>
  <c r="I21" i="25"/>
  <c r="H24" i="25"/>
  <c r="I24" i="25"/>
  <c r="H25" i="25"/>
  <c r="I25" i="25"/>
  <c r="H26" i="25"/>
  <c r="I26" i="25"/>
  <c r="H27" i="25"/>
  <c r="G28" i="25"/>
  <c r="E28" i="25"/>
  <c r="F8" i="25" s="1"/>
  <c r="G29" i="11"/>
  <c r="E29" i="11"/>
  <c r="F6" i="11" s="1"/>
  <c r="I30" i="30" l="1"/>
  <c r="C25" i="30"/>
  <c r="C11" i="30"/>
  <c r="F24" i="30"/>
  <c r="F14" i="30"/>
  <c r="F17" i="11"/>
  <c r="C24" i="30"/>
  <c r="C7" i="30"/>
  <c r="F23" i="30"/>
  <c r="F13" i="30"/>
  <c r="F16" i="11"/>
  <c r="C23" i="30"/>
  <c r="C6" i="30"/>
  <c r="F22" i="30"/>
  <c r="F12" i="30"/>
  <c r="F11" i="11"/>
  <c r="C19" i="30"/>
  <c r="F5" i="30"/>
  <c r="F20" i="30"/>
  <c r="F11" i="30"/>
  <c r="F10" i="11"/>
  <c r="C18" i="30"/>
  <c r="F29" i="30"/>
  <c r="F19" i="30"/>
  <c r="F10" i="30"/>
  <c r="F4" i="11"/>
  <c r="F5" i="11"/>
  <c r="C17" i="30"/>
  <c r="F28" i="30"/>
  <c r="F18" i="30"/>
  <c r="F8" i="30"/>
  <c r="F28" i="11"/>
  <c r="C5" i="30"/>
  <c r="C13" i="30"/>
  <c r="F26" i="30"/>
  <c r="F17" i="30"/>
  <c r="F7" i="30"/>
  <c r="F23" i="11"/>
  <c r="C29" i="30"/>
  <c r="C12" i="30"/>
  <c r="F25" i="30"/>
  <c r="F16" i="30"/>
  <c r="F6" i="30"/>
  <c r="C28" i="30"/>
  <c r="C22" i="30"/>
  <c r="C16" i="30"/>
  <c r="C10" i="30"/>
  <c r="C27" i="30"/>
  <c r="C21" i="30"/>
  <c r="C15" i="30"/>
  <c r="C9" i="30"/>
  <c r="C26" i="30"/>
  <c r="C20" i="30"/>
  <c r="C14" i="30"/>
  <c r="F27" i="30"/>
  <c r="F21" i="30"/>
  <c r="F15" i="30"/>
  <c r="H30" i="30"/>
  <c r="F27" i="11"/>
  <c r="F21" i="11"/>
  <c r="F15" i="11"/>
  <c r="F9" i="11"/>
  <c r="F26" i="11"/>
  <c r="F20" i="11"/>
  <c r="F14" i="11"/>
  <c r="F8" i="11"/>
  <c r="F25" i="11"/>
  <c r="F19" i="11"/>
  <c r="F13" i="11"/>
  <c r="F7" i="11"/>
  <c r="F24" i="11"/>
  <c r="F18" i="11"/>
  <c r="F12" i="11"/>
  <c r="F12" i="25"/>
  <c r="F20" i="25"/>
  <c r="F5" i="25"/>
  <c r="F25" i="25"/>
  <c r="F16" i="25"/>
  <c r="F7" i="25"/>
  <c r="F27" i="25"/>
  <c r="F21" i="25"/>
  <c r="F22" i="25"/>
  <c r="F26" i="25"/>
  <c r="F24" i="25"/>
  <c r="F11" i="25"/>
  <c r="F6" i="25"/>
  <c r="F15" i="25"/>
  <c r="F23" i="25"/>
  <c r="F13" i="25"/>
  <c r="F9" i="25"/>
  <c r="F4" i="25"/>
  <c r="F18" i="25"/>
  <c r="F19" i="25"/>
  <c r="F10" i="25"/>
  <c r="F17" i="25"/>
  <c r="F14" i="25"/>
  <c r="G17" i="12"/>
  <c r="E17" i="12"/>
  <c r="B17" i="12"/>
  <c r="D17" i="12"/>
  <c r="F30" i="30" l="1"/>
  <c r="C30" i="30"/>
  <c r="I11" i="33"/>
  <c r="H5" i="33"/>
  <c r="I5" i="33"/>
  <c r="H7" i="33"/>
  <c r="I7" i="33"/>
  <c r="H8" i="33"/>
  <c r="I8" i="33"/>
  <c r="H9" i="33"/>
  <c r="I9" i="33"/>
  <c r="H11" i="33"/>
  <c r="H15" i="33"/>
  <c r="I15" i="33"/>
  <c r="H16" i="33"/>
  <c r="I16" i="33"/>
  <c r="H17" i="33"/>
  <c r="I17" i="33"/>
  <c r="H18" i="33"/>
  <c r="I18" i="33"/>
  <c r="H20" i="33"/>
  <c r="I20" i="33"/>
  <c r="H21" i="33"/>
  <c r="I21" i="33"/>
  <c r="H22" i="33"/>
  <c r="I22" i="33"/>
  <c r="H23" i="33"/>
  <c r="I23" i="33"/>
  <c r="H24" i="33"/>
  <c r="I24" i="33"/>
  <c r="H25" i="33"/>
  <c r="I25" i="33"/>
  <c r="H26" i="33"/>
  <c r="G27" i="33"/>
  <c r="E27" i="33"/>
  <c r="F14" i="33" s="1"/>
  <c r="H5" i="32"/>
  <c r="I5" i="32"/>
  <c r="H7" i="32"/>
  <c r="I7" i="32"/>
  <c r="H8" i="32"/>
  <c r="I8" i="32"/>
  <c r="H10" i="32"/>
  <c r="I10" i="32"/>
  <c r="H11" i="32"/>
  <c r="I11" i="32"/>
  <c r="H14" i="32"/>
  <c r="I14" i="32"/>
  <c r="H16" i="32"/>
  <c r="I16" i="32"/>
  <c r="H17" i="32"/>
  <c r="I17" i="32"/>
  <c r="H18" i="32"/>
  <c r="I18" i="32"/>
  <c r="H19" i="32"/>
  <c r="I19" i="32"/>
  <c r="H20" i="32"/>
  <c r="I20" i="32"/>
  <c r="H21" i="32"/>
  <c r="I21" i="32"/>
  <c r="H22" i="32"/>
  <c r="I22" i="32"/>
  <c r="H23" i="32"/>
  <c r="I23" i="32"/>
  <c r="H24" i="32"/>
  <c r="I24" i="32"/>
  <c r="H25" i="32"/>
  <c r="G26" i="32"/>
  <c r="E26" i="32"/>
  <c r="F5" i="32" s="1"/>
  <c r="I17" i="18"/>
  <c r="H7" i="31"/>
  <c r="I7" i="31"/>
  <c r="H8" i="31"/>
  <c r="I8" i="31"/>
  <c r="H10" i="31"/>
  <c r="I10" i="31"/>
  <c r="H11" i="31"/>
  <c r="I11" i="31"/>
  <c r="H15" i="31"/>
  <c r="I15" i="31"/>
  <c r="H16" i="31"/>
  <c r="I16" i="31"/>
  <c r="H17" i="31"/>
  <c r="I17" i="31"/>
  <c r="H18" i="31"/>
  <c r="I18" i="31"/>
  <c r="H19" i="31"/>
  <c r="I19" i="31"/>
  <c r="H20" i="31"/>
  <c r="I20" i="31"/>
  <c r="H21" i="31"/>
  <c r="I21" i="31"/>
  <c r="H22" i="31"/>
  <c r="I22" i="31"/>
  <c r="H23" i="31"/>
  <c r="I23" i="31"/>
  <c r="H24" i="31"/>
  <c r="G25" i="31"/>
  <c r="E25" i="31"/>
  <c r="F8" i="31" s="1"/>
  <c r="F25" i="31" l="1"/>
  <c r="F7" i="31"/>
  <c r="F19" i="31"/>
  <c r="F13" i="31"/>
  <c r="F20" i="33"/>
  <c r="F12" i="33"/>
  <c r="F17" i="33"/>
  <c r="F13" i="33"/>
  <c r="F21" i="33"/>
  <c r="F10" i="33"/>
  <c r="F22" i="33"/>
  <c r="F26" i="33"/>
  <c r="F18" i="33"/>
  <c r="F9" i="33"/>
  <c r="F6" i="33"/>
  <c r="F25" i="33"/>
  <c r="F11" i="33"/>
  <c r="F7" i="33"/>
  <c r="F4" i="33"/>
  <c r="F24" i="33"/>
  <c r="F16" i="33"/>
  <c r="F5" i="33"/>
  <c r="F19" i="33"/>
  <c r="F23" i="33"/>
  <c r="F15" i="33"/>
  <c r="F8" i="33"/>
  <c r="F10" i="32"/>
  <c r="F22" i="32"/>
  <c r="F16" i="32"/>
  <c r="F4" i="32"/>
  <c r="F21" i="32"/>
  <c r="F15" i="32"/>
  <c r="F9" i="32"/>
  <c r="F20" i="32"/>
  <c r="F14" i="32"/>
  <c r="F8" i="32"/>
  <c r="F25" i="32"/>
  <c r="F19" i="32"/>
  <c r="F13" i="32"/>
  <c r="F7" i="32"/>
  <c r="F24" i="32"/>
  <c r="F18" i="32"/>
  <c r="F12" i="32"/>
  <c r="F6" i="32"/>
  <c r="F23" i="32"/>
  <c r="F17" i="32"/>
  <c r="F11" i="32"/>
  <c r="F24" i="31"/>
  <c r="F18" i="31"/>
  <c r="F12" i="31"/>
  <c r="F6" i="31"/>
  <c r="F23" i="31"/>
  <c r="F17" i="31"/>
  <c r="F11" i="31"/>
  <c r="F5" i="31"/>
  <c r="F22" i="31"/>
  <c r="F16" i="31"/>
  <c r="F10" i="31"/>
  <c r="F21" i="31"/>
  <c r="F15" i="31"/>
  <c r="F9" i="31"/>
  <c r="F4" i="31"/>
  <c r="F20" i="31"/>
  <c r="F14" i="31"/>
  <c r="H8" i="18"/>
  <c r="I8" i="18"/>
  <c r="H9" i="18"/>
  <c r="I9" i="18"/>
  <c r="H11" i="18"/>
  <c r="I11" i="18"/>
  <c r="H15" i="18"/>
  <c r="I15" i="18"/>
  <c r="H17" i="18"/>
  <c r="H18" i="18"/>
  <c r="I18" i="18"/>
  <c r="H19" i="18"/>
  <c r="I19" i="18"/>
  <c r="H20" i="18"/>
  <c r="I20" i="18"/>
  <c r="H21" i="18"/>
  <c r="I21" i="18"/>
  <c r="H22" i="18"/>
  <c r="I22" i="18"/>
  <c r="H23" i="18"/>
  <c r="I23" i="18"/>
  <c r="H24" i="18"/>
  <c r="G25" i="18"/>
  <c r="E25" i="18"/>
  <c r="F10" i="18" s="1"/>
  <c r="F26" i="32" l="1"/>
  <c r="F21" i="18"/>
  <c r="F27" i="33"/>
  <c r="F15" i="18"/>
  <c r="F9" i="18"/>
  <c r="F4" i="18"/>
  <c r="F20" i="18"/>
  <c r="F14" i="18"/>
  <c r="F8" i="18"/>
  <c r="F25" i="18"/>
  <c r="F19" i="18"/>
  <c r="F13" i="18"/>
  <c r="F7" i="18"/>
  <c r="F24" i="18"/>
  <c r="F18" i="18"/>
  <c r="F12" i="18"/>
  <c r="F6" i="18"/>
  <c r="F23" i="18"/>
  <c r="F17" i="18"/>
  <c r="F11" i="18"/>
  <c r="F5" i="18"/>
  <c r="F22" i="18"/>
  <c r="F16" i="18"/>
  <c r="H5" i="17"/>
  <c r="I5" i="17"/>
  <c r="H6" i="17"/>
  <c r="I6" i="17"/>
  <c r="H8" i="17"/>
  <c r="I8" i="17"/>
  <c r="H9" i="17"/>
  <c r="I9" i="17"/>
  <c r="H11" i="17"/>
  <c r="I11" i="17"/>
  <c r="H15" i="17"/>
  <c r="I15" i="17"/>
  <c r="H17" i="17"/>
  <c r="I17" i="17"/>
  <c r="H18" i="17"/>
  <c r="I18" i="17"/>
  <c r="H20" i="17"/>
  <c r="I20" i="17"/>
  <c r="H21" i="17"/>
  <c r="I21" i="17"/>
  <c r="H22" i="17"/>
  <c r="I22" i="17"/>
  <c r="H23" i="17"/>
  <c r="I23" i="17"/>
  <c r="H24" i="17"/>
  <c r="G25" i="17"/>
  <c r="E25" i="17"/>
  <c r="F8" i="17" s="1"/>
  <c r="D25" i="17"/>
  <c r="D25" i="16"/>
  <c r="H6" i="16"/>
  <c r="I6" i="16"/>
  <c r="H7" i="16"/>
  <c r="I7" i="16"/>
  <c r="H8" i="16"/>
  <c r="I8" i="16"/>
  <c r="H9" i="16"/>
  <c r="I9" i="16"/>
  <c r="H14" i="16"/>
  <c r="I14" i="16"/>
  <c r="H16" i="16"/>
  <c r="I16" i="16"/>
  <c r="H17" i="16"/>
  <c r="I17" i="16"/>
  <c r="H18" i="16"/>
  <c r="I18" i="16"/>
  <c r="H20" i="16"/>
  <c r="I20" i="16"/>
  <c r="H21" i="16"/>
  <c r="I21" i="16"/>
  <c r="H22" i="16"/>
  <c r="I22" i="16"/>
  <c r="H23" i="16"/>
  <c r="I23" i="16"/>
  <c r="H24" i="16"/>
  <c r="G25" i="16"/>
  <c r="E25" i="16"/>
  <c r="F25" i="16" s="1"/>
  <c r="F18" i="17" l="1"/>
  <c r="I25" i="17"/>
  <c r="F17" i="17"/>
  <c r="F12" i="17"/>
  <c r="F13" i="17"/>
  <c r="F25" i="17"/>
  <c r="F11" i="17"/>
  <c r="F24" i="17"/>
  <c r="F7" i="17"/>
  <c r="F23" i="17"/>
  <c r="F6" i="17"/>
  <c r="F19" i="17"/>
  <c r="F5" i="17"/>
  <c r="F22" i="17"/>
  <c r="F16" i="17"/>
  <c r="F10" i="17"/>
  <c r="F21" i="17"/>
  <c r="F15" i="17"/>
  <c r="F9" i="17"/>
  <c r="F4" i="17"/>
  <c r="F20" i="17"/>
  <c r="F14" i="17"/>
  <c r="F11" i="16"/>
  <c r="F16" i="16"/>
  <c r="F17" i="16"/>
  <c r="F10" i="16"/>
  <c r="F4" i="16"/>
  <c r="F22" i="16"/>
  <c r="F5" i="16"/>
  <c r="F23" i="16"/>
  <c r="F6" i="16"/>
  <c r="F18" i="16"/>
  <c r="F8" i="16"/>
  <c r="F14" i="16"/>
  <c r="F20" i="16"/>
  <c r="F9" i="16"/>
  <c r="F15" i="16"/>
  <c r="F21" i="16"/>
  <c r="F12" i="16"/>
  <c r="F24" i="16"/>
  <c r="F7" i="16"/>
  <c r="F13" i="16"/>
  <c r="F19" i="16"/>
  <c r="I9" i="15"/>
  <c r="H9" i="15"/>
  <c r="H16" i="15"/>
  <c r="I16" i="15"/>
  <c r="H17" i="15"/>
  <c r="I17" i="15"/>
  <c r="H19" i="15"/>
  <c r="I19" i="15"/>
  <c r="H20" i="15"/>
  <c r="I20" i="15"/>
  <c r="H21" i="15"/>
  <c r="I21" i="15"/>
  <c r="H22" i="15"/>
  <c r="I22" i="15"/>
  <c r="H23" i="15"/>
  <c r="I23" i="15"/>
  <c r="H24" i="15"/>
  <c r="I24" i="15"/>
  <c r="H25" i="15"/>
  <c r="G26" i="15"/>
  <c r="E26" i="15"/>
  <c r="F9" i="15" s="1"/>
  <c r="F20" i="15" l="1"/>
  <c r="F14" i="15"/>
  <c r="F8" i="15"/>
  <c r="F4" i="15"/>
  <c r="F25" i="15"/>
  <c r="F19" i="15"/>
  <c r="F13" i="15"/>
  <c r="F7" i="15"/>
  <c r="F24" i="15"/>
  <c r="F18" i="15"/>
  <c r="F12" i="15"/>
  <c r="F6" i="15"/>
  <c r="F23" i="15"/>
  <c r="F17" i="15"/>
  <c r="F11" i="15"/>
  <c r="F5" i="15"/>
  <c r="F22" i="15"/>
  <c r="F16" i="15"/>
  <c r="F10" i="15"/>
  <c r="F26" i="15"/>
  <c r="F21" i="15"/>
  <c r="F15" i="15"/>
  <c r="C4" i="14"/>
  <c r="I4" i="13"/>
  <c r="H4" i="13"/>
  <c r="F5" i="13"/>
  <c r="F6" i="13"/>
  <c r="F7" i="13"/>
  <c r="F8" i="13"/>
  <c r="F9" i="13"/>
  <c r="F10" i="13"/>
  <c r="F11" i="13"/>
  <c r="F12" i="13"/>
  <c r="F13" i="13"/>
  <c r="F14" i="13"/>
  <c r="F15" i="13"/>
  <c r="F16" i="13"/>
  <c r="F17" i="13"/>
  <c r="F18" i="13"/>
  <c r="F4" i="13"/>
  <c r="H18" i="14"/>
  <c r="I18" i="14"/>
  <c r="H19" i="14"/>
  <c r="I19" i="14"/>
  <c r="H9" i="14"/>
  <c r="I9" i="14"/>
  <c r="H15" i="14"/>
  <c r="I15" i="14"/>
  <c r="H20" i="14"/>
  <c r="I20" i="14"/>
  <c r="H14" i="14"/>
  <c r="I14" i="14"/>
  <c r="H21" i="14"/>
  <c r="C17" i="14"/>
  <c r="C18" i="14"/>
  <c r="C19" i="14"/>
  <c r="C9" i="14"/>
  <c r="C15" i="14"/>
  <c r="C20" i="14"/>
  <c r="C14" i="14"/>
  <c r="C21" i="14"/>
  <c r="C12" i="14"/>
  <c r="C11" i="14"/>
  <c r="C13" i="14"/>
  <c r="C16" i="14"/>
  <c r="C6" i="14"/>
  <c r="C10" i="14"/>
  <c r="I19" i="13"/>
  <c r="H19" i="13"/>
  <c r="H7" i="13" l="1"/>
  <c r="I7" i="13"/>
  <c r="H8" i="13"/>
  <c r="I8" i="13"/>
  <c r="H13" i="13"/>
  <c r="I13" i="13"/>
  <c r="H14" i="13"/>
  <c r="I14" i="13"/>
  <c r="H16" i="13"/>
  <c r="I16" i="13"/>
  <c r="H17" i="13"/>
  <c r="I17" i="13"/>
  <c r="H18" i="13"/>
  <c r="C5" i="13"/>
  <c r="C6" i="13"/>
  <c r="C7" i="13"/>
  <c r="C8" i="13"/>
  <c r="C9" i="13"/>
  <c r="C10" i="13"/>
  <c r="C16" i="13"/>
  <c r="C11" i="13"/>
  <c r="C17" i="13"/>
  <c r="C12" i="13"/>
  <c r="C13" i="13"/>
  <c r="C14" i="13"/>
  <c r="C15" i="13"/>
  <c r="C18" i="13"/>
  <c r="H5" i="12" l="1"/>
  <c r="H7" i="12"/>
  <c r="H8" i="12"/>
  <c r="H13" i="12"/>
  <c r="H14" i="12"/>
  <c r="H16" i="12"/>
  <c r="I5" i="12"/>
  <c r="I7" i="12"/>
  <c r="I8" i="12"/>
  <c r="I13" i="12"/>
  <c r="I14" i="12"/>
  <c r="I4" i="12"/>
  <c r="H4" i="12"/>
  <c r="C17" i="12"/>
  <c r="C11" i="12"/>
  <c r="C13" i="12"/>
  <c r="C16" i="12"/>
  <c r="C15" i="12"/>
  <c r="C4" i="13"/>
  <c r="F17" i="12" l="1"/>
  <c r="F4" i="12"/>
  <c r="C8" i="12"/>
  <c r="C10" i="12"/>
  <c r="C5" i="12"/>
  <c r="H17" i="12"/>
  <c r="F14" i="12"/>
  <c r="F7" i="12"/>
  <c r="C14" i="12"/>
  <c r="C4" i="12"/>
  <c r="C12" i="12"/>
  <c r="F12" i="12"/>
  <c r="F10" i="12"/>
  <c r="F11" i="12"/>
  <c r="F15" i="12"/>
  <c r="F9" i="12"/>
  <c r="F16" i="12"/>
  <c r="F5" i="12"/>
  <c r="F13" i="12"/>
  <c r="F6" i="12"/>
  <c r="C9" i="12"/>
  <c r="F8" i="12"/>
  <c r="C6" i="12"/>
  <c r="C7" i="12"/>
  <c r="I17" i="12"/>
  <c r="B29" i="11"/>
  <c r="I4" i="25"/>
  <c r="H4" i="25"/>
  <c r="D26" i="32"/>
  <c r="I26" i="32" s="1"/>
  <c r="B26" i="32"/>
  <c r="H26" i="32" s="1"/>
  <c r="D27" i="33"/>
  <c r="I27" i="33" s="1"/>
  <c r="B27" i="33"/>
  <c r="I4" i="33"/>
  <c r="H4" i="33"/>
  <c r="I4" i="32"/>
  <c r="H4" i="32"/>
  <c r="D25" i="31"/>
  <c r="I25" i="31" s="1"/>
  <c r="B25" i="31"/>
  <c r="I5" i="31"/>
  <c r="H5" i="31"/>
  <c r="I4" i="31"/>
  <c r="H4" i="31"/>
  <c r="H6" i="18"/>
  <c r="I6" i="18"/>
  <c r="H5" i="18"/>
  <c r="I5" i="18"/>
  <c r="I25" i="16"/>
  <c r="B25" i="16"/>
  <c r="H25" i="16" s="1"/>
  <c r="H8" i="15"/>
  <c r="I8" i="15"/>
  <c r="H5" i="15"/>
  <c r="I5" i="15"/>
  <c r="H7" i="15"/>
  <c r="I7" i="15"/>
  <c r="D26" i="15"/>
  <c r="I26" i="15" s="1"/>
  <c r="B26" i="15"/>
  <c r="C7" i="14"/>
  <c r="C8" i="14"/>
  <c r="C5" i="14"/>
  <c r="C22" i="14"/>
  <c r="C19" i="13"/>
  <c r="H7" i="14"/>
  <c r="I7" i="14"/>
  <c r="H5" i="14"/>
  <c r="I5" i="14"/>
  <c r="H8" i="14"/>
  <c r="I8" i="14"/>
  <c r="H17" i="14"/>
  <c r="I17" i="14"/>
  <c r="G22" i="14"/>
  <c r="I22" i="14" s="1"/>
  <c r="E22" i="14"/>
  <c r="H5" i="13"/>
  <c r="I5" i="13"/>
  <c r="D29" i="11"/>
  <c r="I29" i="11" s="1"/>
  <c r="I4" i="11"/>
  <c r="H4" i="11"/>
  <c r="D28" i="25"/>
  <c r="I28" i="25" s="1"/>
  <c r="B28" i="25"/>
  <c r="D25" i="18"/>
  <c r="I25" i="18" s="1"/>
  <c r="B25" i="18"/>
  <c r="H25" i="18" s="1"/>
  <c r="I4" i="18"/>
  <c r="H4" i="18"/>
  <c r="B25" i="17"/>
  <c r="C4" i="17" s="1"/>
  <c r="I4" i="17"/>
  <c r="H4" i="17"/>
  <c r="H4" i="15"/>
  <c r="I4" i="15"/>
  <c r="I4" i="16"/>
  <c r="H4" i="16"/>
  <c r="I4" i="14"/>
  <c r="H4" i="14"/>
  <c r="H22" i="14" l="1"/>
  <c r="F12" i="14"/>
  <c r="F20" i="14"/>
  <c r="F14" i="14"/>
  <c r="F9" i="14"/>
  <c r="F5" i="14"/>
  <c r="F13" i="14"/>
  <c r="F21" i="14"/>
  <c r="F6" i="14"/>
  <c r="F16" i="14"/>
  <c r="F17" i="14"/>
  <c r="F7" i="14"/>
  <c r="F15" i="14"/>
  <c r="F8" i="14"/>
  <c r="F10" i="14"/>
  <c r="F18" i="14"/>
  <c r="F4" i="14"/>
  <c r="F11" i="14"/>
  <c r="F19" i="14"/>
  <c r="C9" i="11"/>
  <c r="C18" i="11"/>
  <c r="C26" i="11"/>
  <c r="C4" i="11"/>
  <c r="C11" i="11"/>
  <c r="C17" i="11"/>
  <c r="C28" i="11"/>
  <c r="C19" i="11"/>
  <c r="C7" i="11"/>
  <c r="C24" i="11"/>
  <c r="C25" i="11"/>
  <c r="C6" i="11"/>
  <c r="C15" i="11"/>
  <c r="C14" i="11"/>
  <c r="C27" i="11"/>
  <c r="C5" i="11"/>
  <c r="C10" i="11"/>
  <c r="C20" i="11"/>
  <c r="C22" i="11"/>
  <c r="C8" i="11"/>
  <c r="C21" i="11"/>
  <c r="C23" i="11"/>
  <c r="C13" i="11"/>
  <c r="C16" i="11"/>
  <c r="C12" i="11"/>
  <c r="C23" i="25"/>
  <c r="C27" i="25"/>
  <c r="C22" i="25"/>
  <c r="C26" i="25"/>
  <c r="C25" i="25"/>
  <c r="C24" i="25"/>
  <c r="C21" i="25"/>
  <c r="H29" i="11"/>
  <c r="C15" i="25"/>
  <c r="C8" i="25"/>
  <c r="C14" i="25"/>
  <c r="C17" i="25"/>
  <c r="C10" i="25"/>
  <c r="C19" i="25"/>
  <c r="C6" i="25"/>
  <c r="C11" i="25"/>
  <c r="C7" i="25"/>
  <c r="C16" i="25"/>
  <c r="C5" i="25"/>
  <c r="C20" i="25"/>
  <c r="C18" i="25"/>
  <c r="C4" i="25"/>
  <c r="C9" i="25"/>
  <c r="C12" i="25"/>
  <c r="C13" i="25"/>
  <c r="H28" i="25"/>
  <c r="H26" i="15"/>
  <c r="C19" i="15"/>
  <c r="C25" i="15"/>
  <c r="C20" i="15"/>
  <c r="C22" i="15"/>
  <c r="C23" i="15"/>
  <c r="C24" i="15"/>
  <c r="C21" i="15"/>
  <c r="C8" i="33"/>
  <c r="C14" i="33"/>
  <c r="C20" i="33"/>
  <c r="C22" i="33"/>
  <c r="H27" i="33"/>
  <c r="C9" i="33"/>
  <c r="C15" i="33"/>
  <c r="C21" i="33"/>
  <c r="C16" i="33"/>
  <c r="C19" i="33"/>
  <c r="C10" i="33"/>
  <c r="C5" i="33"/>
  <c r="C11" i="33"/>
  <c r="C17" i="33"/>
  <c r="C13" i="33"/>
  <c r="C6" i="33"/>
  <c r="C12" i="33"/>
  <c r="C18" i="33"/>
  <c r="C7" i="33"/>
  <c r="C23" i="33"/>
  <c r="C26" i="33"/>
  <c r="C4" i="33"/>
  <c r="C24" i="33"/>
  <c r="C25" i="33"/>
  <c r="C5" i="32"/>
  <c r="C11" i="32"/>
  <c r="C17" i="32"/>
  <c r="C23" i="32"/>
  <c r="C6" i="32"/>
  <c r="C12" i="32"/>
  <c r="C18" i="32"/>
  <c r="C24" i="32"/>
  <c r="C15" i="32"/>
  <c r="C10" i="32"/>
  <c r="C22" i="32"/>
  <c r="C7" i="32"/>
  <c r="C13" i="32"/>
  <c r="C19" i="32"/>
  <c r="C25" i="32"/>
  <c r="C8" i="32"/>
  <c r="C14" i="32"/>
  <c r="C20" i="32"/>
  <c r="C4" i="32"/>
  <c r="C9" i="32"/>
  <c r="C21" i="32"/>
  <c r="C16" i="32"/>
  <c r="H25" i="31"/>
  <c r="C10" i="31"/>
  <c r="C16" i="31"/>
  <c r="C22" i="31"/>
  <c r="C5" i="31"/>
  <c r="C11" i="31"/>
  <c r="C17" i="31"/>
  <c r="C23" i="31"/>
  <c r="C6" i="31"/>
  <c r="C12" i="31"/>
  <c r="C18" i="31"/>
  <c r="C24" i="31"/>
  <c r="C7" i="31"/>
  <c r="C13" i="31"/>
  <c r="C19" i="31"/>
  <c r="C25" i="31"/>
  <c r="C8" i="31"/>
  <c r="C14" i="31"/>
  <c r="C20" i="31"/>
  <c r="C4" i="31"/>
  <c r="C9" i="31"/>
  <c r="C15" i="31"/>
  <c r="C21" i="31"/>
  <c r="C5" i="18"/>
  <c r="C11" i="18"/>
  <c r="C17" i="18"/>
  <c r="C23" i="18"/>
  <c r="C6" i="18"/>
  <c r="C12" i="18"/>
  <c r="C18" i="18"/>
  <c r="C24" i="18"/>
  <c r="C7" i="18"/>
  <c r="C13" i="18"/>
  <c r="C19" i="18"/>
  <c r="C4" i="18"/>
  <c r="C8" i="18"/>
  <c r="C14" i="18"/>
  <c r="C20" i="18"/>
  <c r="C9" i="18"/>
  <c r="C15" i="18"/>
  <c r="C21" i="18"/>
  <c r="C25" i="18"/>
  <c r="C10" i="18"/>
  <c r="C16" i="18"/>
  <c r="C22" i="18"/>
  <c r="C7" i="17"/>
  <c r="C13" i="17"/>
  <c r="C19" i="17"/>
  <c r="C25" i="17"/>
  <c r="H25" i="17"/>
  <c r="C8" i="17"/>
  <c r="C14" i="17"/>
  <c r="C20" i="17"/>
  <c r="C9" i="17"/>
  <c r="C15" i="17"/>
  <c r="C21" i="17"/>
  <c r="C10" i="17"/>
  <c r="C16" i="17"/>
  <c r="C22" i="17"/>
  <c r="C5" i="17"/>
  <c r="C11" i="17"/>
  <c r="C17" i="17"/>
  <c r="C23" i="17"/>
  <c r="C6" i="17"/>
  <c r="C12" i="17"/>
  <c r="C18" i="17"/>
  <c r="C24" i="17"/>
  <c r="C21" i="16"/>
  <c r="C15" i="16"/>
  <c r="C9" i="16"/>
  <c r="C20" i="16"/>
  <c r="C14" i="16"/>
  <c r="C8" i="16"/>
  <c r="C25" i="16"/>
  <c r="C19" i="16"/>
  <c r="C13" i="16"/>
  <c r="C7" i="16"/>
  <c r="C24" i="16"/>
  <c r="C18" i="16"/>
  <c r="C12" i="16"/>
  <c r="C6" i="16"/>
  <c r="C23" i="16"/>
  <c r="C17" i="16"/>
  <c r="C11" i="16"/>
  <c r="C5" i="16"/>
  <c r="C22" i="16"/>
  <c r="C16" i="16"/>
  <c r="C10" i="16"/>
  <c r="C4" i="16"/>
  <c r="C5" i="15"/>
  <c r="C11" i="15"/>
  <c r="C17" i="15"/>
  <c r="C6" i="15"/>
  <c r="C12" i="15"/>
  <c r="C18" i="15"/>
  <c r="C7" i="15"/>
  <c r="C13" i="15"/>
  <c r="C8" i="15"/>
  <c r="C14" i="15"/>
  <c r="C9" i="15"/>
  <c r="C15" i="15"/>
  <c r="C4" i="15"/>
  <c r="C10" i="15"/>
  <c r="C16" i="15"/>
  <c r="C26" i="15"/>
  <c r="F22" i="14"/>
  <c r="C27" i="33" l="1"/>
  <c r="C26" i="32"/>
  <c r="C29" i="11"/>
  <c r="F29" i="11"/>
  <c r="C28" i="25"/>
  <c r="F28" i="25"/>
</calcChain>
</file>

<file path=xl/sharedStrings.xml><?xml version="1.0" encoding="utf-8"?>
<sst xmlns="http://schemas.openxmlformats.org/spreadsheetml/2006/main" count="454" uniqueCount="260">
  <si>
    <t>美國</t>
  </si>
  <si>
    <t>與去年同期比較</t>
    <phoneticPr fontId="2" type="noConversion"/>
  </si>
  <si>
    <t>數量(KG)</t>
    <phoneticPr fontId="2" type="noConversion"/>
  </si>
  <si>
    <t>金額(US$)</t>
    <phoneticPr fontId="2" type="noConversion"/>
  </si>
  <si>
    <t>數量(%)</t>
    <phoneticPr fontId="2" type="noConversion"/>
  </si>
  <si>
    <t>金額(%)</t>
    <phoneticPr fontId="2" type="noConversion"/>
  </si>
  <si>
    <t>總計</t>
    <phoneticPr fontId="2" type="noConversion"/>
  </si>
  <si>
    <t xml:space="preserve">印度　　　  </t>
    <phoneticPr fontId="2" type="noConversion"/>
  </si>
  <si>
    <t xml:space="preserve">巴基斯坦　  </t>
    <phoneticPr fontId="2" type="noConversion"/>
  </si>
  <si>
    <t xml:space="preserve">土耳其　　  </t>
    <phoneticPr fontId="2" type="noConversion"/>
  </si>
  <si>
    <t xml:space="preserve">墨西哥　　  </t>
    <phoneticPr fontId="2" type="noConversion"/>
  </si>
  <si>
    <t xml:space="preserve">巴西　　　  </t>
    <phoneticPr fontId="2" type="noConversion"/>
  </si>
  <si>
    <t xml:space="preserve">象牙海岸　  </t>
    <phoneticPr fontId="2" type="noConversion"/>
  </si>
  <si>
    <t xml:space="preserve">馬利　　　  </t>
    <phoneticPr fontId="2" type="noConversion"/>
  </si>
  <si>
    <t xml:space="preserve">多哥　　　  </t>
    <phoneticPr fontId="2" type="noConversion"/>
  </si>
  <si>
    <t>坦桑尼亞</t>
    <phoneticPr fontId="2" type="noConversion"/>
  </si>
  <si>
    <t>澳大利亞</t>
    <phoneticPr fontId="2" type="noConversion"/>
  </si>
  <si>
    <t>烏茲別克</t>
    <phoneticPr fontId="2" type="noConversion"/>
  </si>
  <si>
    <t>國   名</t>
    <phoneticPr fontId="2" type="noConversion"/>
  </si>
  <si>
    <t>日本</t>
    <phoneticPr fontId="2" type="noConversion"/>
  </si>
  <si>
    <t>阿根廷</t>
    <phoneticPr fontId="2" type="noConversion"/>
  </si>
  <si>
    <t>埃及</t>
    <phoneticPr fontId="2" type="noConversion"/>
  </si>
  <si>
    <t>中國大陸</t>
    <phoneticPr fontId="2" type="noConversion"/>
  </si>
  <si>
    <t>南非　　　</t>
    <phoneticPr fontId="2" type="noConversion"/>
  </si>
  <si>
    <t>德國</t>
    <phoneticPr fontId="2" type="noConversion"/>
  </si>
  <si>
    <t>巴林　　　</t>
    <phoneticPr fontId="2" type="noConversion"/>
  </si>
  <si>
    <t>吉爾吉斯　</t>
    <phoneticPr fontId="2" type="noConversion"/>
  </si>
  <si>
    <t>巴林　　　</t>
    <phoneticPr fontId="2" type="noConversion"/>
  </si>
  <si>
    <t>吉爾吉斯　</t>
    <phoneticPr fontId="2" type="noConversion"/>
  </si>
  <si>
    <t>新加坡　　</t>
    <phoneticPr fontId="2" type="noConversion"/>
  </si>
  <si>
    <t>德國　　　</t>
    <phoneticPr fontId="2" type="noConversion"/>
  </si>
  <si>
    <t>吉爾吉斯</t>
    <phoneticPr fontId="2" type="noConversion"/>
  </si>
  <si>
    <t>希臘　　　</t>
    <phoneticPr fontId="2" type="noConversion"/>
  </si>
  <si>
    <t>巴林　　　</t>
    <phoneticPr fontId="2" type="noConversion"/>
  </si>
  <si>
    <t>西班牙　　</t>
    <phoneticPr fontId="2" type="noConversion"/>
  </si>
  <si>
    <t>埃及　　　</t>
    <phoneticPr fontId="2" type="noConversion"/>
  </si>
  <si>
    <t>阿根廷　　</t>
    <phoneticPr fontId="2" type="noConversion"/>
  </si>
  <si>
    <t>西班牙</t>
    <phoneticPr fontId="2" type="noConversion"/>
  </si>
  <si>
    <t>埃及</t>
    <phoneticPr fontId="2" type="noConversion"/>
  </si>
  <si>
    <t>烏茲別克　</t>
    <phoneticPr fontId="2" type="noConversion"/>
  </si>
  <si>
    <t>總  計</t>
    <phoneticPr fontId="2" type="noConversion"/>
  </si>
  <si>
    <t>總 計</t>
    <phoneticPr fontId="2" type="noConversion"/>
  </si>
  <si>
    <t>108年1-8月</t>
    <phoneticPr fontId="2" type="noConversion"/>
  </si>
  <si>
    <t>107年1-8月</t>
    <phoneticPr fontId="2" type="noConversion"/>
  </si>
  <si>
    <t>108年1-8月棉花進口統計表</t>
    <phoneticPr fontId="2" type="noConversion"/>
  </si>
  <si>
    <t>西班牙</t>
    <phoneticPr fontId="2" type="noConversion"/>
  </si>
  <si>
    <t>西班牙</t>
    <phoneticPr fontId="2" type="noConversion"/>
  </si>
  <si>
    <t>西班牙</t>
    <phoneticPr fontId="2" type="noConversion"/>
  </si>
  <si>
    <t>印尼</t>
    <phoneticPr fontId="2" type="noConversion"/>
  </si>
  <si>
    <t>數量占
比重%</t>
  </si>
  <si>
    <t>108年1-9月棉花進口統計表</t>
    <phoneticPr fontId="2" type="noConversion"/>
  </si>
  <si>
    <t>國   名</t>
    <phoneticPr fontId="2" type="noConversion"/>
  </si>
  <si>
    <t>108年1-9月</t>
    <phoneticPr fontId="2" type="noConversion"/>
  </si>
  <si>
    <t>107年1-9月</t>
    <phoneticPr fontId="2" type="noConversion"/>
  </si>
  <si>
    <t>與去年同期比較</t>
    <phoneticPr fontId="2" type="noConversion"/>
  </si>
  <si>
    <t>數量(KG)</t>
    <phoneticPr fontId="2" type="noConversion"/>
  </si>
  <si>
    <t>金額(US$)</t>
    <phoneticPr fontId="2" type="noConversion"/>
  </si>
  <si>
    <t>數量(%)</t>
    <phoneticPr fontId="2" type="noConversion"/>
  </si>
  <si>
    <t>金額(%)</t>
    <phoneticPr fontId="2" type="noConversion"/>
  </si>
  <si>
    <t>南非　　　</t>
    <phoneticPr fontId="2" type="noConversion"/>
  </si>
  <si>
    <t>中國大陸</t>
    <phoneticPr fontId="2" type="noConversion"/>
  </si>
  <si>
    <t>阿根廷</t>
    <phoneticPr fontId="2" type="noConversion"/>
  </si>
  <si>
    <t>日本</t>
    <phoneticPr fontId="2" type="noConversion"/>
  </si>
  <si>
    <t>108年1-10月棉花進口統計表</t>
    <phoneticPr fontId="2" type="noConversion"/>
  </si>
  <si>
    <t>108年1-10月</t>
    <phoneticPr fontId="2" type="noConversion"/>
  </si>
  <si>
    <t>107年1-10月</t>
    <phoneticPr fontId="2" type="noConversion"/>
  </si>
  <si>
    <t>數量占
比重%</t>
    <phoneticPr fontId="2" type="noConversion"/>
  </si>
  <si>
    <t>金額(US$)</t>
    <phoneticPr fontId="2" type="noConversion"/>
  </si>
  <si>
    <t>數量(KG)</t>
    <phoneticPr fontId="2" type="noConversion"/>
  </si>
  <si>
    <t>108年1-7月棉花進口統計表</t>
    <phoneticPr fontId="2" type="noConversion"/>
  </si>
  <si>
    <t>108年1-7月</t>
    <phoneticPr fontId="2" type="noConversion"/>
  </si>
  <si>
    <t>107年1-7月</t>
    <phoneticPr fontId="2" type="noConversion"/>
  </si>
  <si>
    <t>與去年同期比較</t>
    <phoneticPr fontId="2" type="noConversion"/>
  </si>
  <si>
    <t>數量(KG)</t>
    <phoneticPr fontId="2" type="noConversion"/>
  </si>
  <si>
    <t>數量(%)</t>
    <phoneticPr fontId="2" type="noConversion"/>
  </si>
  <si>
    <t>南非</t>
    <phoneticPr fontId="2" type="noConversion"/>
  </si>
  <si>
    <t xml:space="preserve">印度　　　  </t>
    <phoneticPr fontId="2" type="noConversion"/>
  </si>
  <si>
    <t>澳大利亞</t>
    <phoneticPr fontId="2" type="noConversion"/>
  </si>
  <si>
    <t>中國大陸</t>
    <phoneticPr fontId="2" type="noConversion"/>
  </si>
  <si>
    <t xml:space="preserve">多哥　　　  </t>
    <phoneticPr fontId="2" type="noConversion"/>
  </si>
  <si>
    <t>西班牙</t>
    <phoneticPr fontId="2" type="noConversion"/>
  </si>
  <si>
    <t>埃及</t>
    <phoneticPr fontId="2" type="noConversion"/>
  </si>
  <si>
    <t>吉爾吉斯　</t>
    <phoneticPr fontId="2" type="noConversion"/>
  </si>
  <si>
    <t>烏茲別克　</t>
    <phoneticPr fontId="2" type="noConversion"/>
  </si>
  <si>
    <t>巴林　　　</t>
    <phoneticPr fontId="2" type="noConversion"/>
  </si>
  <si>
    <t>德國　　　</t>
    <phoneticPr fontId="2" type="noConversion"/>
  </si>
  <si>
    <t>日本</t>
    <phoneticPr fontId="2" type="noConversion"/>
  </si>
  <si>
    <t>108年1-6月</t>
    <phoneticPr fontId="2" type="noConversion"/>
  </si>
  <si>
    <r>
      <rPr>
        <sz val="11"/>
        <color indexed="8"/>
        <rFont val="微軟正黑體"/>
        <family val="2"/>
        <charset val="136"/>
      </rPr>
      <t>數量占
比重%</t>
    </r>
    <phoneticPr fontId="2" type="noConversion"/>
  </si>
  <si>
    <t xml:space="preserve">巴西　　　  </t>
    <phoneticPr fontId="2" type="noConversion"/>
  </si>
  <si>
    <t xml:space="preserve">墨西哥　　  </t>
    <phoneticPr fontId="2" type="noConversion"/>
  </si>
  <si>
    <t xml:space="preserve">土耳其　　  </t>
    <phoneticPr fontId="2" type="noConversion"/>
  </si>
  <si>
    <t>坦桑尼亞</t>
    <phoneticPr fontId="2" type="noConversion"/>
  </si>
  <si>
    <t>吉爾吉斯　</t>
    <phoneticPr fontId="2" type="noConversion"/>
  </si>
  <si>
    <t>阿根廷</t>
    <phoneticPr fontId="2" type="noConversion"/>
  </si>
  <si>
    <t xml:space="preserve">巴基斯坦　  </t>
    <phoneticPr fontId="2" type="noConversion"/>
  </si>
  <si>
    <t>烏茲別克　</t>
    <phoneticPr fontId="2" type="noConversion"/>
  </si>
  <si>
    <t>巴林　　　</t>
    <phoneticPr fontId="2" type="noConversion"/>
  </si>
  <si>
    <t>德國　　　</t>
    <phoneticPr fontId="2" type="noConversion"/>
  </si>
  <si>
    <t>日本　　　</t>
    <phoneticPr fontId="2" type="noConversion"/>
  </si>
  <si>
    <t>108年1-6月棉花進口統計表</t>
    <phoneticPr fontId="2" type="noConversion"/>
  </si>
  <si>
    <t>國   名</t>
    <phoneticPr fontId="2" type="noConversion"/>
  </si>
  <si>
    <t>107年1-6月</t>
    <phoneticPr fontId="2" type="noConversion"/>
  </si>
  <si>
    <t>與去年同期比較</t>
    <phoneticPr fontId="2" type="noConversion"/>
  </si>
  <si>
    <t>數量(KG)</t>
    <phoneticPr fontId="2" type="noConversion"/>
  </si>
  <si>
    <r>
      <rPr>
        <sz val="11"/>
        <color indexed="8"/>
        <rFont val="微軟正黑體"/>
        <family val="2"/>
        <charset val="136"/>
      </rPr>
      <t>數量占
比重%</t>
    </r>
    <phoneticPr fontId="2" type="noConversion"/>
  </si>
  <si>
    <t>南非　　　</t>
    <phoneticPr fontId="2" type="noConversion"/>
  </si>
  <si>
    <t>日本　　　</t>
    <phoneticPr fontId="2" type="noConversion"/>
  </si>
  <si>
    <t>108年1-5月棉花進口統計表</t>
    <phoneticPr fontId="2" type="noConversion"/>
  </si>
  <si>
    <t>108年1-5月</t>
    <phoneticPr fontId="2" type="noConversion"/>
  </si>
  <si>
    <t>107年1-5月</t>
    <phoneticPr fontId="2" type="noConversion"/>
  </si>
  <si>
    <t>與去年同期比較</t>
    <phoneticPr fontId="2" type="noConversion"/>
  </si>
  <si>
    <t>金額(US$)</t>
    <phoneticPr fontId="2" type="noConversion"/>
  </si>
  <si>
    <r>
      <rPr>
        <sz val="11"/>
        <color indexed="8"/>
        <rFont val="微軟正黑體"/>
        <family val="2"/>
        <charset val="136"/>
      </rPr>
      <t>數量占
比重%</t>
    </r>
    <phoneticPr fontId="2" type="noConversion"/>
  </si>
  <si>
    <t>美國</t>
    <phoneticPr fontId="2" type="noConversion"/>
  </si>
  <si>
    <t xml:space="preserve">象牙海岸　  </t>
    <phoneticPr fontId="2" type="noConversion"/>
  </si>
  <si>
    <t>西班牙</t>
    <phoneticPr fontId="2" type="noConversion"/>
  </si>
  <si>
    <t>澳洲</t>
    <phoneticPr fontId="2" type="noConversion"/>
  </si>
  <si>
    <t>吉爾吉斯　</t>
    <phoneticPr fontId="2" type="noConversion"/>
  </si>
  <si>
    <t>數量(%)</t>
    <phoneticPr fontId="2" type="noConversion"/>
  </si>
  <si>
    <t>金額(%)</t>
    <phoneticPr fontId="2" type="noConversion"/>
  </si>
  <si>
    <t>美國</t>
    <phoneticPr fontId="2" type="noConversion"/>
  </si>
  <si>
    <t>多哥　　　</t>
    <phoneticPr fontId="2" type="noConversion"/>
  </si>
  <si>
    <t>澳洲</t>
    <phoneticPr fontId="2" type="noConversion"/>
  </si>
  <si>
    <t>108年1-3月棉花進口統計表</t>
    <phoneticPr fontId="2" type="noConversion"/>
  </si>
  <si>
    <t>108年1-3月</t>
    <phoneticPr fontId="2" type="noConversion"/>
  </si>
  <si>
    <t>107年1-3月</t>
    <phoneticPr fontId="2" type="noConversion"/>
  </si>
  <si>
    <t>總  計</t>
    <phoneticPr fontId="2" type="noConversion"/>
  </si>
  <si>
    <t>108年1月棉花進口統計表</t>
    <phoneticPr fontId="2" type="noConversion"/>
  </si>
  <si>
    <t>108年1月</t>
    <phoneticPr fontId="2" type="noConversion"/>
  </si>
  <si>
    <t>107年1月</t>
    <phoneticPr fontId="2" type="noConversion"/>
  </si>
  <si>
    <t>與去年同期比較</t>
    <phoneticPr fontId="2" type="noConversion"/>
  </si>
  <si>
    <t>數量(KG)</t>
    <phoneticPr fontId="2" type="noConversion"/>
  </si>
  <si>
    <r>
      <rPr>
        <sz val="11"/>
        <color indexed="8"/>
        <rFont val="微軟正黑體"/>
        <family val="2"/>
        <charset val="136"/>
      </rPr>
      <t>數量占
比重%</t>
    </r>
    <phoneticPr fontId="2" type="noConversion"/>
  </si>
  <si>
    <t xml:space="preserve">  美國</t>
    <phoneticPr fontId="2" type="noConversion"/>
  </si>
  <si>
    <t xml:space="preserve">  巴西　　　</t>
    <phoneticPr fontId="2" type="noConversion"/>
  </si>
  <si>
    <t xml:space="preserve">  南非</t>
    <phoneticPr fontId="2" type="noConversion"/>
  </si>
  <si>
    <t xml:space="preserve">  印度　　　</t>
    <phoneticPr fontId="2" type="noConversion"/>
  </si>
  <si>
    <t xml:space="preserve">  墨西哥　　</t>
    <phoneticPr fontId="2" type="noConversion"/>
  </si>
  <si>
    <t xml:space="preserve">  土耳其</t>
    <phoneticPr fontId="2" type="noConversion"/>
  </si>
  <si>
    <t xml:space="preserve">  中國大陸</t>
    <phoneticPr fontId="2" type="noConversion"/>
  </si>
  <si>
    <t xml:space="preserve">  西班牙</t>
    <phoneticPr fontId="2" type="noConversion"/>
  </si>
  <si>
    <t xml:space="preserve">  多哥</t>
    <phoneticPr fontId="2" type="noConversion"/>
  </si>
  <si>
    <t xml:space="preserve">  澳洲　　　</t>
    <phoneticPr fontId="2" type="noConversion"/>
  </si>
  <si>
    <t xml:space="preserve">  吉爾吉斯　</t>
    <phoneticPr fontId="2" type="noConversion"/>
  </si>
  <si>
    <t xml:space="preserve">  阿根廷</t>
    <phoneticPr fontId="2" type="noConversion"/>
  </si>
  <si>
    <t xml:space="preserve">  日本　　　</t>
    <phoneticPr fontId="2" type="noConversion"/>
  </si>
  <si>
    <t xml:space="preserve">  美國</t>
    <phoneticPr fontId="2" type="noConversion"/>
  </si>
  <si>
    <t xml:space="preserve">  巴西　　　  </t>
    <phoneticPr fontId="2" type="noConversion"/>
  </si>
  <si>
    <t xml:space="preserve">  墨西哥　　  </t>
    <phoneticPr fontId="2" type="noConversion"/>
  </si>
  <si>
    <t xml:space="preserve">  印度　　　  </t>
    <phoneticPr fontId="2" type="noConversion"/>
  </si>
  <si>
    <t xml:space="preserve">  中國大陸</t>
    <phoneticPr fontId="2" type="noConversion"/>
  </si>
  <si>
    <t xml:space="preserve">  西班牙</t>
    <phoneticPr fontId="2" type="noConversion"/>
  </si>
  <si>
    <t xml:space="preserve">  多哥　　　</t>
    <phoneticPr fontId="2" type="noConversion"/>
  </si>
  <si>
    <t xml:space="preserve">  澳洲　　　  </t>
    <phoneticPr fontId="2" type="noConversion"/>
  </si>
  <si>
    <t xml:space="preserve">  吉爾吉斯　</t>
    <phoneticPr fontId="2" type="noConversion"/>
  </si>
  <si>
    <t xml:space="preserve">  馬利</t>
    <phoneticPr fontId="2" type="noConversion"/>
  </si>
  <si>
    <t>國        名</t>
    <phoneticPr fontId="2" type="noConversion"/>
  </si>
  <si>
    <t xml:space="preserve">  阿根廷</t>
    <phoneticPr fontId="2" type="noConversion"/>
  </si>
  <si>
    <t xml:space="preserve">  坦桑尼亞</t>
    <phoneticPr fontId="2" type="noConversion"/>
  </si>
  <si>
    <t>總計</t>
    <phoneticPr fontId="2" type="noConversion"/>
  </si>
  <si>
    <t>108年1-2月棉花進口統計表</t>
    <phoneticPr fontId="2" type="noConversion"/>
  </si>
  <si>
    <t>108年1-2月</t>
    <phoneticPr fontId="2" type="noConversion"/>
  </si>
  <si>
    <t>107年1-2月</t>
    <phoneticPr fontId="2" type="noConversion"/>
  </si>
  <si>
    <t>108年1-4月棉花進口統計表</t>
    <phoneticPr fontId="2" type="noConversion"/>
  </si>
  <si>
    <t>國   名</t>
    <phoneticPr fontId="2" type="noConversion"/>
  </si>
  <si>
    <t>108年1-4月</t>
    <phoneticPr fontId="2" type="noConversion"/>
  </si>
  <si>
    <t>107年1-4月</t>
    <phoneticPr fontId="2" type="noConversion"/>
  </si>
  <si>
    <t>與去年同期比較</t>
    <phoneticPr fontId="2" type="noConversion"/>
  </si>
  <si>
    <t>數量(KG)</t>
    <phoneticPr fontId="2" type="noConversion"/>
  </si>
  <si>
    <r>
      <rPr>
        <sz val="11"/>
        <color indexed="8"/>
        <rFont val="微軟正黑體"/>
        <family val="2"/>
        <charset val="136"/>
      </rPr>
      <t>數量占
比重%</t>
    </r>
    <phoneticPr fontId="2" type="noConversion"/>
  </si>
  <si>
    <t>金額(US$)</t>
    <phoneticPr fontId="2" type="noConversion"/>
  </si>
  <si>
    <t>數量(KG)</t>
    <phoneticPr fontId="2" type="noConversion"/>
  </si>
  <si>
    <r>
      <rPr>
        <sz val="11"/>
        <color indexed="8"/>
        <rFont val="微軟正黑體"/>
        <family val="2"/>
        <charset val="136"/>
      </rPr>
      <t>數量占
比重%</t>
    </r>
    <phoneticPr fontId="2" type="noConversion"/>
  </si>
  <si>
    <t>金額(US$)</t>
    <phoneticPr fontId="2" type="noConversion"/>
  </si>
  <si>
    <t>數量(%)</t>
    <phoneticPr fontId="2" type="noConversion"/>
  </si>
  <si>
    <t>金額(%)</t>
    <phoneticPr fontId="2" type="noConversion"/>
  </si>
  <si>
    <t>美國</t>
    <phoneticPr fontId="2" type="noConversion"/>
  </si>
  <si>
    <t>南非</t>
    <phoneticPr fontId="2" type="noConversion"/>
  </si>
  <si>
    <t xml:space="preserve">墨西哥　　  </t>
    <phoneticPr fontId="2" type="noConversion"/>
  </si>
  <si>
    <t xml:space="preserve">印度　　　  </t>
    <phoneticPr fontId="2" type="noConversion"/>
  </si>
  <si>
    <t xml:space="preserve">土耳其　　  </t>
    <phoneticPr fontId="2" type="noConversion"/>
  </si>
  <si>
    <t>中國大陸</t>
    <phoneticPr fontId="2" type="noConversion"/>
  </si>
  <si>
    <t xml:space="preserve">多哥　　　  </t>
    <phoneticPr fontId="2" type="noConversion"/>
  </si>
  <si>
    <t>西班牙</t>
    <phoneticPr fontId="2" type="noConversion"/>
  </si>
  <si>
    <t>澳洲</t>
    <phoneticPr fontId="2" type="noConversion"/>
  </si>
  <si>
    <t xml:space="preserve">馬利　　　  </t>
    <phoneticPr fontId="2" type="noConversion"/>
  </si>
  <si>
    <t>吉爾吉斯　</t>
    <phoneticPr fontId="2" type="noConversion"/>
  </si>
  <si>
    <t>阿根廷</t>
    <phoneticPr fontId="2" type="noConversion"/>
  </si>
  <si>
    <t>坦桑尼亞</t>
    <phoneticPr fontId="2" type="noConversion"/>
  </si>
  <si>
    <t xml:space="preserve">巴基斯坦　  </t>
    <phoneticPr fontId="2" type="noConversion"/>
  </si>
  <si>
    <t>巴林　　　</t>
    <phoneticPr fontId="2" type="noConversion"/>
  </si>
  <si>
    <t>澳洲　　　</t>
    <phoneticPr fontId="2" type="noConversion"/>
  </si>
  <si>
    <t>德國　　　</t>
    <phoneticPr fontId="2" type="noConversion"/>
  </si>
  <si>
    <t>日本　　　</t>
    <phoneticPr fontId="2" type="noConversion"/>
  </si>
  <si>
    <r>
      <rPr>
        <sz val="12"/>
        <color indexed="8"/>
        <rFont val="微軟正黑體"/>
        <family val="2"/>
        <charset val="136"/>
      </rPr>
      <t>國   名</t>
    </r>
    <phoneticPr fontId="2" type="noConversion"/>
  </si>
  <si>
    <r>
      <t>107</t>
    </r>
    <r>
      <rPr>
        <sz val="12"/>
        <color indexed="8"/>
        <rFont val="微軟正黑體"/>
        <family val="2"/>
        <charset val="136"/>
      </rPr>
      <t>年1-11月</t>
    </r>
    <phoneticPr fontId="2" type="noConversion"/>
  </si>
  <si>
    <r>
      <rPr>
        <sz val="12"/>
        <color indexed="8"/>
        <rFont val="微軟正黑體"/>
        <family val="2"/>
        <charset val="136"/>
      </rPr>
      <t>與去年同期比較</t>
    </r>
    <phoneticPr fontId="2" type="noConversion"/>
  </si>
  <si>
    <r>
      <rPr>
        <sz val="12"/>
        <color indexed="8"/>
        <rFont val="微軟正黑體"/>
        <family val="2"/>
        <charset val="136"/>
      </rPr>
      <t>數量(KG)</t>
    </r>
    <phoneticPr fontId="2" type="noConversion"/>
  </si>
  <si>
    <r>
      <rPr>
        <sz val="12"/>
        <color indexed="8"/>
        <rFont val="微軟正黑體"/>
        <family val="2"/>
        <charset val="136"/>
      </rPr>
      <t>金額(US$)</t>
    </r>
    <phoneticPr fontId="2" type="noConversion"/>
  </si>
  <si>
    <r>
      <rPr>
        <sz val="12"/>
        <color indexed="8"/>
        <rFont val="微軟正黑體"/>
        <family val="2"/>
        <charset val="136"/>
      </rPr>
      <t>數量(%)</t>
    </r>
    <phoneticPr fontId="2" type="noConversion"/>
  </si>
  <si>
    <r>
      <rPr>
        <sz val="12"/>
        <color indexed="8"/>
        <rFont val="微軟正黑體"/>
        <family val="2"/>
        <charset val="136"/>
      </rPr>
      <t>金額(%)</t>
    </r>
    <phoneticPr fontId="2" type="noConversion"/>
  </si>
  <si>
    <r>
      <rPr>
        <sz val="12"/>
        <color indexed="8"/>
        <rFont val="微軟正黑體"/>
        <family val="2"/>
        <charset val="136"/>
      </rPr>
      <t>美國</t>
    </r>
  </si>
  <si>
    <r>
      <rPr>
        <sz val="12"/>
        <color indexed="8"/>
        <rFont val="微軟正黑體"/>
        <family val="2"/>
        <charset val="136"/>
      </rPr>
      <t xml:space="preserve">印度　　　  </t>
    </r>
    <phoneticPr fontId="2" type="noConversion"/>
  </si>
  <si>
    <r>
      <rPr>
        <sz val="12"/>
        <color indexed="8"/>
        <rFont val="微軟正黑體"/>
        <family val="2"/>
        <charset val="136"/>
      </rPr>
      <t xml:space="preserve">巴西　　　  </t>
    </r>
    <phoneticPr fontId="2" type="noConversion"/>
  </si>
  <si>
    <r>
      <rPr>
        <sz val="12"/>
        <color indexed="8"/>
        <rFont val="微軟正黑體"/>
        <family val="2"/>
        <charset val="136"/>
      </rPr>
      <t xml:space="preserve">墨西哥　　  </t>
    </r>
    <phoneticPr fontId="2" type="noConversion"/>
  </si>
  <si>
    <r>
      <rPr>
        <sz val="12"/>
        <color indexed="8"/>
        <rFont val="微軟正黑體"/>
        <family val="2"/>
        <charset val="136"/>
      </rPr>
      <t>阿根廷</t>
    </r>
    <phoneticPr fontId="2" type="noConversion"/>
  </si>
  <si>
    <r>
      <rPr>
        <sz val="12"/>
        <color indexed="8"/>
        <rFont val="微軟正黑體"/>
        <family val="2"/>
        <charset val="136"/>
      </rPr>
      <t>澳大利亞</t>
    </r>
    <phoneticPr fontId="2" type="noConversion"/>
  </si>
  <si>
    <r>
      <rPr>
        <sz val="12"/>
        <color indexed="8"/>
        <rFont val="微軟正黑體"/>
        <family val="2"/>
        <charset val="136"/>
      </rPr>
      <t xml:space="preserve">巴基斯坦　  </t>
    </r>
    <phoneticPr fontId="2" type="noConversion"/>
  </si>
  <si>
    <r>
      <rPr>
        <sz val="12"/>
        <color indexed="8"/>
        <rFont val="微軟正黑體"/>
        <family val="2"/>
        <charset val="136"/>
      </rPr>
      <t>坦桑尼亞</t>
    </r>
    <phoneticPr fontId="2" type="noConversion"/>
  </si>
  <si>
    <r>
      <rPr>
        <sz val="12"/>
        <color indexed="8"/>
        <rFont val="微軟正黑體"/>
        <family val="2"/>
        <charset val="136"/>
      </rPr>
      <t xml:space="preserve">土耳其　　  </t>
    </r>
    <phoneticPr fontId="2" type="noConversion"/>
  </si>
  <si>
    <r>
      <rPr>
        <sz val="12"/>
        <color indexed="8"/>
        <rFont val="微軟正黑體"/>
        <family val="2"/>
        <charset val="136"/>
      </rPr>
      <t xml:space="preserve">馬利　　　  </t>
    </r>
    <phoneticPr fontId="2" type="noConversion"/>
  </si>
  <si>
    <r>
      <rPr>
        <sz val="12"/>
        <color indexed="8"/>
        <rFont val="微軟正黑體"/>
        <family val="2"/>
        <charset val="136"/>
      </rPr>
      <t>烏茲別克</t>
    </r>
    <phoneticPr fontId="2" type="noConversion"/>
  </si>
  <si>
    <r>
      <rPr>
        <sz val="12"/>
        <color indexed="8"/>
        <rFont val="微軟正黑體"/>
        <family val="2"/>
        <charset val="136"/>
      </rPr>
      <t>埃及</t>
    </r>
    <phoneticPr fontId="2" type="noConversion"/>
  </si>
  <si>
    <r>
      <rPr>
        <sz val="12"/>
        <color indexed="8"/>
        <rFont val="微軟正黑體"/>
        <family val="2"/>
        <charset val="136"/>
      </rPr>
      <t>中國大陸</t>
    </r>
    <phoneticPr fontId="2" type="noConversion"/>
  </si>
  <si>
    <r>
      <rPr>
        <sz val="12"/>
        <color indexed="8"/>
        <rFont val="微軟正黑體"/>
        <family val="2"/>
        <charset val="136"/>
      </rPr>
      <t>日本</t>
    </r>
    <phoneticPr fontId="2" type="noConversion"/>
  </si>
  <si>
    <r>
      <rPr>
        <sz val="12"/>
        <color indexed="8"/>
        <rFont val="微軟正黑體"/>
        <family val="2"/>
        <charset val="136"/>
      </rPr>
      <t xml:space="preserve">象牙海岸　  </t>
    </r>
    <phoneticPr fontId="2" type="noConversion"/>
  </si>
  <si>
    <r>
      <rPr>
        <sz val="12"/>
        <color indexed="8"/>
        <rFont val="微軟正黑體"/>
        <family val="2"/>
        <charset val="136"/>
      </rPr>
      <t xml:space="preserve">多哥　　　  </t>
    </r>
    <phoneticPr fontId="2" type="noConversion"/>
  </si>
  <si>
    <r>
      <rPr>
        <sz val="12"/>
        <color indexed="8"/>
        <rFont val="微軟正黑體"/>
        <family val="2"/>
        <charset val="136"/>
      </rPr>
      <t>南非　　　</t>
    </r>
    <phoneticPr fontId="2" type="noConversion"/>
  </si>
  <si>
    <r>
      <rPr>
        <sz val="12"/>
        <color indexed="8"/>
        <rFont val="微軟正黑體"/>
        <family val="2"/>
        <charset val="136"/>
      </rPr>
      <t>總計</t>
    </r>
    <phoneticPr fontId="2" type="noConversion"/>
  </si>
  <si>
    <r>
      <t>108</t>
    </r>
    <r>
      <rPr>
        <sz val="16"/>
        <color indexed="8"/>
        <rFont val="微軟正黑體"/>
        <family val="2"/>
        <charset val="136"/>
      </rPr>
      <t>年1-11月棉花進口統計表</t>
    </r>
    <phoneticPr fontId="2" type="noConversion"/>
  </si>
  <si>
    <r>
      <t>108</t>
    </r>
    <r>
      <rPr>
        <sz val="12"/>
        <color indexed="8"/>
        <rFont val="微軟正黑體"/>
        <family val="2"/>
        <charset val="136"/>
      </rPr>
      <t>年1-11月</t>
    </r>
    <phoneticPr fontId="2" type="noConversion"/>
  </si>
  <si>
    <r>
      <rPr>
        <sz val="12"/>
        <rFont val="微軟正黑體 Light"/>
        <family val="2"/>
        <charset val="136"/>
      </rPr>
      <t>總計</t>
    </r>
    <phoneticPr fontId="2" type="noConversion"/>
  </si>
  <si>
    <r>
      <t>108</t>
    </r>
    <r>
      <rPr>
        <sz val="16"/>
        <rFont val="微軟正黑體 Light"/>
        <family val="2"/>
        <charset val="136"/>
      </rPr>
      <t>年</t>
    </r>
    <r>
      <rPr>
        <sz val="16"/>
        <rFont val="Times New Roman"/>
        <family val="1"/>
      </rPr>
      <t>1-12</t>
    </r>
    <r>
      <rPr>
        <sz val="16"/>
        <rFont val="微軟正黑體 Light"/>
        <family val="2"/>
        <charset val="136"/>
      </rPr>
      <t>月棉花進口統計表</t>
    </r>
    <phoneticPr fontId="2" type="noConversion"/>
  </si>
  <si>
    <r>
      <rPr>
        <sz val="12"/>
        <rFont val="微軟正黑體 Light"/>
        <family val="2"/>
        <charset val="136"/>
      </rPr>
      <t>國</t>
    </r>
    <r>
      <rPr>
        <sz val="12"/>
        <rFont val="Times New Roman"/>
        <family val="1"/>
      </rPr>
      <t xml:space="preserve">   </t>
    </r>
    <r>
      <rPr>
        <sz val="12"/>
        <rFont val="微軟正黑體 Light"/>
        <family val="2"/>
        <charset val="136"/>
      </rPr>
      <t>名</t>
    </r>
    <phoneticPr fontId="2" type="noConversion"/>
  </si>
  <si>
    <r>
      <t>108</t>
    </r>
    <r>
      <rPr>
        <sz val="12"/>
        <rFont val="微軟正黑體 Light"/>
        <family val="2"/>
        <charset val="136"/>
      </rPr>
      <t>年</t>
    </r>
    <r>
      <rPr>
        <sz val="12"/>
        <rFont val="Times New Roman"/>
        <family val="1"/>
      </rPr>
      <t>1-12</t>
    </r>
    <r>
      <rPr>
        <sz val="12"/>
        <rFont val="微軟正黑體 Light"/>
        <family val="2"/>
        <charset val="136"/>
      </rPr>
      <t>月</t>
    </r>
    <phoneticPr fontId="2" type="noConversion"/>
  </si>
  <si>
    <r>
      <t>107</t>
    </r>
    <r>
      <rPr>
        <sz val="12"/>
        <rFont val="微軟正黑體 Light"/>
        <family val="2"/>
        <charset val="136"/>
      </rPr>
      <t>年</t>
    </r>
    <r>
      <rPr>
        <sz val="12"/>
        <rFont val="Times New Roman"/>
        <family val="1"/>
      </rPr>
      <t>1-12</t>
    </r>
    <r>
      <rPr>
        <sz val="12"/>
        <rFont val="微軟正黑體 Light"/>
        <family val="2"/>
        <charset val="136"/>
      </rPr>
      <t>月</t>
    </r>
    <phoneticPr fontId="2" type="noConversion"/>
  </si>
  <si>
    <r>
      <rPr>
        <sz val="12"/>
        <rFont val="微軟正黑體 Light"/>
        <family val="2"/>
        <charset val="136"/>
      </rPr>
      <t>與去年同期比較</t>
    </r>
    <phoneticPr fontId="2" type="noConversion"/>
  </si>
  <si>
    <r>
      <rPr>
        <sz val="12"/>
        <rFont val="微軟正黑體 Light"/>
        <family val="2"/>
        <charset val="136"/>
      </rPr>
      <t>數量</t>
    </r>
    <r>
      <rPr>
        <sz val="12"/>
        <rFont val="Times New Roman"/>
        <family val="1"/>
      </rPr>
      <t>(KG)</t>
    </r>
    <phoneticPr fontId="2" type="noConversion"/>
  </si>
  <si>
    <r>
      <rPr>
        <sz val="11"/>
        <color indexed="8"/>
        <rFont val="微軟正黑體 Light"/>
        <family val="2"/>
        <charset val="136"/>
      </rPr>
      <t>數量占
比重</t>
    </r>
    <r>
      <rPr>
        <sz val="11"/>
        <color indexed="8"/>
        <rFont val="Times New Roman"/>
        <family val="1"/>
      </rPr>
      <t>%</t>
    </r>
    <phoneticPr fontId="2" type="noConversion"/>
  </si>
  <si>
    <r>
      <rPr>
        <sz val="12"/>
        <rFont val="微軟正黑體 Light"/>
        <family val="2"/>
        <charset val="136"/>
      </rPr>
      <t>金額</t>
    </r>
    <r>
      <rPr>
        <sz val="12"/>
        <rFont val="Times New Roman"/>
        <family val="1"/>
      </rPr>
      <t>(US$)</t>
    </r>
    <phoneticPr fontId="2" type="noConversion"/>
  </si>
  <si>
    <r>
      <rPr>
        <sz val="12"/>
        <rFont val="微軟正黑體 Light"/>
        <family val="2"/>
        <charset val="136"/>
      </rPr>
      <t>數量</t>
    </r>
    <r>
      <rPr>
        <sz val="12"/>
        <rFont val="Times New Roman"/>
        <family val="1"/>
      </rPr>
      <t>(%)</t>
    </r>
    <phoneticPr fontId="2" type="noConversion"/>
  </si>
  <si>
    <r>
      <rPr>
        <sz val="12"/>
        <rFont val="微軟正黑體 Light"/>
        <family val="2"/>
        <charset val="136"/>
      </rPr>
      <t>金額</t>
    </r>
    <r>
      <rPr>
        <sz val="12"/>
        <rFont val="Times New Roman"/>
        <family val="1"/>
      </rPr>
      <t>(%)</t>
    </r>
    <phoneticPr fontId="2" type="noConversion"/>
  </si>
  <si>
    <r>
      <rPr>
        <sz val="12"/>
        <rFont val="微軟正黑體 Light"/>
        <family val="2"/>
        <charset val="136"/>
      </rPr>
      <t>美國</t>
    </r>
    <phoneticPr fontId="2" type="noConversion"/>
  </si>
  <si>
    <r>
      <rPr>
        <sz val="12"/>
        <rFont val="微軟正黑體 Light"/>
        <family val="2"/>
        <charset val="136"/>
      </rPr>
      <t>巴西　　　</t>
    </r>
    <r>
      <rPr>
        <sz val="12"/>
        <rFont val="Times New Roman"/>
        <family val="1"/>
      </rPr>
      <t xml:space="preserve">  </t>
    </r>
    <phoneticPr fontId="2" type="noConversion"/>
  </si>
  <si>
    <r>
      <rPr>
        <sz val="12"/>
        <rFont val="微軟正黑體 Light"/>
        <family val="2"/>
        <charset val="136"/>
      </rPr>
      <t>南非　　　</t>
    </r>
    <phoneticPr fontId="2" type="noConversion"/>
  </si>
  <si>
    <r>
      <rPr>
        <sz val="12"/>
        <rFont val="微軟正黑體 Light"/>
        <family val="2"/>
        <charset val="136"/>
      </rPr>
      <t>墨西哥　　</t>
    </r>
    <r>
      <rPr>
        <sz val="12"/>
        <rFont val="Times New Roman"/>
        <family val="1"/>
      </rPr>
      <t xml:space="preserve">  </t>
    </r>
    <phoneticPr fontId="2" type="noConversion"/>
  </si>
  <si>
    <r>
      <rPr>
        <sz val="12"/>
        <rFont val="微軟正黑體 Light"/>
        <family val="2"/>
        <charset val="136"/>
      </rPr>
      <t>印度　　　</t>
    </r>
    <r>
      <rPr>
        <sz val="12"/>
        <rFont val="Times New Roman"/>
        <family val="1"/>
      </rPr>
      <t xml:space="preserve">  </t>
    </r>
    <phoneticPr fontId="2" type="noConversion"/>
  </si>
  <si>
    <r>
      <rPr>
        <sz val="12"/>
        <rFont val="微軟正黑體 Light"/>
        <family val="2"/>
        <charset val="136"/>
      </rPr>
      <t>澳大利亞</t>
    </r>
    <phoneticPr fontId="2" type="noConversion"/>
  </si>
  <si>
    <r>
      <rPr>
        <sz val="12"/>
        <rFont val="微軟正黑體 Light"/>
        <family val="2"/>
        <charset val="136"/>
      </rPr>
      <t>象牙海岸　</t>
    </r>
    <r>
      <rPr>
        <sz val="12"/>
        <rFont val="Times New Roman"/>
        <family val="1"/>
      </rPr>
      <t xml:space="preserve">  </t>
    </r>
    <phoneticPr fontId="2" type="noConversion"/>
  </si>
  <si>
    <r>
      <rPr>
        <sz val="12"/>
        <rFont val="微軟正黑體 Light"/>
        <family val="2"/>
        <charset val="136"/>
      </rPr>
      <t>土耳其　　</t>
    </r>
    <r>
      <rPr>
        <sz val="12"/>
        <rFont val="Times New Roman"/>
        <family val="1"/>
      </rPr>
      <t xml:space="preserve">  </t>
    </r>
    <phoneticPr fontId="2" type="noConversion"/>
  </si>
  <si>
    <r>
      <rPr>
        <sz val="12"/>
        <rFont val="微軟正黑體 Light"/>
        <family val="2"/>
        <charset val="136"/>
      </rPr>
      <t>馬利　　　</t>
    </r>
    <r>
      <rPr>
        <sz val="12"/>
        <rFont val="Times New Roman"/>
        <family val="1"/>
      </rPr>
      <t xml:space="preserve">  </t>
    </r>
    <phoneticPr fontId="2" type="noConversion"/>
  </si>
  <si>
    <r>
      <rPr>
        <sz val="12"/>
        <rFont val="微軟正黑體 Light"/>
        <family val="2"/>
        <charset val="136"/>
      </rPr>
      <t>中國大陸</t>
    </r>
    <phoneticPr fontId="2" type="noConversion"/>
  </si>
  <si>
    <r>
      <rPr>
        <sz val="12"/>
        <rFont val="微軟正黑體 Light"/>
        <family val="2"/>
        <charset val="136"/>
      </rPr>
      <t>多哥　　　</t>
    </r>
    <r>
      <rPr>
        <sz val="12"/>
        <rFont val="Times New Roman"/>
        <family val="1"/>
      </rPr>
      <t xml:space="preserve">  </t>
    </r>
    <phoneticPr fontId="2" type="noConversion"/>
  </si>
  <si>
    <r>
      <rPr>
        <sz val="12"/>
        <rFont val="微軟正黑體 Light"/>
        <family val="2"/>
        <charset val="136"/>
      </rPr>
      <t>坦桑尼亞</t>
    </r>
    <phoneticPr fontId="2" type="noConversion"/>
  </si>
  <si>
    <r>
      <rPr>
        <sz val="12"/>
        <rFont val="微軟正黑體 Light"/>
        <family val="2"/>
        <charset val="136"/>
      </rPr>
      <t>西班牙</t>
    </r>
    <phoneticPr fontId="2" type="noConversion"/>
  </si>
  <si>
    <r>
      <rPr>
        <sz val="12"/>
        <rFont val="微軟正黑體 Light"/>
        <family val="2"/>
        <charset val="136"/>
      </rPr>
      <t>埃及</t>
    </r>
    <phoneticPr fontId="2" type="noConversion"/>
  </si>
  <si>
    <r>
      <rPr>
        <sz val="12"/>
        <rFont val="微軟正黑體 Light"/>
        <family val="2"/>
        <charset val="136"/>
      </rPr>
      <t>吉爾吉斯　</t>
    </r>
    <phoneticPr fontId="2" type="noConversion"/>
  </si>
  <si>
    <r>
      <rPr>
        <sz val="12"/>
        <rFont val="微軟正黑體 Light"/>
        <family val="2"/>
        <charset val="136"/>
      </rPr>
      <t>印尼</t>
    </r>
    <phoneticPr fontId="2" type="noConversion"/>
  </si>
  <si>
    <r>
      <rPr>
        <sz val="12"/>
        <rFont val="微軟正黑體 Light"/>
        <family val="2"/>
        <charset val="136"/>
      </rPr>
      <t>阿根廷</t>
    </r>
    <phoneticPr fontId="2" type="noConversion"/>
  </si>
  <si>
    <r>
      <rPr>
        <sz val="12"/>
        <rFont val="微軟正黑體 Light"/>
        <family val="2"/>
        <charset val="136"/>
      </rPr>
      <t>巴基斯坦　</t>
    </r>
    <r>
      <rPr>
        <sz val="12"/>
        <rFont val="Times New Roman"/>
        <family val="1"/>
      </rPr>
      <t xml:space="preserve">  </t>
    </r>
    <phoneticPr fontId="2" type="noConversion"/>
  </si>
  <si>
    <r>
      <rPr>
        <sz val="12"/>
        <rFont val="微軟正黑體 Light"/>
        <family val="2"/>
        <charset val="136"/>
      </rPr>
      <t>希臘　　　</t>
    </r>
    <phoneticPr fontId="2" type="noConversion"/>
  </si>
  <si>
    <r>
      <rPr>
        <sz val="12"/>
        <rFont val="微軟正黑體 Light"/>
        <family val="2"/>
        <charset val="136"/>
      </rPr>
      <t>烏茲別克</t>
    </r>
    <phoneticPr fontId="2" type="noConversion"/>
  </si>
  <si>
    <r>
      <rPr>
        <sz val="12"/>
        <rFont val="微軟正黑體 Light"/>
        <family val="2"/>
        <charset val="136"/>
      </rPr>
      <t>巴林　　　</t>
    </r>
    <phoneticPr fontId="2" type="noConversion"/>
  </si>
  <si>
    <r>
      <rPr>
        <sz val="12"/>
        <rFont val="微軟正黑體 Light"/>
        <family val="2"/>
        <charset val="136"/>
      </rPr>
      <t>新加坡　　</t>
    </r>
    <phoneticPr fontId="2" type="noConversion"/>
  </si>
  <si>
    <r>
      <rPr>
        <sz val="12"/>
        <rFont val="微軟正黑體 Light"/>
        <family val="2"/>
        <charset val="136"/>
      </rPr>
      <t>德國　　　</t>
    </r>
    <phoneticPr fontId="2" type="noConversion"/>
  </si>
  <si>
    <r>
      <rPr>
        <sz val="12"/>
        <rFont val="微軟正黑體 Light"/>
        <family val="2"/>
        <charset val="136"/>
      </rPr>
      <t>義大利　　</t>
    </r>
    <phoneticPr fontId="2" type="noConversion"/>
  </si>
  <si>
    <r>
      <rPr>
        <sz val="12"/>
        <rFont val="微軟正黑體 Light"/>
        <family val="2"/>
        <charset val="136"/>
      </rPr>
      <t>日本</t>
    </r>
    <phoneticPr fontId="2" type="noConversion"/>
  </si>
  <si>
    <r>
      <t>108</t>
    </r>
    <r>
      <rPr>
        <sz val="16"/>
        <color theme="9" tint="-0.499984740745262"/>
        <rFont val="微軟正黑體 Light"/>
        <family val="2"/>
        <charset val="136"/>
      </rPr>
      <t>年</t>
    </r>
    <r>
      <rPr>
        <sz val="16"/>
        <color theme="9" tint="-0.499984740745262"/>
        <rFont val="Times New Roman"/>
        <family val="1"/>
      </rPr>
      <t>1-12</t>
    </r>
    <r>
      <rPr>
        <sz val="16"/>
        <color theme="9" tint="-0.499984740745262"/>
        <rFont val="微軟正黑體 Light"/>
        <family val="2"/>
        <charset val="136"/>
      </rPr>
      <t>月棉花進口量值統計表</t>
    </r>
    <phoneticPr fontId="2" type="noConversion"/>
  </si>
  <si>
    <r>
      <t>108</t>
    </r>
    <r>
      <rPr>
        <sz val="12"/>
        <color theme="9" tint="-0.499984740745262"/>
        <rFont val="微軟正黑體 Light"/>
        <family val="2"/>
        <charset val="136"/>
      </rPr>
      <t>年</t>
    </r>
    <r>
      <rPr>
        <sz val="12"/>
        <color theme="9" tint="-0.499984740745262"/>
        <rFont val="Times New Roman"/>
        <family val="1"/>
      </rPr>
      <t>1~12</t>
    </r>
    <r>
      <rPr>
        <sz val="12"/>
        <color theme="9" tint="-0.499984740745262"/>
        <rFont val="微軟正黑體 Light"/>
        <family val="2"/>
        <charset val="136"/>
      </rPr>
      <t>月我國棉花進口重量為</t>
    </r>
    <r>
      <rPr>
        <sz val="12"/>
        <color theme="9" tint="-0.499984740745262"/>
        <rFont val="Times New Roman"/>
        <family val="1"/>
      </rPr>
      <t>11</t>
    </r>
    <r>
      <rPr>
        <sz val="12"/>
        <color theme="9" tint="-0.499984740745262"/>
        <rFont val="微軟正黑體 Light"/>
        <family val="2"/>
        <charset val="136"/>
      </rPr>
      <t>萬</t>
    </r>
    <r>
      <rPr>
        <sz val="12"/>
        <color theme="9" tint="-0.499984740745262"/>
        <rFont val="Times New Roman"/>
        <family val="1"/>
      </rPr>
      <t>7,441</t>
    </r>
    <r>
      <rPr>
        <sz val="12"/>
        <color theme="9" tint="-0.499984740745262"/>
        <rFont val="微軟正黑體 Light"/>
        <family val="2"/>
        <charset val="136"/>
      </rPr>
      <t>公噸、金額為</t>
    </r>
    <r>
      <rPr>
        <sz val="12"/>
        <color theme="9" tint="-0.499984740745262"/>
        <rFont val="Times New Roman"/>
        <family val="1"/>
      </rPr>
      <t>1</t>
    </r>
    <r>
      <rPr>
        <sz val="12"/>
        <color theme="9" tint="-0.499984740745262"/>
        <rFont val="微軟正黑體 Light"/>
        <family val="2"/>
        <charset val="136"/>
      </rPr>
      <t>億</t>
    </r>
    <r>
      <rPr>
        <sz val="12"/>
        <color theme="9" tint="-0.499984740745262"/>
        <rFont val="Times New Roman"/>
        <family val="1"/>
      </rPr>
      <t>8,466</t>
    </r>
    <r>
      <rPr>
        <sz val="12"/>
        <color theme="9" tint="-0.499984740745262"/>
        <rFont val="微軟正黑體 Light"/>
        <family val="2"/>
        <charset val="136"/>
      </rPr>
      <t>萬美元，較前一年</t>
    </r>
    <r>
      <rPr>
        <sz val="12"/>
        <color theme="9" tint="-0.499984740745262"/>
        <rFont val="Times New Roman"/>
        <family val="1"/>
      </rPr>
      <t>(107)</t>
    </r>
    <r>
      <rPr>
        <sz val="12"/>
        <color theme="9" tint="-0.499984740745262"/>
        <rFont val="微軟正黑體 Light"/>
        <family val="2"/>
        <charset val="136"/>
      </rPr>
      <t>同期重量減少</t>
    </r>
    <r>
      <rPr>
        <sz val="12"/>
        <color theme="9" tint="-0.499984740745262"/>
        <rFont val="Times New Roman"/>
        <family val="1"/>
      </rPr>
      <t>19.8%</t>
    </r>
    <r>
      <rPr>
        <sz val="12"/>
        <color theme="9" tint="-0.499984740745262"/>
        <rFont val="微軟正黑體 Light"/>
        <family val="2"/>
        <charset val="136"/>
      </rPr>
      <t>、金額下降</t>
    </r>
    <r>
      <rPr>
        <sz val="12"/>
        <color theme="9" tint="-0.499984740745262"/>
        <rFont val="Times New Roman"/>
        <family val="1"/>
      </rPr>
      <t>27.3%</t>
    </r>
    <r>
      <rPr>
        <sz val="12"/>
        <color theme="9" tint="-0.499984740745262"/>
        <rFont val="微軟正黑體 Light"/>
        <family val="2"/>
        <charset val="136"/>
      </rPr>
      <t>，主要進口地區仍為美國，佔總進口量</t>
    </r>
    <r>
      <rPr>
        <sz val="12"/>
        <color theme="9" tint="-0.499984740745262"/>
        <rFont val="Times New Roman"/>
        <family val="1"/>
      </rPr>
      <t>79.7%</t>
    </r>
    <r>
      <rPr>
        <sz val="12"/>
        <color theme="9" tint="-0.499984740745262"/>
        <rFont val="微軟正黑體 Light"/>
        <family val="2"/>
        <charset val="136"/>
      </rPr>
      <t>、其他主要進口來源及重量比重依序為巴西</t>
    </r>
    <r>
      <rPr>
        <sz val="12"/>
        <color theme="9" tint="-0.499984740745262"/>
        <rFont val="Times New Roman"/>
        <family val="1"/>
      </rPr>
      <t>5.5%</t>
    </r>
    <r>
      <rPr>
        <sz val="12"/>
        <color theme="9" tint="-0.499984740745262"/>
        <rFont val="微軟正黑體 Light"/>
        <family val="2"/>
        <charset val="136"/>
      </rPr>
      <t>、南非</t>
    </r>
    <r>
      <rPr>
        <sz val="12"/>
        <color theme="9" tint="-0.499984740745262"/>
        <rFont val="Times New Roman"/>
        <family val="1"/>
      </rPr>
      <t>5.1%</t>
    </r>
    <r>
      <rPr>
        <sz val="12"/>
        <color theme="9" tint="-0.499984740745262"/>
        <rFont val="微軟正黑體 Light"/>
        <family val="2"/>
        <charset val="136"/>
      </rPr>
      <t>、墨西哥</t>
    </r>
    <r>
      <rPr>
        <sz val="12"/>
        <color theme="9" tint="-0.499984740745262"/>
        <rFont val="Times New Roman"/>
        <family val="1"/>
      </rPr>
      <t>4.7%</t>
    </r>
    <r>
      <rPr>
        <sz val="12"/>
        <color theme="9" tint="-0.499984740745262"/>
        <rFont val="微軟正黑體 Light"/>
        <family val="2"/>
        <charset val="136"/>
      </rPr>
      <t>、印度</t>
    </r>
    <r>
      <rPr>
        <sz val="12"/>
        <color theme="9" tint="-0.499984740745262"/>
        <rFont val="Times New Roman"/>
        <family val="1"/>
      </rPr>
      <t>1.9%</t>
    </r>
    <r>
      <rPr>
        <sz val="12"/>
        <color theme="9" tint="-0.499984740745262"/>
        <rFont val="微軟正黑體 Light"/>
        <family val="2"/>
        <charset val="136"/>
      </rPr>
      <t>，平均進口單價則比前一年同期衰退</t>
    </r>
    <r>
      <rPr>
        <sz val="12"/>
        <color theme="9" tint="-0.499984740745262"/>
        <rFont val="Times New Roman"/>
        <family val="1"/>
      </rPr>
      <t>9.38%</t>
    </r>
    <r>
      <rPr>
        <sz val="12"/>
        <color theme="9" tint="-0.499984740745262"/>
        <rFont val="微軟正黑體 Light"/>
        <family val="2"/>
        <charset val="136"/>
      </rPr>
      <t>。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</si>
</sst>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76" formatCode="0.0%"/>
    <numFmt numFmtId="177" formatCode="_-* #,##0_-;\-* #,##0_-;_-* &quot;-&quot;??_-;_-@_-"/>
  </numFmts>
  <fonts count="27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6"/>
      <name val="微軟正黑體"/>
      <family val="2"/>
      <charset val="136"/>
    </font>
    <font>
      <sz val="12"/>
      <name val="微軟正黑體"/>
      <family val="2"/>
      <charset val="136"/>
    </font>
    <font>
      <sz val="10"/>
      <name val="微軟正黑體"/>
      <family val="2"/>
      <charset val="136"/>
    </font>
    <font>
      <sz val="11"/>
      <color indexed="8"/>
      <name val="微軟正黑體"/>
      <family val="2"/>
      <charset val="136"/>
    </font>
    <font>
      <b/>
      <sz val="12"/>
      <name val="微軟正黑體"/>
      <family val="2"/>
      <charset val="136"/>
    </font>
    <font>
      <sz val="11"/>
      <color theme="1"/>
      <name val="微軟正黑體"/>
      <family val="2"/>
      <charset val="136"/>
    </font>
    <font>
      <sz val="11"/>
      <name val="微軟正黑體"/>
      <family val="2"/>
      <charset val="136"/>
    </font>
    <font>
      <sz val="10"/>
      <color rgb="FF003399"/>
      <name val="微軟正黑體"/>
      <family val="2"/>
      <charset val="136"/>
    </font>
    <font>
      <sz val="16"/>
      <color theme="1"/>
      <name val="微軟正黑體"/>
      <family val="2"/>
      <charset val="136"/>
    </font>
    <font>
      <sz val="16"/>
      <color indexed="8"/>
      <name val="微軟正黑體"/>
      <family val="2"/>
      <charset val="136"/>
    </font>
    <font>
      <sz val="12"/>
      <color indexed="8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6"/>
      <name val="微軟正黑體 Light"/>
      <family val="2"/>
      <charset val="136"/>
    </font>
    <font>
      <sz val="12"/>
      <name val="微軟正黑體 Light"/>
      <family val="2"/>
      <charset val="136"/>
    </font>
    <font>
      <sz val="11"/>
      <color indexed="8"/>
      <name val="微軟正黑體 Light"/>
      <family val="2"/>
      <charset val="136"/>
    </font>
    <font>
      <sz val="16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6"/>
      <color theme="9" tint="-0.499984740745262"/>
      <name val="微軟正黑體 Light"/>
      <family val="2"/>
      <charset val="136"/>
    </font>
    <font>
      <sz val="12"/>
      <color theme="9" tint="-0.499984740745262"/>
      <name val="微軟正黑體 Light"/>
      <family val="2"/>
      <charset val="136"/>
    </font>
    <font>
      <sz val="16"/>
      <color theme="9" tint="-0.499984740745262"/>
      <name val="Times New Roman"/>
      <family val="1"/>
    </font>
    <font>
      <sz val="12"/>
      <color theme="9" tint="-0.49998474074526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0">
    <xf numFmtId="0" fontId="0" fillId="0" borderId="0" xfId="0"/>
    <xf numFmtId="0" fontId="4" fillId="2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2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3" fontId="4" fillId="0" borderId="4" xfId="0" applyNumberFormat="1" applyFont="1" applyFill="1" applyBorder="1" applyAlignment="1">
      <alignment horizontal="right" vertical="center" wrapText="1"/>
    </xf>
    <xf numFmtId="176" fontId="4" fillId="0" borderId="1" xfId="2" applyNumberFormat="1" applyFont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right" vertical="center" wrapText="1"/>
    </xf>
    <xf numFmtId="176" fontId="4" fillId="0" borderId="1" xfId="1" applyNumberFormat="1" applyFont="1" applyBorder="1" applyAlignment="1">
      <alignment horizontal="center" vertical="center"/>
    </xf>
    <xf numFmtId="176" fontId="4" fillId="0" borderId="3" xfId="2" applyNumberFormat="1" applyFont="1" applyBorder="1" applyAlignment="1">
      <alignment horizontal="right" vertical="center"/>
    </xf>
    <xf numFmtId="176" fontId="4" fillId="0" borderId="5" xfId="2" applyNumberFormat="1" applyFont="1" applyBorder="1" applyAlignment="1">
      <alignment horizontal="right" vertical="center"/>
    </xf>
    <xf numFmtId="0" fontId="4" fillId="0" borderId="9" xfId="0" applyFont="1" applyBorder="1" applyAlignment="1">
      <alignment vertical="center" wrapText="1"/>
    </xf>
    <xf numFmtId="177" fontId="4" fillId="0" borderId="4" xfId="1" applyNumberFormat="1" applyFont="1" applyBorder="1" applyAlignment="1">
      <alignment horizontal="center" vertical="center" wrapText="1"/>
    </xf>
    <xf numFmtId="177" fontId="4" fillId="0" borderId="5" xfId="1" applyNumberFormat="1" applyFont="1" applyBorder="1" applyAlignment="1">
      <alignment horizontal="center" vertical="center" wrapText="1"/>
    </xf>
    <xf numFmtId="177" fontId="4" fillId="0" borderId="4" xfId="1" applyNumberFormat="1" applyFont="1" applyBorder="1" applyAlignment="1">
      <alignment horizontal="center" vertical="center"/>
    </xf>
    <xf numFmtId="177" fontId="4" fillId="0" borderId="5" xfId="1" applyNumberFormat="1" applyFont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right" vertical="center" wrapText="1"/>
    </xf>
    <xf numFmtId="0" fontId="7" fillId="2" borderId="12" xfId="0" applyFont="1" applyFill="1" applyBorder="1" applyAlignment="1">
      <alignment horizontal="center" vertical="center"/>
    </xf>
    <xf numFmtId="177" fontId="7" fillId="2" borderId="7" xfId="1" applyNumberFormat="1" applyFont="1" applyFill="1" applyBorder="1" applyAlignment="1">
      <alignment horizontal="center" vertical="center" wrapText="1"/>
    </xf>
    <xf numFmtId="176" fontId="7" fillId="2" borderId="6" xfId="2" applyNumberFormat="1" applyFont="1" applyFill="1" applyBorder="1" applyAlignment="1">
      <alignment horizontal="center" vertical="center"/>
    </xf>
    <xf numFmtId="177" fontId="7" fillId="2" borderId="8" xfId="1" applyNumberFormat="1" applyFont="1" applyFill="1" applyBorder="1" applyAlignment="1">
      <alignment horizontal="center" vertical="center" wrapText="1"/>
    </xf>
    <xf numFmtId="177" fontId="7" fillId="2" borderId="7" xfId="1" applyNumberFormat="1" applyFont="1" applyFill="1" applyBorder="1" applyAlignment="1">
      <alignment horizontal="center" vertical="center"/>
    </xf>
    <xf numFmtId="176" fontId="7" fillId="2" borderId="6" xfId="1" applyNumberFormat="1" applyFont="1" applyFill="1" applyBorder="1" applyAlignment="1">
      <alignment horizontal="center" vertical="center"/>
    </xf>
    <xf numFmtId="177" fontId="7" fillId="2" borderId="8" xfId="1" applyNumberFormat="1" applyFont="1" applyFill="1" applyBorder="1" applyAlignment="1">
      <alignment horizontal="center" vertical="center"/>
    </xf>
    <xf numFmtId="176" fontId="7" fillId="2" borderId="11" xfId="2" applyNumberFormat="1" applyFont="1" applyFill="1" applyBorder="1" applyAlignment="1">
      <alignment horizontal="right" vertical="center"/>
    </xf>
    <xf numFmtId="176" fontId="7" fillId="2" borderId="8" xfId="2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0" fontId="4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177" fontId="4" fillId="0" borderId="4" xfId="1" applyNumberFormat="1" applyFont="1" applyFill="1" applyBorder="1" applyAlignment="1">
      <alignment horizontal="center" vertical="center"/>
    </xf>
    <xf numFmtId="177" fontId="4" fillId="0" borderId="5" xfId="1" applyNumberFormat="1" applyFont="1" applyFill="1" applyBorder="1" applyAlignment="1">
      <alignment horizontal="center" vertical="center"/>
    </xf>
    <xf numFmtId="177" fontId="4" fillId="0" borderId="3" xfId="1" applyNumberFormat="1" applyFont="1" applyFill="1" applyBorder="1" applyAlignment="1">
      <alignment horizontal="center" vertical="center"/>
    </xf>
    <xf numFmtId="177" fontId="4" fillId="0" borderId="2" xfId="1" applyNumberFormat="1" applyFont="1" applyFill="1" applyBorder="1" applyAlignment="1">
      <alignment horizontal="center" vertical="center"/>
    </xf>
    <xf numFmtId="176" fontId="4" fillId="0" borderId="4" xfId="2" applyNumberFormat="1" applyFont="1" applyFill="1" applyBorder="1" applyAlignment="1">
      <alignment horizontal="right" vertical="center"/>
    </xf>
    <xf numFmtId="176" fontId="4" fillId="0" borderId="5" xfId="2" applyNumberFormat="1" applyFont="1" applyFill="1" applyBorder="1" applyAlignment="1">
      <alignment horizontal="right" vertical="center"/>
    </xf>
    <xf numFmtId="0" fontId="4" fillId="0" borderId="9" xfId="0" applyFont="1" applyFill="1" applyBorder="1" applyAlignment="1">
      <alignment vertical="center" wrapText="1"/>
    </xf>
    <xf numFmtId="177" fontId="4" fillId="0" borderId="27" xfId="1" applyNumberFormat="1" applyFont="1" applyFill="1" applyBorder="1" applyAlignment="1">
      <alignment horizontal="center" vertical="center"/>
    </xf>
    <xf numFmtId="177" fontId="7" fillId="2" borderId="11" xfId="1" applyNumberFormat="1" applyFont="1" applyFill="1" applyBorder="1" applyAlignment="1">
      <alignment horizontal="center" vertical="center"/>
    </xf>
    <xf numFmtId="177" fontId="7" fillId="2" borderId="13" xfId="1" applyNumberFormat="1" applyFont="1" applyFill="1" applyBorder="1" applyAlignment="1">
      <alignment horizontal="center" vertical="center"/>
    </xf>
    <xf numFmtId="176" fontId="7" fillId="2" borderId="7" xfId="2" applyNumberFormat="1" applyFont="1" applyFill="1" applyBorder="1" applyAlignment="1">
      <alignment horizontal="right" vertic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10" fontId="4" fillId="0" borderId="0" xfId="0" applyNumberFormat="1" applyFont="1" applyFill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177" fontId="4" fillId="0" borderId="2" xfId="1" applyNumberFormat="1" applyFont="1" applyBorder="1" applyAlignment="1">
      <alignment horizontal="center" vertical="center"/>
    </xf>
    <xf numFmtId="176" fontId="4" fillId="0" borderId="4" xfId="2" applyNumberFormat="1" applyFont="1" applyBorder="1" applyAlignment="1">
      <alignment horizontal="right" vertical="center"/>
    </xf>
    <xf numFmtId="177" fontId="7" fillId="2" borderId="12" xfId="1" applyNumberFormat="1" applyFont="1" applyFill="1" applyBorder="1" applyAlignment="1">
      <alignment horizontal="center" vertical="center"/>
    </xf>
    <xf numFmtId="176" fontId="7" fillId="2" borderId="6" xfId="1" applyNumberFormat="1" applyFont="1" applyFill="1" applyBorder="1" applyAlignment="1">
      <alignment horizontal="right" vertical="center"/>
    </xf>
    <xf numFmtId="3" fontId="4" fillId="0" borderId="5" xfId="0" applyNumberFormat="1" applyFont="1" applyBorder="1" applyAlignment="1">
      <alignment horizontal="right" vertical="center" wrapText="1"/>
    </xf>
    <xf numFmtId="177" fontId="4" fillId="0" borderId="3" xfId="1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right" vertical="center" wrapText="1"/>
    </xf>
    <xf numFmtId="177" fontId="4" fillId="0" borderId="27" xfId="1" applyNumberFormat="1" applyFont="1" applyBorder="1" applyAlignment="1">
      <alignment horizontal="center" vertical="center"/>
    </xf>
    <xf numFmtId="177" fontId="7" fillId="2" borderId="7" xfId="0" applyNumberFormat="1" applyFont="1" applyFill="1" applyBorder="1" applyAlignment="1">
      <alignment horizontal="center" vertical="center"/>
    </xf>
    <xf numFmtId="177" fontId="7" fillId="2" borderId="8" xfId="0" applyNumberFormat="1" applyFont="1" applyFill="1" applyBorder="1" applyAlignment="1">
      <alignment horizontal="center" vertical="center"/>
    </xf>
    <xf numFmtId="177" fontId="7" fillId="2" borderId="11" xfId="0" applyNumberFormat="1" applyFont="1" applyFill="1" applyBorder="1" applyAlignment="1">
      <alignment horizontal="center" vertical="center"/>
    </xf>
    <xf numFmtId="177" fontId="7" fillId="2" borderId="13" xfId="0" applyNumberFormat="1" applyFont="1" applyFill="1" applyBorder="1" applyAlignment="1">
      <alignment horizontal="center" vertical="center"/>
    </xf>
    <xf numFmtId="176" fontId="4" fillId="0" borderId="2" xfId="2" applyNumberFormat="1" applyFont="1" applyFill="1" applyBorder="1" applyAlignment="1">
      <alignment horizontal="right" vertical="center"/>
    </xf>
    <xf numFmtId="0" fontId="4" fillId="2" borderId="12" xfId="0" applyFont="1" applyFill="1" applyBorder="1" applyAlignment="1">
      <alignment horizontal="center" vertical="center"/>
    </xf>
    <xf numFmtId="177" fontId="4" fillId="2" borderId="7" xfId="0" applyNumberFormat="1" applyFont="1" applyFill="1" applyBorder="1" applyAlignment="1">
      <alignment horizontal="center" vertical="center"/>
    </xf>
    <xf numFmtId="176" fontId="4" fillId="2" borderId="6" xfId="1" applyNumberFormat="1" applyFont="1" applyFill="1" applyBorder="1" applyAlignment="1">
      <alignment horizontal="center" vertical="center"/>
    </xf>
    <xf numFmtId="177" fontId="4" fillId="2" borderId="8" xfId="0" applyNumberFormat="1" applyFont="1" applyFill="1" applyBorder="1" applyAlignment="1">
      <alignment horizontal="center" vertical="center"/>
    </xf>
    <xf numFmtId="177" fontId="4" fillId="2" borderId="11" xfId="0" applyNumberFormat="1" applyFont="1" applyFill="1" applyBorder="1" applyAlignment="1">
      <alignment horizontal="center" vertical="center"/>
    </xf>
    <xf numFmtId="177" fontId="4" fillId="2" borderId="13" xfId="0" applyNumberFormat="1" applyFont="1" applyFill="1" applyBorder="1" applyAlignment="1">
      <alignment horizontal="center" vertical="center"/>
    </xf>
    <xf numFmtId="176" fontId="4" fillId="2" borderId="7" xfId="2" applyNumberFormat="1" applyFont="1" applyFill="1" applyBorder="1" applyAlignment="1">
      <alignment horizontal="right" vertical="center"/>
    </xf>
    <xf numFmtId="176" fontId="4" fillId="2" borderId="8" xfId="2" applyNumberFormat="1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177" fontId="4" fillId="2" borderId="7" xfId="1" applyNumberFormat="1" applyFont="1" applyFill="1" applyBorder="1" applyAlignment="1">
      <alignment horizontal="center" vertical="center"/>
    </xf>
    <xf numFmtId="177" fontId="4" fillId="2" borderId="8" xfId="1" applyNumberFormat="1" applyFont="1" applyFill="1" applyBorder="1" applyAlignment="1">
      <alignment horizontal="center" vertical="center"/>
    </xf>
    <xf numFmtId="177" fontId="4" fillId="2" borderId="11" xfId="1" applyNumberFormat="1" applyFont="1" applyFill="1" applyBorder="1" applyAlignment="1">
      <alignment horizontal="center" vertical="center"/>
    </xf>
    <xf numFmtId="177" fontId="4" fillId="2" borderId="13" xfId="1" applyNumberFormat="1" applyFont="1" applyFill="1" applyBorder="1" applyAlignment="1">
      <alignment horizontal="center" vertical="center"/>
    </xf>
    <xf numFmtId="0" fontId="4" fillId="0" borderId="24" xfId="0" applyFont="1" applyBorder="1" applyAlignment="1">
      <alignment vertical="center" wrapText="1"/>
    </xf>
    <xf numFmtId="177" fontId="4" fillId="0" borderId="5" xfId="1" applyNumberFormat="1" applyFont="1" applyBorder="1" applyAlignment="1">
      <alignment horizontal="right" vertical="center"/>
    </xf>
    <xf numFmtId="177" fontId="4" fillId="0" borderId="2" xfId="1" applyNumberFormat="1" applyFont="1" applyBorder="1" applyAlignment="1">
      <alignment horizontal="right" vertical="center"/>
    </xf>
    <xf numFmtId="0" fontId="4" fillId="0" borderId="24" xfId="0" applyFont="1" applyBorder="1" applyAlignment="1">
      <alignment vertical="center"/>
    </xf>
    <xf numFmtId="0" fontId="7" fillId="2" borderId="25" xfId="0" applyFont="1" applyFill="1" applyBorder="1" applyAlignment="1">
      <alignment horizontal="center" vertical="center"/>
    </xf>
    <xf numFmtId="0" fontId="4" fillId="0" borderId="26" xfId="0" applyFont="1" applyBorder="1" applyAlignment="1">
      <alignment vertical="center" wrapText="1"/>
    </xf>
    <xf numFmtId="176" fontId="7" fillId="2" borderId="7" xfId="2" applyNumberFormat="1" applyFont="1" applyFill="1" applyBorder="1" applyAlignment="1">
      <alignment horizontal="center" vertical="center"/>
    </xf>
    <xf numFmtId="176" fontId="7" fillId="2" borderId="8" xfId="2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wrapText="1"/>
    </xf>
    <xf numFmtId="0" fontId="4" fillId="0" borderId="24" xfId="0" applyFont="1" applyBorder="1" applyAlignment="1">
      <alignment horizontal="left" vertical="center" wrapText="1"/>
    </xf>
    <xf numFmtId="177" fontId="4" fillId="0" borderId="4" xfId="1" applyNumberFormat="1" applyFont="1" applyBorder="1" applyAlignment="1">
      <alignment horizontal="right" vertical="center" indent="1"/>
    </xf>
    <xf numFmtId="176" fontId="4" fillId="0" borderId="1" xfId="1" applyNumberFormat="1" applyFont="1" applyBorder="1" applyAlignment="1">
      <alignment vertical="center"/>
    </xf>
    <xf numFmtId="177" fontId="4" fillId="0" borderId="5" xfId="1" applyNumberFormat="1" applyFont="1" applyBorder="1" applyAlignment="1">
      <alignment horizontal="right" vertical="center" indent="1"/>
    </xf>
    <xf numFmtId="10" fontId="4" fillId="0" borderId="0" xfId="0" applyNumberFormat="1" applyFont="1"/>
    <xf numFmtId="0" fontId="4" fillId="2" borderId="25" xfId="0" applyFont="1" applyFill="1" applyBorder="1" applyAlignment="1">
      <alignment horizontal="center" vertical="center"/>
    </xf>
    <xf numFmtId="177" fontId="7" fillId="2" borderId="7" xfId="0" applyNumberFormat="1" applyFont="1" applyFill="1" applyBorder="1" applyAlignment="1">
      <alignment horizontal="right" vertical="center" indent="1"/>
    </xf>
    <xf numFmtId="176" fontId="7" fillId="2" borderId="6" xfId="1" applyNumberFormat="1" applyFont="1" applyFill="1" applyBorder="1" applyAlignment="1">
      <alignment vertical="center"/>
    </xf>
    <xf numFmtId="177" fontId="7" fillId="2" borderId="8" xfId="0" applyNumberFormat="1" applyFont="1" applyFill="1" applyBorder="1" applyAlignment="1">
      <alignment horizontal="right" vertical="center" indent="1"/>
    </xf>
    <xf numFmtId="176" fontId="7" fillId="2" borderId="7" xfId="2" applyNumberFormat="1" applyFont="1" applyFill="1" applyBorder="1" applyAlignment="1">
      <alignment vertical="center"/>
    </xf>
    <xf numFmtId="176" fontId="7" fillId="2" borderId="8" xfId="2" applyNumberFormat="1" applyFont="1" applyFill="1" applyBorder="1" applyAlignment="1">
      <alignment vertical="center"/>
    </xf>
    <xf numFmtId="0" fontId="4" fillId="0" borderId="24" xfId="0" applyFont="1" applyBorder="1" applyAlignment="1">
      <alignment horizontal="left" vertical="center"/>
    </xf>
    <xf numFmtId="176" fontId="4" fillId="0" borderId="4" xfId="2" applyNumberFormat="1" applyFont="1" applyBorder="1" applyAlignment="1">
      <alignment vertical="center"/>
    </xf>
    <xf numFmtId="176" fontId="4" fillId="0" borderId="5" xfId="2" applyNumberFormat="1" applyFont="1" applyBorder="1" applyAlignment="1">
      <alignment vertical="center"/>
    </xf>
    <xf numFmtId="43" fontId="4" fillId="0" borderId="0" xfId="0" applyNumberFormat="1" applyFont="1"/>
    <xf numFmtId="0" fontId="14" fillId="0" borderId="9" xfId="0" applyFont="1" applyBorder="1" applyAlignment="1">
      <alignment vertical="center"/>
    </xf>
    <xf numFmtId="177" fontId="14" fillId="0" borderId="4" xfId="1" applyNumberFormat="1" applyFont="1" applyBorder="1" applyAlignment="1">
      <alignment horizontal="center" vertical="center"/>
    </xf>
    <xf numFmtId="176" fontId="14" fillId="0" borderId="1" xfId="1" applyNumberFormat="1" applyFont="1" applyBorder="1" applyAlignment="1">
      <alignment horizontal="center" vertical="center"/>
    </xf>
    <xf numFmtId="3" fontId="14" fillId="0" borderId="5" xfId="0" applyNumberFormat="1" applyFont="1" applyBorder="1" applyAlignment="1">
      <alignment horizontal="right" vertical="center" wrapText="1"/>
    </xf>
    <xf numFmtId="176" fontId="14" fillId="0" borderId="4" xfId="2" applyNumberFormat="1" applyFont="1" applyBorder="1" applyAlignment="1">
      <alignment horizontal="right" vertical="center"/>
    </xf>
    <xf numFmtId="176" fontId="14" fillId="0" borderId="5" xfId="2" applyNumberFormat="1" applyFont="1" applyBorder="1" applyAlignment="1">
      <alignment horizontal="right" vertical="center"/>
    </xf>
    <xf numFmtId="0" fontId="14" fillId="0" borderId="0" xfId="0" applyFont="1"/>
    <xf numFmtId="0" fontId="14" fillId="0" borderId="0" xfId="0" applyFont="1" applyAlignment="1">
      <alignment horizontal="center"/>
    </xf>
    <xf numFmtId="10" fontId="14" fillId="0" borderId="0" xfId="0" applyNumberFormat="1" applyFont="1" applyAlignment="1">
      <alignment horizontal="center"/>
    </xf>
    <xf numFmtId="176" fontId="4" fillId="2" borderId="6" xfId="2" applyNumberFormat="1" applyFont="1" applyFill="1" applyBorder="1" applyAlignment="1">
      <alignment horizontal="center" vertical="center"/>
    </xf>
    <xf numFmtId="0" fontId="13" fillId="0" borderId="9" xfId="0" applyFont="1" applyBorder="1" applyAlignment="1">
      <alignment vertical="center"/>
    </xf>
    <xf numFmtId="9" fontId="14" fillId="0" borderId="4" xfId="2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/>
    <xf numFmtId="0" fontId="19" fillId="2" borderId="19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/>
    </xf>
    <xf numFmtId="0" fontId="19" fillId="2" borderId="16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/>
    </xf>
    <xf numFmtId="0" fontId="19" fillId="0" borderId="2" xfId="0" applyFont="1" applyBorder="1" applyAlignment="1">
      <alignment vertical="center" wrapText="1"/>
    </xf>
    <xf numFmtId="177" fontId="19" fillId="0" borderId="4" xfId="1" applyNumberFormat="1" applyFont="1" applyBorder="1" applyAlignment="1">
      <alignment horizontal="center" vertical="center"/>
    </xf>
    <xf numFmtId="176" fontId="19" fillId="0" borderId="1" xfId="1" applyNumberFormat="1" applyFont="1" applyBorder="1" applyAlignment="1">
      <alignment horizontal="center" vertical="center"/>
    </xf>
    <xf numFmtId="177" fontId="19" fillId="0" borderId="5" xfId="1" applyNumberFormat="1" applyFont="1" applyBorder="1" applyAlignment="1">
      <alignment horizontal="center" vertical="center"/>
    </xf>
    <xf numFmtId="176" fontId="19" fillId="0" borderId="4" xfId="1" applyNumberFormat="1" applyFont="1" applyBorder="1" applyAlignment="1">
      <alignment horizontal="right" vertical="center"/>
    </xf>
    <xf numFmtId="176" fontId="19" fillId="0" borderId="5" xfId="1" applyNumberFormat="1" applyFont="1" applyBorder="1" applyAlignment="1">
      <alignment horizontal="right" vertical="center"/>
    </xf>
    <xf numFmtId="9" fontId="19" fillId="0" borderId="4" xfId="1" applyNumberFormat="1" applyFont="1" applyBorder="1" applyAlignment="1">
      <alignment horizontal="right" vertical="center"/>
    </xf>
    <xf numFmtId="177" fontId="22" fillId="2" borderId="12" xfId="1" applyNumberFormat="1" applyFont="1" applyFill="1" applyBorder="1" applyAlignment="1">
      <alignment horizontal="center" vertical="center"/>
    </xf>
    <xf numFmtId="177" fontId="22" fillId="2" borderId="7" xfId="1" applyNumberFormat="1" applyFont="1" applyFill="1" applyBorder="1" applyAlignment="1">
      <alignment horizontal="center" vertical="center"/>
    </xf>
    <xf numFmtId="176" fontId="22" fillId="2" borderId="6" xfId="1" applyNumberFormat="1" applyFont="1" applyFill="1" applyBorder="1" applyAlignment="1">
      <alignment horizontal="right" vertical="center"/>
    </xf>
    <xf numFmtId="177" fontId="22" fillId="2" borderId="8" xfId="1" applyNumberFormat="1" applyFont="1" applyFill="1" applyBorder="1" applyAlignment="1">
      <alignment horizontal="center" vertical="center"/>
    </xf>
    <xf numFmtId="176" fontId="22" fillId="2" borderId="7" xfId="2" applyNumberFormat="1" applyFont="1" applyFill="1" applyBorder="1" applyAlignment="1">
      <alignment horizontal="right" vertical="center"/>
    </xf>
    <xf numFmtId="176" fontId="22" fillId="2" borderId="8" xfId="2" applyNumberFormat="1" applyFont="1" applyFill="1" applyBorder="1" applyAlignment="1">
      <alignment horizontal="right" vertical="center"/>
    </xf>
    <xf numFmtId="0" fontId="19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</cellXfs>
  <cellStyles count="3">
    <cellStyle name="一般" xfId="0" builtinId="0"/>
    <cellStyle name="千分位" xfId="1" builtinId="3"/>
    <cellStyle name="百分比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1:J35"/>
  <sheetViews>
    <sheetView workbookViewId="0">
      <selection sqref="A1:I1"/>
    </sheetView>
  </sheetViews>
  <sheetFormatPr defaultColWidth="9" defaultRowHeight="15.6"/>
  <cols>
    <col min="1" max="1" width="10.77734375" style="3" bestFit="1" customWidth="1"/>
    <col min="2" max="2" width="16.6640625" style="35" bestFit="1" customWidth="1"/>
    <col min="3" max="3" width="9" style="35" bestFit="1" customWidth="1"/>
    <col min="4" max="5" width="16.6640625" style="35" bestFit="1" customWidth="1"/>
    <col min="6" max="6" width="9" style="35" bestFit="1" customWidth="1"/>
    <col min="7" max="7" width="16.6640625" style="35" bestFit="1" customWidth="1"/>
    <col min="8" max="8" width="9.33203125" style="35" bestFit="1" customWidth="1"/>
    <col min="9" max="9" width="8.77734375" style="35" bestFit="1" customWidth="1"/>
    <col min="10" max="16384" width="9" style="3"/>
  </cols>
  <sheetData>
    <row r="1" spans="1:10" s="37" customFormat="1" ht="36.75" customHeight="1" thickBot="1">
      <c r="A1" s="120" t="s">
        <v>128</v>
      </c>
      <c r="B1" s="120"/>
      <c r="C1" s="120"/>
      <c r="D1" s="120"/>
      <c r="E1" s="120"/>
      <c r="F1" s="120"/>
      <c r="G1" s="120"/>
      <c r="H1" s="120"/>
      <c r="I1" s="120"/>
    </row>
    <row r="2" spans="1:10" ht="26.7" customHeight="1">
      <c r="A2" s="121" t="s">
        <v>18</v>
      </c>
      <c r="B2" s="123" t="s">
        <v>129</v>
      </c>
      <c r="C2" s="124"/>
      <c r="D2" s="125"/>
      <c r="E2" s="126" t="s">
        <v>130</v>
      </c>
      <c r="F2" s="124"/>
      <c r="G2" s="127"/>
      <c r="H2" s="123" t="s">
        <v>131</v>
      </c>
      <c r="I2" s="125"/>
    </row>
    <row r="3" spans="1:10" ht="28.8">
      <c r="A3" s="122"/>
      <c r="B3" s="7" t="s">
        <v>132</v>
      </c>
      <c r="C3" s="5" t="s">
        <v>133</v>
      </c>
      <c r="D3" s="8" t="s">
        <v>67</v>
      </c>
      <c r="E3" s="9" t="s">
        <v>68</v>
      </c>
      <c r="F3" s="5" t="s">
        <v>105</v>
      </c>
      <c r="G3" s="38" t="s">
        <v>67</v>
      </c>
      <c r="H3" s="7" t="s">
        <v>74</v>
      </c>
      <c r="I3" s="8" t="s">
        <v>5</v>
      </c>
    </row>
    <row r="4" spans="1:10" ht="24.9" customHeight="1">
      <c r="A4" s="93" t="s">
        <v>134</v>
      </c>
      <c r="B4" s="94">
        <v>7165157</v>
      </c>
      <c r="C4" s="95">
        <f t="shared" ref="C4:C17" si="0">B4/$B$17</f>
        <v>0.53346545713749227</v>
      </c>
      <c r="D4" s="96">
        <v>12964900</v>
      </c>
      <c r="E4" s="94">
        <v>10574760</v>
      </c>
      <c r="F4" s="95">
        <f t="shared" ref="F4:F17" si="1">E4/$E$17</f>
        <v>0.73409395755112083</v>
      </c>
      <c r="G4" s="96">
        <v>17564600</v>
      </c>
      <c r="H4" s="56">
        <f>SUM(B4/E4-1)</f>
        <v>-0.32242840499453418</v>
      </c>
      <c r="I4" s="16">
        <f>SUM(D4/G4-1)</f>
        <v>-0.26187331336893527</v>
      </c>
      <c r="J4" s="97"/>
    </row>
    <row r="5" spans="1:10" ht="24.9" customHeight="1">
      <c r="A5" s="93" t="s">
        <v>135</v>
      </c>
      <c r="B5" s="94">
        <v>2542164</v>
      </c>
      <c r="C5" s="95">
        <f t="shared" si="0"/>
        <v>0.18927103486755084</v>
      </c>
      <c r="D5" s="96">
        <v>5105200</v>
      </c>
      <c r="E5" s="94">
        <v>1018824</v>
      </c>
      <c r="F5" s="95">
        <f t="shared" si="1"/>
        <v>7.0726195413235202E-2</v>
      </c>
      <c r="G5" s="96">
        <v>1888600</v>
      </c>
      <c r="H5" s="56">
        <f>SUM(B5/E5-1)</f>
        <v>1.4951944594944759</v>
      </c>
      <c r="I5" s="16">
        <f>SUM(D5/G5-1)</f>
        <v>1.7031663666207773</v>
      </c>
    </row>
    <row r="6" spans="1:10" ht="24.9" customHeight="1">
      <c r="A6" s="93" t="s">
        <v>136</v>
      </c>
      <c r="B6" s="94">
        <v>1391800</v>
      </c>
      <c r="C6" s="95">
        <f t="shared" si="0"/>
        <v>0.10362330137971321</v>
      </c>
      <c r="D6" s="96">
        <v>2207800</v>
      </c>
      <c r="E6" s="94">
        <v>0</v>
      </c>
      <c r="F6" s="95">
        <f t="shared" si="1"/>
        <v>0</v>
      </c>
      <c r="G6" s="96">
        <v>0</v>
      </c>
      <c r="H6" s="56">
        <v>0</v>
      </c>
      <c r="I6" s="16">
        <v>0</v>
      </c>
      <c r="J6" s="97"/>
    </row>
    <row r="7" spans="1:10" ht="24.9" customHeight="1">
      <c r="A7" s="93" t="s">
        <v>137</v>
      </c>
      <c r="B7" s="94">
        <v>762418</v>
      </c>
      <c r="C7" s="95">
        <f t="shared" si="0"/>
        <v>5.6764096990457098E-2</v>
      </c>
      <c r="D7" s="96">
        <v>1399000</v>
      </c>
      <c r="E7" s="94">
        <v>1728988</v>
      </c>
      <c r="F7" s="95">
        <f t="shared" si="1"/>
        <v>0.12002538530220991</v>
      </c>
      <c r="G7" s="96">
        <v>2965700</v>
      </c>
      <c r="H7" s="56">
        <f>SUM(B7/E7-1)</f>
        <v>-0.55903800373397616</v>
      </c>
      <c r="I7" s="16">
        <f>SUM(D7/G7-1)</f>
        <v>-0.52827325757831201</v>
      </c>
      <c r="J7" s="97"/>
    </row>
    <row r="8" spans="1:10" ht="24.9" customHeight="1">
      <c r="A8" s="93" t="s">
        <v>138</v>
      </c>
      <c r="B8" s="94">
        <v>596630</v>
      </c>
      <c r="C8" s="95">
        <f t="shared" si="0"/>
        <v>4.4420728770066309E-2</v>
      </c>
      <c r="D8" s="96">
        <v>1024100</v>
      </c>
      <c r="E8" s="94">
        <v>1017497</v>
      </c>
      <c r="F8" s="95">
        <f t="shared" si="1"/>
        <v>7.0634075811308511E-2</v>
      </c>
      <c r="G8" s="96">
        <v>1657000</v>
      </c>
      <c r="H8" s="56">
        <f t="shared" ref="H8" si="2">SUM(B8/E8-1)</f>
        <v>-0.41362972077558946</v>
      </c>
      <c r="I8" s="16">
        <f>SUM(D8/G8-1)</f>
        <v>-0.38195534097767048</v>
      </c>
    </row>
    <row r="9" spans="1:10" ht="24.9" customHeight="1">
      <c r="A9" s="93" t="s">
        <v>139</v>
      </c>
      <c r="B9" s="94">
        <v>303160</v>
      </c>
      <c r="C9" s="95">
        <f t="shared" si="0"/>
        <v>2.2571087833218751E-2</v>
      </c>
      <c r="D9" s="96">
        <v>521800</v>
      </c>
      <c r="E9" s="94">
        <v>0</v>
      </c>
      <c r="F9" s="95">
        <f t="shared" si="1"/>
        <v>0</v>
      </c>
      <c r="G9" s="96">
        <v>0</v>
      </c>
      <c r="H9" s="56">
        <v>0</v>
      </c>
      <c r="I9" s="16">
        <v>0</v>
      </c>
    </row>
    <row r="10" spans="1:10" ht="24.9" customHeight="1">
      <c r="A10" s="93" t="s">
        <v>140</v>
      </c>
      <c r="B10" s="94">
        <v>274550</v>
      </c>
      <c r="C10" s="95">
        <f t="shared" si="0"/>
        <v>2.0440995397183692E-2</v>
      </c>
      <c r="D10" s="96">
        <v>533500</v>
      </c>
      <c r="E10" s="94">
        <v>0</v>
      </c>
      <c r="F10" s="95">
        <f t="shared" si="1"/>
        <v>0</v>
      </c>
      <c r="G10" s="96">
        <v>0</v>
      </c>
      <c r="H10" s="56">
        <v>0</v>
      </c>
      <c r="I10" s="16">
        <v>0</v>
      </c>
    </row>
    <row r="11" spans="1:10" ht="24.9" customHeight="1">
      <c r="A11" s="93" t="s">
        <v>141</v>
      </c>
      <c r="B11" s="94">
        <v>159785</v>
      </c>
      <c r="C11" s="95">
        <f t="shared" si="0"/>
        <v>1.1896428517716249E-2</v>
      </c>
      <c r="D11" s="96">
        <v>315700</v>
      </c>
      <c r="E11" s="94">
        <v>0</v>
      </c>
      <c r="F11" s="95">
        <f t="shared" si="1"/>
        <v>0</v>
      </c>
      <c r="G11" s="96">
        <v>0</v>
      </c>
      <c r="H11" s="56">
        <v>0</v>
      </c>
      <c r="I11" s="16">
        <v>0</v>
      </c>
    </row>
    <row r="12" spans="1:10" ht="24.9" customHeight="1">
      <c r="A12" s="93" t="s">
        <v>142</v>
      </c>
      <c r="B12" s="94">
        <v>95885</v>
      </c>
      <c r="C12" s="95">
        <f t="shared" si="0"/>
        <v>7.1388994487669218E-3</v>
      </c>
      <c r="D12" s="96">
        <v>176700</v>
      </c>
      <c r="E12" s="94">
        <v>0</v>
      </c>
      <c r="F12" s="95">
        <f t="shared" si="1"/>
        <v>0</v>
      </c>
      <c r="G12" s="96">
        <v>0</v>
      </c>
      <c r="H12" s="56">
        <v>0</v>
      </c>
      <c r="I12" s="16">
        <v>0</v>
      </c>
    </row>
    <row r="13" spans="1:10" ht="24.9" customHeight="1">
      <c r="A13" s="93" t="s">
        <v>143</v>
      </c>
      <c r="B13" s="94">
        <v>74007</v>
      </c>
      <c r="C13" s="95">
        <f t="shared" si="0"/>
        <v>5.5100227512634254E-3</v>
      </c>
      <c r="D13" s="96">
        <v>141300</v>
      </c>
      <c r="E13" s="94">
        <v>20442</v>
      </c>
      <c r="F13" s="95">
        <f t="shared" si="1"/>
        <v>1.4190722702226823E-3</v>
      </c>
      <c r="G13" s="96">
        <v>35300</v>
      </c>
      <c r="H13" s="56">
        <f>SUM(B13/E13-1)</f>
        <v>2.6203404754916351</v>
      </c>
      <c r="I13" s="16">
        <f>SUM(D13/G13-1)</f>
        <v>3.0028328611898019</v>
      </c>
    </row>
    <row r="14" spans="1:10" ht="24.9" customHeight="1">
      <c r="A14" s="93" t="s">
        <v>144</v>
      </c>
      <c r="B14" s="94">
        <v>44266</v>
      </c>
      <c r="C14" s="95">
        <f t="shared" si="0"/>
        <v>3.2957242842896859E-3</v>
      </c>
      <c r="D14" s="96">
        <v>99300</v>
      </c>
      <c r="E14" s="94">
        <v>44674</v>
      </c>
      <c r="F14" s="95">
        <f t="shared" si="1"/>
        <v>3.1012442324590602E-3</v>
      </c>
      <c r="G14" s="96">
        <v>102100</v>
      </c>
      <c r="H14" s="56">
        <f t="shared" ref="H14" si="3">SUM(B14/E14-1)</f>
        <v>-9.1328289385325112E-3</v>
      </c>
      <c r="I14" s="16">
        <f t="shared" ref="I14" si="4">SUM(D14/G14-1)</f>
        <v>-2.7424094025465195E-2</v>
      </c>
    </row>
    <row r="15" spans="1:10" ht="24.9" customHeight="1">
      <c r="A15" s="93" t="s">
        <v>145</v>
      </c>
      <c r="B15" s="94">
        <v>21520</v>
      </c>
      <c r="C15" s="95">
        <f t="shared" si="0"/>
        <v>1.6022226222815264E-3</v>
      </c>
      <c r="D15" s="96">
        <v>37300</v>
      </c>
      <c r="E15" s="94">
        <v>0</v>
      </c>
      <c r="F15" s="95">
        <f t="shared" si="1"/>
        <v>0</v>
      </c>
      <c r="G15" s="96">
        <v>0</v>
      </c>
      <c r="H15" s="56">
        <v>0</v>
      </c>
      <c r="I15" s="16">
        <v>0</v>
      </c>
    </row>
    <row r="16" spans="1:10" ht="24.9" customHeight="1">
      <c r="A16" s="93" t="s">
        <v>146</v>
      </c>
      <c r="B16" s="94">
        <v>0</v>
      </c>
      <c r="C16" s="95">
        <f t="shared" si="0"/>
        <v>0</v>
      </c>
      <c r="D16" s="96">
        <v>0</v>
      </c>
      <c r="E16" s="94">
        <v>1</v>
      </c>
      <c r="F16" s="95">
        <f t="shared" si="1"/>
        <v>6.9419443803085913E-8</v>
      </c>
      <c r="G16" s="96">
        <v>0</v>
      </c>
      <c r="H16" s="56">
        <f>SUM(B16/E16-1)</f>
        <v>-1</v>
      </c>
      <c r="I16" s="16">
        <v>0</v>
      </c>
    </row>
    <row r="17" spans="1:10" ht="24.9" customHeight="1" thickBot="1">
      <c r="A17" s="98" t="s">
        <v>127</v>
      </c>
      <c r="B17" s="99">
        <f>SUM(B4:B16)</f>
        <v>13431342</v>
      </c>
      <c r="C17" s="100">
        <f t="shared" si="0"/>
        <v>1</v>
      </c>
      <c r="D17" s="101">
        <f>SUM(D4:D16)</f>
        <v>24526600</v>
      </c>
      <c r="E17" s="99">
        <f>SUM(E4:E16)</f>
        <v>14405186</v>
      </c>
      <c r="F17" s="100">
        <f t="shared" si="1"/>
        <v>1</v>
      </c>
      <c r="G17" s="101">
        <f>SUM(G4:G16)</f>
        <v>24213300</v>
      </c>
      <c r="H17" s="102">
        <f>SUM(B17/E17-1)</f>
        <v>-6.7603708830972442E-2</v>
      </c>
      <c r="I17" s="103">
        <f>SUM(D17/G17-1)</f>
        <v>1.2939169795112671E-2</v>
      </c>
      <c r="J17" s="97"/>
    </row>
    <row r="18" spans="1:10">
      <c r="H18" s="36"/>
      <c r="I18" s="36"/>
    </row>
    <row r="19" spans="1:10">
      <c r="G19" s="36"/>
      <c r="H19" s="36"/>
      <c r="I19" s="3"/>
    </row>
    <row r="20" spans="1:10">
      <c r="H20" s="36"/>
      <c r="I20" s="36"/>
    </row>
    <row r="21" spans="1:10">
      <c r="H21" s="36"/>
      <c r="I21" s="36"/>
    </row>
    <row r="22" spans="1:10">
      <c r="H22" s="36"/>
      <c r="I22" s="36"/>
    </row>
    <row r="23" spans="1:10">
      <c r="H23" s="36"/>
      <c r="I23" s="36"/>
    </row>
    <row r="24" spans="1:10">
      <c r="H24" s="36"/>
      <c r="I24" s="36"/>
    </row>
    <row r="25" spans="1:10">
      <c r="H25" s="36"/>
      <c r="I25" s="36"/>
    </row>
    <row r="26" spans="1:10">
      <c r="H26" s="36"/>
      <c r="I26" s="36"/>
    </row>
    <row r="27" spans="1:10">
      <c r="H27" s="36"/>
      <c r="I27" s="36"/>
    </row>
    <row r="28" spans="1:10">
      <c r="H28" s="36"/>
      <c r="I28" s="36"/>
    </row>
    <row r="29" spans="1:10">
      <c r="H29" s="36"/>
      <c r="I29" s="36"/>
    </row>
    <row r="30" spans="1:10">
      <c r="H30" s="36"/>
      <c r="I30" s="36"/>
    </row>
    <row r="31" spans="1:10">
      <c r="H31" s="36"/>
      <c r="I31" s="36"/>
    </row>
    <row r="32" spans="1:10">
      <c r="H32" s="36"/>
      <c r="I32" s="36"/>
    </row>
    <row r="33" spans="8:9">
      <c r="H33" s="36"/>
      <c r="I33" s="36"/>
    </row>
    <row r="34" spans="8:9">
      <c r="H34" s="36"/>
      <c r="I34" s="36"/>
    </row>
    <row r="35" spans="8:9">
      <c r="H35" s="36"/>
      <c r="I35" s="36"/>
    </row>
  </sheetData>
  <mergeCells count="5">
    <mergeCell ref="A1:I1"/>
    <mergeCell ref="A2:A3"/>
    <mergeCell ref="B2:D2"/>
    <mergeCell ref="E2:G2"/>
    <mergeCell ref="H2:I2"/>
  </mergeCells>
  <phoneticPr fontId="2" type="noConversion"/>
  <printOptions horizontalCentered="1"/>
  <pageMargins left="0.35433070866141736" right="0.35433070866141736" top="0.78740157480314965" bottom="0.59055118110236227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/>
    <pageSetUpPr fitToPage="1"/>
  </sheetPr>
  <dimension ref="A1:I45"/>
  <sheetViews>
    <sheetView workbookViewId="0">
      <selection activeCell="E2" sqref="E2:G2"/>
    </sheetView>
  </sheetViews>
  <sheetFormatPr defaultColWidth="8.88671875" defaultRowHeight="15.6"/>
  <cols>
    <col min="1" max="1" width="9.77734375" style="3" bestFit="1" customWidth="1"/>
    <col min="2" max="2" width="16.33203125" style="52" bestFit="1" customWidth="1"/>
    <col min="3" max="3" width="9" style="35" bestFit="1" customWidth="1"/>
    <col min="4" max="4" width="16.33203125" style="52" bestFit="1" customWidth="1"/>
    <col min="5" max="5" width="16.33203125" style="35" bestFit="1" customWidth="1"/>
    <col min="6" max="6" width="9" style="35" bestFit="1" customWidth="1"/>
    <col min="7" max="7" width="16.33203125" style="35" bestFit="1" customWidth="1"/>
    <col min="8" max="9" width="9.33203125" style="35" bestFit="1" customWidth="1"/>
    <col min="10" max="16384" width="8.88671875" style="3"/>
  </cols>
  <sheetData>
    <row r="1" spans="1:9" s="37" customFormat="1" ht="36.75" customHeight="1" thickBot="1">
      <c r="A1" s="120" t="s">
        <v>63</v>
      </c>
      <c r="B1" s="120"/>
      <c r="C1" s="120"/>
      <c r="D1" s="120"/>
      <c r="E1" s="120"/>
      <c r="F1" s="120"/>
      <c r="G1" s="120"/>
      <c r="H1" s="120"/>
      <c r="I1" s="120"/>
    </row>
    <row r="2" spans="1:9" ht="27" customHeight="1">
      <c r="A2" s="132" t="s">
        <v>18</v>
      </c>
      <c r="B2" s="132" t="s">
        <v>64</v>
      </c>
      <c r="C2" s="133"/>
      <c r="D2" s="134"/>
      <c r="E2" s="123" t="s">
        <v>65</v>
      </c>
      <c r="F2" s="124"/>
      <c r="G2" s="127"/>
      <c r="H2" s="123" t="s">
        <v>54</v>
      </c>
      <c r="I2" s="125"/>
    </row>
    <row r="3" spans="1:9" ht="30" customHeight="1">
      <c r="A3" s="135"/>
      <c r="B3" s="7" t="s">
        <v>55</v>
      </c>
      <c r="C3" s="54" t="s">
        <v>66</v>
      </c>
      <c r="D3" s="8" t="s">
        <v>67</v>
      </c>
      <c r="E3" s="7" t="s">
        <v>68</v>
      </c>
      <c r="F3" s="54" t="s">
        <v>66</v>
      </c>
      <c r="G3" s="38" t="s">
        <v>67</v>
      </c>
      <c r="H3" s="7" t="s">
        <v>57</v>
      </c>
      <c r="I3" s="8" t="s">
        <v>5</v>
      </c>
    </row>
    <row r="4" spans="1:9" ht="22.5" customHeight="1">
      <c r="A4" s="10" t="s">
        <v>0</v>
      </c>
      <c r="B4" s="20">
        <v>84211976</v>
      </c>
      <c r="C4" s="14">
        <f>B4/$B$27</f>
        <v>0.8110296285641766</v>
      </c>
      <c r="D4" s="21">
        <v>132275100</v>
      </c>
      <c r="E4" s="20">
        <v>102336108</v>
      </c>
      <c r="F4" s="14">
        <f t="shared" ref="F4:F26" si="0">E4/$E$27</f>
        <v>0.81231534680961293</v>
      </c>
      <c r="G4" s="55">
        <v>173149500</v>
      </c>
      <c r="H4" s="56">
        <f>SUM(B4/E4-1)</f>
        <v>-0.17710397976049663</v>
      </c>
      <c r="I4" s="16">
        <f t="shared" ref="I4" si="1">SUM(D4/G4-1)</f>
        <v>-0.23606421040776904</v>
      </c>
    </row>
    <row r="5" spans="1:9" ht="22.5" customHeight="1">
      <c r="A5" s="17" t="s">
        <v>11</v>
      </c>
      <c r="B5" s="20">
        <v>5531605</v>
      </c>
      <c r="C5" s="14">
        <f t="shared" ref="C5:C22" si="2">B5/$B$27</f>
        <v>5.3273842529401545E-2</v>
      </c>
      <c r="D5" s="21">
        <v>10320300</v>
      </c>
      <c r="E5" s="20">
        <v>4877623</v>
      </c>
      <c r="F5" s="14">
        <f t="shared" si="0"/>
        <v>3.8717204477343857E-2</v>
      </c>
      <c r="G5" s="55">
        <v>9526200</v>
      </c>
      <c r="H5" s="56">
        <f t="shared" ref="H5:H27" si="3">SUM(B5/E5-1)</f>
        <v>0.13407801299936462</v>
      </c>
      <c r="I5" s="16">
        <f t="shared" ref="I5:I27" si="4">SUM(D5/G5-1)</f>
        <v>8.335957674623673E-2</v>
      </c>
    </row>
    <row r="6" spans="1:9" ht="22.5" customHeight="1">
      <c r="A6" s="17" t="s">
        <v>59</v>
      </c>
      <c r="B6" s="20">
        <v>4790938</v>
      </c>
      <c r="C6" s="14">
        <f t="shared" si="2"/>
        <v>4.614061860529195E-2</v>
      </c>
      <c r="D6" s="21">
        <v>7397600</v>
      </c>
      <c r="E6" s="20">
        <v>0</v>
      </c>
      <c r="F6" s="14">
        <f t="shared" si="0"/>
        <v>0</v>
      </c>
      <c r="G6" s="55">
        <v>0</v>
      </c>
      <c r="H6" s="20">
        <v>0</v>
      </c>
      <c r="I6" s="21">
        <v>0</v>
      </c>
    </row>
    <row r="7" spans="1:9" ht="22.5" customHeight="1">
      <c r="A7" s="17" t="s">
        <v>10</v>
      </c>
      <c r="B7" s="20">
        <v>4646628</v>
      </c>
      <c r="C7" s="14">
        <f t="shared" si="2"/>
        <v>4.4750796263418671E-2</v>
      </c>
      <c r="D7" s="21">
        <v>7623100</v>
      </c>
      <c r="E7" s="20">
        <v>3524336</v>
      </c>
      <c r="F7" s="14">
        <f t="shared" si="0"/>
        <v>2.7975191514158462E-2</v>
      </c>
      <c r="G7" s="55">
        <v>5926600</v>
      </c>
      <c r="H7" s="56">
        <f t="shared" si="3"/>
        <v>0.31844069350935889</v>
      </c>
      <c r="I7" s="16">
        <f t="shared" si="4"/>
        <v>0.28625181385617382</v>
      </c>
    </row>
    <row r="8" spans="1:9" ht="22.5" customHeight="1">
      <c r="A8" s="17" t="s">
        <v>7</v>
      </c>
      <c r="B8" s="20">
        <v>1343190</v>
      </c>
      <c r="C8" s="14">
        <f t="shared" si="2"/>
        <v>1.293600908724807E-2</v>
      </c>
      <c r="D8" s="21">
        <v>2405400</v>
      </c>
      <c r="E8" s="20">
        <v>9476806</v>
      </c>
      <c r="F8" s="14">
        <f t="shared" si="0"/>
        <v>7.5224230264233041E-2</v>
      </c>
      <c r="G8" s="55">
        <v>16983100</v>
      </c>
      <c r="H8" s="56">
        <f t="shared" si="3"/>
        <v>-0.85826553798822092</v>
      </c>
      <c r="I8" s="16">
        <f t="shared" si="4"/>
        <v>-0.85836508058010608</v>
      </c>
    </row>
    <row r="9" spans="1:9" ht="22.5" customHeight="1">
      <c r="A9" s="10" t="s">
        <v>16</v>
      </c>
      <c r="B9" s="20">
        <v>778253</v>
      </c>
      <c r="C9" s="14">
        <f t="shared" si="2"/>
        <v>7.4952075880389754E-3</v>
      </c>
      <c r="D9" s="21">
        <v>1151600</v>
      </c>
      <c r="E9" s="20">
        <v>2270705</v>
      </c>
      <c r="F9" s="14">
        <f t="shared" si="0"/>
        <v>1.8024219951547522E-2</v>
      </c>
      <c r="G9" s="55">
        <v>5011600</v>
      </c>
      <c r="H9" s="56">
        <f t="shared" si="3"/>
        <v>-0.65726371325205168</v>
      </c>
      <c r="I9" s="16">
        <f t="shared" si="4"/>
        <v>-0.77021310559501954</v>
      </c>
    </row>
    <row r="10" spans="1:9" ht="22.5" customHeight="1">
      <c r="A10" s="17" t="s">
        <v>12</v>
      </c>
      <c r="B10" s="20">
        <v>752164</v>
      </c>
      <c r="C10" s="14">
        <f t="shared" si="2"/>
        <v>7.2439493586915153E-3</v>
      </c>
      <c r="D10" s="21">
        <v>1348300</v>
      </c>
      <c r="E10" s="20">
        <v>0</v>
      </c>
      <c r="F10" s="14">
        <f t="shared" si="0"/>
        <v>0</v>
      </c>
      <c r="G10" s="55">
        <v>0</v>
      </c>
      <c r="H10" s="20">
        <v>0</v>
      </c>
      <c r="I10" s="21">
        <v>0</v>
      </c>
    </row>
    <row r="11" spans="1:9" ht="22.5" customHeight="1">
      <c r="A11" s="17" t="s">
        <v>9</v>
      </c>
      <c r="B11" s="20">
        <v>640516</v>
      </c>
      <c r="C11" s="14">
        <f t="shared" si="2"/>
        <v>6.168688567163085E-3</v>
      </c>
      <c r="D11" s="21">
        <v>1196000</v>
      </c>
      <c r="E11" s="20">
        <v>321650</v>
      </c>
      <c r="F11" s="14">
        <f t="shared" si="0"/>
        <v>2.5531675613588117E-3</v>
      </c>
      <c r="G11" s="55">
        <v>755100</v>
      </c>
      <c r="H11" s="56">
        <f t="shared" si="3"/>
        <v>0.99134462925540179</v>
      </c>
      <c r="I11" s="16">
        <f>SUM(D11/G11-1)</f>
        <v>0.58389617269235861</v>
      </c>
    </row>
    <row r="12" spans="1:9" ht="22.5" customHeight="1">
      <c r="A12" s="17" t="s">
        <v>60</v>
      </c>
      <c r="B12" s="20">
        <v>274556</v>
      </c>
      <c r="C12" s="14">
        <f t="shared" si="2"/>
        <v>2.644196957212666E-3</v>
      </c>
      <c r="D12" s="21">
        <v>533600</v>
      </c>
      <c r="E12" s="20">
        <v>0</v>
      </c>
      <c r="F12" s="14">
        <f t="shared" si="0"/>
        <v>0</v>
      </c>
      <c r="G12" s="55">
        <v>0</v>
      </c>
      <c r="H12" s="20">
        <v>0</v>
      </c>
      <c r="I12" s="21">
        <v>0</v>
      </c>
    </row>
    <row r="13" spans="1:9" ht="22.5" customHeight="1">
      <c r="A13" s="17" t="s">
        <v>14</v>
      </c>
      <c r="B13" s="20">
        <v>192173</v>
      </c>
      <c r="C13" s="14">
        <f t="shared" si="2"/>
        <v>1.8507818509099407E-3</v>
      </c>
      <c r="D13" s="21">
        <v>349600</v>
      </c>
      <c r="E13" s="20">
        <v>0</v>
      </c>
      <c r="F13" s="14">
        <f t="shared" si="0"/>
        <v>0</v>
      </c>
      <c r="G13" s="55">
        <v>0</v>
      </c>
      <c r="H13" s="20">
        <v>0</v>
      </c>
      <c r="I13" s="21">
        <v>0</v>
      </c>
    </row>
    <row r="14" spans="1:9" ht="22.5" customHeight="1">
      <c r="A14" s="17" t="s">
        <v>47</v>
      </c>
      <c r="B14" s="20">
        <v>159785</v>
      </c>
      <c r="C14" s="14">
        <f t="shared" si="2"/>
        <v>1.5388591427913645E-3</v>
      </c>
      <c r="D14" s="21">
        <v>315700</v>
      </c>
      <c r="E14" s="20">
        <v>0</v>
      </c>
      <c r="F14" s="14">
        <f t="shared" si="0"/>
        <v>0</v>
      </c>
      <c r="G14" s="55">
        <v>0</v>
      </c>
      <c r="H14" s="20">
        <v>0</v>
      </c>
      <c r="I14" s="21">
        <v>0</v>
      </c>
    </row>
    <row r="15" spans="1:9" ht="22.5" customHeight="1">
      <c r="A15" s="17" t="s">
        <v>15</v>
      </c>
      <c r="B15" s="20">
        <v>160845</v>
      </c>
      <c r="C15" s="14">
        <f t="shared" si="2"/>
        <v>1.5490678024988392E-3</v>
      </c>
      <c r="D15" s="21">
        <v>271700</v>
      </c>
      <c r="E15" s="20">
        <v>614666</v>
      </c>
      <c r="F15" s="14">
        <f t="shared" si="0"/>
        <v>4.8790464550603936E-3</v>
      </c>
      <c r="G15" s="55">
        <v>1195100</v>
      </c>
      <c r="H15" s="56">
        <f t="shared" si="3"/>
        <v>-0.73832129969772198</v>
      </c>
      <c r="I15" s="16">
        <f t="shared" si="4"/>
        <v>-0.77265500794912556</v>
      </c>
    </row>
    <row r="16" spans="1:9" ht="22.5" customHeight="1">
      <c r="A16" s="17" t="s">
        <v>13</v>
      </c>
      <c r="B16" s="20">
        <v>148570</v>
      </c>
      <c r="C16" s="14">
        <f t="shared" si="2"/>
        <v>1.430849596924073E-3</v>
      </c>
      <c r="D16" s="21">
        <v>280300</v>
      </c>
      <c r="E16" s="20">
        <v>472435</v>
      </c>
      <c r="F16" s="14">
        <f t="shared" si="0"/>
        <v>3.7500566356304999E-3</v>
      </c>
      <c r="G16" s="55">
        <v>932000</v>
      </c>
      <c r="H16" s="56">
        <f t="shared" si="3"/>
        <v>-0.68552287616285845</v>
      </c>
      <c r="I16" s="16">
        <f t="shared" si="4"/>
        <v>-0.69924892703862662</v>
      </c>
    </row>
    <row r="17" spans="1:9" ht="22.5" customHeight="1">
      <c r="A17" s="17" t="s">
        <v>21</v>
      </c>
      <c r="B17" s="20">
        <v>97009</v>
      </c>
      <c r="C17" s="14">
        <f t="shared" si="2"/>
        <v>9.3427534864378673E-4</v>
      </c>
      <c r="D17" s="21">
        <v>238500</v>
      </c>
      <c r="E17" s="20">
        <v>62726</v>
      </c>
      <c r="F17" s="14">
        <f t="shared" si="0"/>
        <v>4.9790140977395568E-4</v>
      </c>
      <c r="G17" s="55">
        <v>190600</v>
      </c>
      <c r="H17" s="56">
        <f t="shared" si="3"/>
        <v>0.54655166916430198</v>
      </c>
      <c r="I17" s="16">
        <f t="shared" si="4"/>
        <v>0.251311647429171</v>
      </c>
    </row>
    <row r="18" spans="1:9" ht="22.5" customHeight="1">
      <c r="A18" s="17" t="s">
        <v>31</v>
      </c>
      <c r="B18" s="20">
        <v>44266</v>
      </c>
      <c r="C18" s="14">
        <f t="shared" si="2"/>
        <v>4.2631748170856172E-4</v>
      </c>
      <c r="D18" s="21">
        <v>99300</v>
      </c>
      <c r="E18" s="20">
        <v>174814</v>
      </c>
      <c r="F18" s="14">
        <f t="shared" si="0"/>
        <v>1.3876245424261754E-3</v>
      </c>
      <c r="G18" s="55">
        <v>397600</v>
      </c>
      <c r="H18" s="56">
        <f t="shared" si="3"/>
        <v>-0.74678229432425325</v>
      </c>
      <c r="I18" s="16">
        <f t="shared" si="4"/>
        <v>-0.75025150905432592</v>
      </c>
    </row>
    <row r="19" spans="1:9" ht="22.5" customHeight="1">
      <c r="A19" s="17" t="s">
        <v>48</v>
      </c>
      <c r="B19" s="20">
        <v>39421</v>
      </c>
      <c r="C19" s="14">
        <f t="shared" si="2"/>
        <v>3.7965620219656648E-4</v>
      </c>
      <c r="D19" s="21">
        <v>37700</v>
      </c>
      <c r="E19" s="20">
        <v>0</v>
      </c>
      <c r="F19" s="14">
        <f t="shared" si="0"/>
        <v>0</v>
      </c>
      <c r="G19" s="55">
        <v>0</v>
      </c>
      <c r="H19" s="20">
        <v>0</v>
      </c>
      <c r="I19" s="21">
        <v>0</v>
      </c>
    </row>
    <row r="20" spans="1:9" ht="22.5" customHeight="1">
      <c r="A20" s="10" t="s">
        <v>61</v>
      </c>
      <c r="B20" s="20">
        <v>21520</v>
      </c>
      <c r="C20" s="14">
        <f t="shared" si="2"/>
        <v>2.0725505368382615E-4</v>
      </c>
      <c r="D20" s="21">
        <v>37300</v>
      </c>
      <c r="E20" s="20">
        <v>937820</v>
      </c>
      <c r="F20" s="14">
        <f t="shared" si="0"/>
        <v>7.4441523469408397E-3</v>
      </c>
      <c r="G20" s="55">
        <v>1859700</v>
      </c>
      <c r="H20" s="56">
        <f t="shared" si="3"/>
        <v>-0.97705316585272228</v>
      </c>
      <c r="I20" s="16">
        <f t="shared" si="4"/>
        <v>-0.97994300155939129</v>
      </c>
    </row>
    <row r="21" spans="1:9" ht="22.5" customHeight="1">
      <c r="A21" s="17" t="s">
        <v>8</v>
      </c>
      <c r="B21" s="40">
        <v>0</v>
      </c>
      <c r="C21" s="14">
        <f t="shared" si="2"/>
        <v>0</v>
      </c>
      <c r="D21" s="41">
        <v>0</v>
      </c>
      <c r="E21" s="20">
        <v>795224</v>
      </c>
      <c r="F21" s="14">
        <f t="shared" si="0"/>
        <v>6.3122652597979167E-3</v>
      </c>
      <c r="G21" s="55">
        <v>1138900</v>
      </c>
      <c r="H21" s="56">
        <f t="shared" si="3"/>
        <v>-1</v>
      </c>
      <c r="I21" s="16">
        <f t="shared" si="4"/>
        <v>-1</v>
      </c>
    </row>
    <row r="22" spans="1:9" ht="22.5" customHeight="1">
      <c r="A22" s="17" t="s">
        <v>17</v>
      </c>
      <c r="B22" s="40">
        <v>0</v>
      </c>
      <c r="C22" s="14">
        <f t="shared" si="2"/>
        <v>0</v>
      </c>
      <c r="D22" s="41">
        <v>0</v>
      </c>
      <c r="E22" s="20">
        <v>72913</v>
      </c>
      <c r="F22" s="14">
        <f t="shared" si="0"/>
        <v>5.7876296098664716E-4</v>
      </c>
      <c r="G22" s="55">
        <v>94500</v>
      </c>
      <c r="H22" s="56">
        <f t="shared" si="3"/>
        <v>-1</v>
      </c>
      <c r="I22" s="16">
        <f t="shared" si="4"/>
        <v>-1</v>
      </c>
    </row>
    <row r="23" spans="1:9" ht="22.5" customHeight="1">
      <c r="A23" s="17" t="s">
        <v>25</v>
      </c>
      <c r="B23" s="40">
        <v>0</v>
      </c>
      <c r="C23" s="14">
        <f>B23/$B$27</f>
        <v>0</v>
      </c>
      <c r="D23" s="41">
        <v>0</v>
      </c>
      <c r="E23" s="20">
        <v>42482</v>
      </c>
      <c r="F23" s="14">
        <f t="shared" si="0"/>
        <v>3.3721021091759692E-4</v>
      </c>
      <c r="G23" s="55">
        <v>51100</v>
      </c>
      <c r="H23" s="56">
        <f t="shared" si="3"/>
        <v>-1</v>
      </c>
      <c r="I23" s="16">
        <f t="shared" si="4"/>
        <v>-1</v>
      </c>
    </row>
    <row r="24" spans="1:9" ht="22.5" customHeight="1">
      <c r="A24" s="17" t="s">
        <v>29</v>
      </c>
      <c r="B24" s="40">
        <v>0</v>
      </c>
      <c r="C24" s="14">
        <f>B24/$B$27</f>
        <v>0</v>
      </c>
      <c r="D24" s="41">
        <v>0</v>
      </c>
      <c r="E24" s="20">
        <v>437</v>
      </c>
      <c r="F24" s="14">
        <f t="shared" si="0"/>
        <v>3.4687835358737783E-6</v>
      </c>
      <c r="G24" s="55">
        <v>900</v>
      </c>
      <c r="H24" s="56">
        <f t="shared" si="3"/>
        <v>-1</v>
      </c>
      <c r="I24" s="16">
        <f t="shared" si="4"/>
        <v>-1</v>
      </c>
    </row>
    <row r="25" spans="1:9" ht="22.5" customHeight="1">
      <c r="A25" s="17" t="s">
        <v>30</v>
      </c>
      <c r="B25" s="40">
        <v>0</v>
      </c>
      <c r="C25" s="14">
        <f>B25/$B$27</f>
        <v>0</v>
      </c>
      <c r="D25" s="41">
        <v>0</v>
      </c>
      <c r="E25" s="20">
        <v>18</v>
      </c>
      <c r="F25" s="14">
        <f t="shared" si="0"/>
        <v>1.4287895571104807E-7</v>
      </c>
      <c r="G25" s="55">
        <v>700</v>
      </c>
      <c r="H25" s="56">
        <f t="shared" si="3"/>
        <v>-1</v>
      </c>
      <c r="I25" s="16">
        <f t="shared" si="4"/>
        <v>-1</v>
      </c>
    </row>
    <row r="26" spans="1:9" ht="22.5" customHeight="1">
      <c r="A26" s="17" t="s">
        <v>19</v>
      </c>
      <c r="B26" s="40">
        <v>0</v>
      </c>
      <c r="C26" s="14">
        <f>B26/$B$27</f>
        <v>0</v>
      </c>
      <c r="D26" s="41">
        <v>0</v>
      </c>
      <c r="E26" s="20">
        <v>1</v>
      </c>
      <c r="F26" s="14">
        <f t="shared" si="0"/>
        <v>7.9377197617248936E-9</v>
      </c>
      <c r="G26" s="55">
        <v>0</v>
      </c>
      <c r="H26" s="56">
        <f t="shared" si="3"/>
        <v>-1</v>
      </c>
      <c r="I26" s="21">
        <v>0</v>
      </c>
    </row>
    <row r="27" spans="1:9" ht="32.25" customHeight="1" thickBot="1">
      <c r="A27" s="57" t="s">
        <v>6</v>
      </c>
      <c r="B27" s="29">
        <f t="shared" ref="B27:G27" si="5">SUM(B4:B26)</f>
        <v>103833415</v>
      </c>
      <c r="C27" s="30">
        <f t="shared" si="5"/>
        <v>1.0000000000000002</v>
      </c>
      <c r="D27" s="31">
        <f t="shared" si="5"/>
        <v>165881100</v>
      </c>
      <c r="E27" s="29">
        <f t="shared" si="5"/>
        <v>125980764</v>
      </c>
      <c r="F27" s="30">
        <f t="shared" si="5"/>
        <v>1</v>
      </c>
      <c r="G27" s="49">
        <f t="shared" si="5"/>
        <v>217213200</v>
      </c>
      <c r="H27" s="50">
        <f t="shared" si="3"/>
        <v>-0.17579944982711804</v>
      </c>
      <c r="I27" s="33">
        <f t="shared" si="4"/>
        <v>-0.2363212732927833</v>
      </c>
    </row>
    <row r="28" spans="1:9">
      <c r="H28" s="36"/>
      <c r="I28" s="36"/>
    </row>
    <row r="29" spans="1:9">
      <c r="H29" s="36"/>
      <c r="I29" s="36"/>
    </row>
    <row r="30" spans="1:9">
      <c r="H30" s="36"/>
      <c r="I30" s="36"/>
    </row>
    <row r="31" spans="1:9">
      <c r="H31" s="36"/>
      <c r="I31" s="36"/>
    </row>
    <row r="32" spans="1:9">
      <c r="H32" s="36"/>
      <c r="I32" s="36"/>
    </row>
    <row r="33" spans="8:9">
      <c r="H33" s="36"/>
      <c r="I33" s="36"/>
    </row>
    <row r="34" spans="8:9">
      <c r="H34" s="36"/>
      <c r="I34" s="36"/>
    </row>
    <row r="35" spans="8:9">
      <c r="H35" s="36"/>
      <c r="I35" s="36"/>
    </row>
    <row r="36" spans="8:9">
      <c r="H36" s="36"/>
      <c r="I36" s="36"/>
    </row>
    <row r="37" spans="8:9">
      <c r="H37" s="36"/>
      <c r="I37" s="36"/>
    </row>
    <row r="38" spans="8:9">
      <c r="H38" s="36"/>
      <c r="I38" s="36"/>
    </row>
    <row r="39" spans="8:9">
      <c r="H39" s="36"/>
      <c r="I39" s="36"/>
    </row>
    <row r="40" spans="8:9">
      <c r="H40" s="36"/>
      <c r="I40" s="36"/>
    </row>
    <row r="41" spans="8:9">
      <c r="H41" s="36"/>
      <c r="I41" s="36"/>
    </row>
    <row r="42" spans="8:9">
      <c r="H42" s="36"/>
      <c r="I42" s="36"/>
    </row>
    <row r="43" spans="8:9">
      <c r="H43" s="36"/>
      <c r="I43" s="36"/>
    </row>
    <row r="44" spans="8:9">
      <c r="H44" s="36"/>
      <c r="I44" s="36"/>
    </row>
    <row r="45" spans="8:9">
      <c r="H45" s="36"/>
      <c r="I45" s="36"/>
    </row>
  </sheetData>
  <mergeCells count="5">
    <mergeCell ref="A1:I1"/>
    <mergeCell ref="A2:A3"/>
    <mergeCell ref="B2:D2"/>
    <mergeCell ref="E2:G2"/>
    <mergeCell ref="H2:I2"/>
  </mergeCells>
  <phoneticPr fontId="2" type="noConversion"/>
  <pageMargins left="0.75" right="0.75" top="1" bottom="1" header="0.5" footer="0.5"/>
  <pageSetup paperSize="9" scale="80" fitToHeight="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/>
  </sheetPr>
  <dimension ref="A1:I46"/>
  <sheetViews>
    <sheetView workbookViewId="0">
      <selection activeCell="B2" sqref="B2:D2"/>
    </sheetView>
  </sheetViews>
  <sheetFormatPr defaultColWidth="9" defaultRowHeight="15.6"/>
  <cols>
    <col min="1" max="1" width="11.88671875" style="114" bestFit="1" customWidth="1"/>
    <col min="2" max="2" width="16.33203125" style="115" bestFit="1" customWidth="1"/>
    <col min="3" max="3" width="9" style="115" bestFit="1" customWidth="1"/>
    <col min="4" max="5" width="16.33203125" style="115" bestFit="1" customWidth="1"/>
    <col min="6" max="6" width="9" style="115" bestFit="1" customWidth="1"/>
    <col min="7" max="7" width="16.33203125" style="115" bestFit="1" customWidth="1"/>
    <col min="8" max="8" width="14.77734375" style="115" customWidth="1"/>
    <col min="9" max="9" width="13.21875" style="114" customWidth="1"/>
    <col min="10" max="16384" width="9" style="3"/>
  </cols>
  <sheetData>
    <row r="1" spans="1:9" ht="35.25" customHeight="1" thickBot="1">
      <c r="A1" s="142" t="s">
        <v>220</v>
      </c>
      <c r="B1" s="142"/>
      <c r="C1" s="142"/>
      <c r="D1" s="142"/>
      <c r="E1" s="142"/>
      <c r="F1" s="142"/>
      <c r="G1" s="142"/>
      <c r="H1" s="142"/>
      <c r="I1" s="142"/>
    </row>
    <row r="2" spans="1:9" ht="25.35" customHeight="1">
      <c r="A2" s="132" t="s">
        <v>195</v>
      </c>
      <c r="B2" s="123" t="s">
        <v>221</v>
      </c>
      <c r="C2" s="124"/>
      <c r="D2" s="125"/>
      <c r="E2" s="123" t="s">
        <v>196</v>
      </c>
      <c r="F2" s="124"/>
      <c r="G2" s="125"/>
      <c r="H2" s="123" t="s">
        <v>197</v>
      </c>
      <c r="I2" s="125"/>
    </row>
    <row r="3" spans="1:9" ht="28.8">
      <c r="A3" s="135"/>
      <c r="B3" s="7" t="s">
        <v>198</v>
      </c>
      <c r="C3" s="54" t="s">
        <v>88</v>
      </c>
      <c r="D3" s="8" t="s">
        <v>199</v>
      </c>
      <c r="E3" s="7" t="s">
        <v>198</v>
      </c>
      <c r="F3" s="54" t="s">
        <v>88</v>
      </c>
      <c r="G3" s="8" t="s">
        <v>199</v>
      </c>
      <c r="H3" s="7" t="s">
        <v>200</v>
      </c>
      <c r="I3" s="8" t="s">
        <v>201</v>
      </c>
    </row>
    <row r="4" spans="1:9" ht="24.9" customHeight="1">
      <c r="A4" s="108" t="s">
        <v>202</v>
      </c>
      <c r="B4" s="109">
        <v>90892428</v>
      </c>
      <c r="C4" s="110">
        <f t="shared" ref="C4:C27" si="0">B4/$B$28</f>
        <v>0.81261980491190655</v>
      </c>
      <c r="D4" s="111">
        <v>141070200</v>
      </c>
      <c r="E4" s="109">
        <v>109433550</v>
      </c>
      <c r="F4" s="110">
        <f t="shared" ref="F4:F27" si="1">E4/$E$28</f>
        <v>0.79773336189616473</v>
      </c>
      <c r="G4" s="111">
        <v>185475100</v>
      </c>
      <c r="H4" s="112">
        <f>SUM(B4/E4-1)</f>
        <v>-0.16942813241460231</v>
      </c>
      <c r="I4" s="113">
        <f t="shared" ref="I4" si="2">SUM(D4/G4-1)</f>
        <v>-0.23941165148313714</v>
      </c>
    </row>
    <row r="5" spans="1:9" ht="24.9" customHeight="1">
      <c r="A5" s="108" t="s">
        <v>218</v>
      </c>
      <c r="B5" s="109">
        <v>5756008</v>
      </c>
      <c r="C5" s="110">
        <f t="shared" si="0"/>
        <v>5.1461339530190275E-2</v>
      </c>
      <c r="D5" s="111">
        <v>8686500</v>
      </c>
      <c r="E5" s="109">
        <v>0</v>
      </c>
      <c r="F5" s="110">
        <f t="shared" si="1"/>
        <v>0</v>
      </c>
      <c r="G5" s="111">
        <v>0</v>
      </c>
      <c r="H5" s="20">
        <v>0</v>
      </c>
      <c r="I5" s="21">
        <v>0</v>
      </c>
    </row>
    <row r="6" spans="1:9" ht="24.9" customHeight="1">
      <c r="A6" s="108" t="s">
        <v>204</v>
      </c>
      <c r="B6" s="109">
        <v>5626632</v>
      </c>
      <c r="C6" s="110">
        <f t="shared" si="0"/>
        <v>5.0304659021223309E-2</v>
      </c>
      <c r="D6" s="111">
        <v>10468200</v>
      </c>
      <c r="E6" s="109">
        <v>5857982</v>
      </c>
      <c r="F6" s="110">
        <f t="shared" si="1"/>
        <v>4.270269652028303E-2</v>
      </c>
      <c r="G6" s="111">
        <v>11503100</v>
      </c>
      <c r="H6" s="112">
        <f t="shared" ref="H6:H27" si="3">SUM(B6/E6-1)</f>
        <v>-3.949312237558944E-2</v>
      </c>
      <c r="I6" s="113">
        <f t="shared" ref="I6:I26" si="4">SUM(D6/G6-1)</f>
        <v>-8.9967052359798627E-2</v>
      </c>
    </row>
    <row r="7" spans="1:9" ht="24.9" customHeight="1">
      <c r="A7" s="108" t="s">
        <v>205</v>
      </c>
      <c r="B7" s="109">
        <v>4824475</v>
      </c>
      <c r="C7" s="110">
        <f t="shared" si="0"/>
        <v>4.3133009201848697E-2</v>
      </c>
      <c r="D7" s="111">
        <v>7887700</v>
      </c>
      <c r="E7" s="109">
        <v>3580186</v>
      </c>
      <c r="F7" s="110">
        <f t="shared" si="1"/>
        <v>2.6098338343164253E-2</v>
      </c>
      <c r="G7" s="111">
        <v>6024400</v>
      </c>
      <c r="H7" s="112">
        <f t="shared" si="3"/>
        <v>0.34754870277689487</v>
      </c>
      <c r="I7" s="113">
        <f t="shared" si="4"/>
        <v>0.30929221167253163</v>
      </c>
    </row>
    <row r="8" spans="1:9" ht="24.9" customHeight="1">
      <c r="A8" s="108" t="s">
        <v>203</v>
      </c>
      <c r="B8" s="109">
        <v>1442490</v>
      </c>
      <c r="C8" s="110">
        <f t="shared" si="0"/>
        <v>1.2896519195057436E-2</v>
      </c>
      <c r="D8" s="111">
        <v>2571500</v>
      </c>
      <c r="E8" s="109">
        <v>10189709</v>
      </c>
      <c r="F8" s="110">
        <f t="shared" si="1"/>
        <v>7.4279513159479948E-2</v>
      </c>
      <c r="G8" s="111">
        <v>18297700</v>
      </c>
      <c r="H8" s="112">
        <f t="shared" si="3"/>
        <v>-0.85843658538236967</v>
      </c>
      <c r="I8" s="113">
        <f t="shared" si="4"/>
        <v>-0.85946321122326852</v>
      </c>
    </row>
    <row r="9" spans="1:9" ht="24.9" customHeight="1">
      <c r="A9" s="108" t="s">
        <v>207</v>
      </c>
      <c r="B9" s="109">
        <v>778253</v>
      </c>
      <c r="C9" s="110">
        <f t="shared" si="0"/>
        <v>6.9579371455684514E-3</v>
      </c>
      <c r="D9" s="111">
        <v>1151600</v>
      </c>
      <c r="E9" s="109">
        <v>2270705</v>
      </c>
      <c r="F9" s="110">
        <f t="shared" si="1"/>
        <v>1.6552667198719503E-2</v>
      </c>
      <c r="G9" s="111">
        <v>5011600</v>
      </c>
      <c r="H9" s="112">
        <f t="shared" si="3"/>
        <v>-0.65726371325205168</v>
      </c>
      <c r="I9" s="113">
        <f t="shared" si="4"/>
        <v>-0.77021310559501954</v>
      </c>
    </row>
    <row r="10" spans="1:9" ht="24.9" customHeight="1">
      <c r="A10" s="108" t="s">
        <v>216</v>
      </c>
      <c r="B10" s="109">
        <v>752164</v>
      </c>
      <c r="C10" s="110">
        <f t="shared" si="0"/>
        <v>6.7246895741607787E-3</v>
      </c>
      <c r="D10" s="111">
        <v>1348300</v>
      </c>
      <c r="E10" s="109">
        <v>0</v>
      </c>
      <c r="F10" s="110">
        <f t="shared" si="1"/>
        <v>0</v>
      </c>
      <c r="G10" s="111">
        <v>0</v>
      </c>
      <c r="H10" s="20">
        <v>0</v>
      </c>
      <c r="I10" s="21">
        <v>0</v>
      </c>
    </row>
    <row r="11" spans="1:9" ht="24.9" customHeight="1">
      <c r="A11" s="108" t="s">
        <v>210</v>
      </c>
      <c r="B11" s="109">
        <v>640516</v>
      </c>
      <c r="C11" s="110">
        <f t="shared" si="0"/>
        <v>5.7265054792348018E-3</v>
      </c>
      <c r="D11" s="111">
        <v>1196000</v>
      </c>
      <c r="E11" s="109">
        <v>663147</v>
      </c>
      <c r="F11" s="110">
        <f t="shared" si="1"/>
        <v>4.834116098229071E-3</v>
      </c>
      <c r="G11" s="111">
        <v>1409100</v>
      </c>
      <c r="H11" s="112">
        <f t="shared" si="3"/>
        <v>-3.4126671763575755E-2</v>
      </c>
      <c r="I11" s="113">
        <f t="shared" si="4"/>
        <v>-0.15123128237882333</v>
      </c>
    </row>
    <row r="12" spans="1:9" ht="24.9" customHeight="1">
      <c r="A12" s="108" t="s">
        <v>214</v>
      </c>
      <c r="B12" s="109">
        <v>274556</v>
      </c>
      <c r="C12" s="110">
        <f t="shared" si="0"/>
        <v>2.4546559935376949E-3</v>
      </c>
      <c r="D12" s="111">
        <v>533600</v>
      </c>
      <c r="E12" s="109">
        <v>1</v>
      </c>
      <c r="F12" s="110">
        <f t="shared" si="1"/>
        <v>7.2896599068216719E-9</v>
      </c>
      <c r="G12" s="111">
        <v>0</v>
      </c>
      <c r="H12" s="119">
        <f t="shared" si="3"/>
        <v>274555</v>
      </c>
      <c r="I12" s="21">
        <v>0</v>
      </c>
    </row>
    <row r="13" spans="1:9" ht="24.9" customHeight="1">
      <c r="A13" s="108" t="s">
        <v>217</v>
      </c>
      <c r="B13" s="109">
        <v>192173</v>
      </c>
      <c r="C13" s="110">
        <f t="shared" si="0"/>
        <v>1.7181143600799816E-3</v>
      </c>
      <c r="D13" s="111">
        <v>349600</v>
      </c>
      <c r="E13" s="109">
        <v>0</v>
      </c>
      <c r="F13" s="110">
        <f t="shared" si="1"/>
        <v>0</v>
      </c>
      <c r="G13" s="111">
        <v>0</v>
      </c>
      <c r="H13" s="20">
        <v>0</v>
      </c>
      <c r="I13" s="21">
        <v>0</v>
      </c>
    </row>
    <row r="14" spans="1:9" ht="24.9" customHeight="1">
      <c r="A14" s="108" t="s">
        <v>209</v>
      </c>
      <c r="B14" s="109">
        <v>160845</v>
      </c>
      <c r="C14" s="110">
        <f t="shared" si="0"/>
        <v>1.4380277367115289E-3</v>
      </c>
      <c r="D14" s="111">
        <v>271700</v>
      </c>
      <c r="E14" s="109">
        <v>718972</v>
      </c>
      <c r="F14" s="110">
        <f t="shared" si="1"/>
        <v>5.2410613625273909E-3</v>
      </c>
      <c r="G14" s="111">
        <v>1395300</v>
      </c>
      <c r="H14" s="112">
        <f t="shared" si="3"/>
        <v>-0.77628475100560246</v>
      </c>
      <c r="I14" s="113">
        <f t="shared" si="4"/>
        <v>-0.8052748512864617</v>
      </c>
    </row>
    <row r="15" spans="1:9" ht="24.9" customHeight="1">
      <c r="A15" s="118" t="s">
        <v>46</v>
      </c>
      <c r="B15" s="109">
        <v>159785</v>
      </c>
      <c r="C15" s="110">
        <f t="shared" si="0"/>
        <v>1.428550852749241E-3</v>
      </c>
      <c r="D15" s="111">
        <v>315700</v>
      </c>
      <c r="E15" s="109">
        <v>0</v>
      </c>
      <c r="F15" s="110">
        <f t="shared" si="1"/>
        <v>0</v>
      </c>
      <c r="G15" s="111">
        <v>0</v>
      </c>
      <c r="H15" s="20">
        <v>0</v>
      </c>
      <c r="I15" s="21">
        <v>0</v>
      </c>
    </row>
    <row r="16" spans="1:9" ht="24.9" customHeight="1">
      <c r="A16" s="108" t="s">
        <v>211</v>
      </c>
      <c r="B16" s="109">
        <v>148570</v>
      </c>
      <c r="C16" s="110">
        <f t="shared" si="0"/>
        <v>1.3282836323369198E-3</v>
      </c>
      <c r="D16" s="111">
        <v>280300</v>
      </c>
      <c r="E16" s="109">
        <v>472435</v>
      </c>
      <c r="F16" s="110">
        <f t="shared" si="1"/>
        <v>3.4438904780792964E-3</v>
      </c>
      <c r="G16" s="111">
        <v>932000</v>
      </c>
      <c r="H16" s="112">
        <f t="shared" si="3"/>
        <v>-0.68552287616285845</v>
      </c>
      <c r="I16" s="113">
        <f t="shared" si="4"/>
        <v>-0.69924892703862662</v>
      </c>
    </row>
    <row r="17" spans="1:9" ht="24.9" customHeight="1">
      <c r="A17" s="108" t="s">
        <v>213</v>
      </c>
      <c r="B17" s="109">
        <v>97009</v>
      </c>
      <c r="C17" s="110">
        <f t="shared" si="0"/>
        <v>8.6730475122415195E-4</v>
      </c>
      <c r="D17" s="111">
        <v>238500</v>
      </c>
      <c r="E17" s="109">
        <v>62726</v>
      </c>
      <c r="F17" s="110">
        <f t="shared" si="1"/>
        <v>4.5725120731529616E-4</v>
      </c>
      <c r="G17" s="111">
        <v>190600</v>
      </c>
      <c r="H17" s="112">
        <f t="shared" si="3"/>
        <v>0.54655166916430198</v>
      </c>
      <c r="I17" s="113">
        <f t="shared" si="4"/>
        <v>0.251311647429171</v>
      </c>
    </row>
    <row r="18" spans="1:9" ht="24.9" customHeight="1">
      <c r="A18" s="108" t="s">
        <v>26</v>
      </c>
      <c r="B18" s="109">
        <v>44266</v>
      </c>
      <c r="C18" s="110">
        <f t="shared" si="0"/>
        <v>3.9575825044777609E-4</v>
      </c>
      <c r="D18" s="111">
        <v>99300</v>
      </c>
      <c r="E18" s="109">
        <v>174814</v>
      </c>
      <c r="F18" s="110">
        <f t="shared" si="1"/>
        <v>1.2743346069511237E-3</v>
      </c>
      <c r="G18" s="111">
        <v>397600</v>
      </c>
      <c r="H18" s="112">
        <f t="shared" si="3"/>
        <v>-0.74678229432425325</v>
      </c>
      <c r="I18" s="113">
        <f t="shared" si="4"/>
        <v>-0.75025150905432592</v>
      </c>
    </row>
    <row r="19" spans="1:9" ht="24.9" customHeight="1">
      <c r="A19" s="118" t="s">
        <v>48</v>
      </c>
      <c r="B19" s="109">
        <v>39421</v>
      </c>
      <c r="C19" s="110">
        <f t="shared" si="0"/>
        <v>3.5244173837486515E-4</v>
      </c>
      <c r="D19" s="111">
        <v>37700</v>
      </c>
      <c r="E19" s="109">
        <v>0</v>
      </c>
      <c r="F19" s="110">
        <f t="shared" si="1"/>
        <v>0</v>
      </c>
      <c r="G19" s="111">
        <v>0</v>
      </c>
      <c r="H19" s="20">
        <v>0</v>
      </c>
      <c r="I19" s="21">
        <v>0</v>
      </c>
    </row>
    <row r="20" spans="1:9" ht="24.9" customHeight="1">
      <c r="A20" s="108" t="s">
        <v>206</v>
      </c>
      <c r="B20" s="109">
        <v>21520</v>
      </c>
      <c r="C20" s="110">
        <f t="shared" si="0"/>
        <v>1.9239862534758373E-4</v>
      </c>
      <c r="D20" s="111">
        <v>37300</v>
      </c>
      <c r="E20" s="109">
        <v>2734020</v>
      </c>
      <c r="F20" s="110">
        <f t="shared" si="1"/>
        <v>1.9930075978448588E-2</v>
      </c>
      <c r="G20" s="111">
        <v>5166300</v>
      </c>
      <c r="H20" s="112">
        <f t="shared" si="3"/>
        <v>-0.99212880666564252</v>
      </c>
      <c r="I20" s="113">
        <f t="shared" si="4"/>
        <v>-0.99278013278361688</v>
      </c>
    </row>
    <row r="21" spans="1:9" ht="24.9" customHeight="1">
      <c r="A21" s="108" t="s">
        <v>208</v>
      </c>
      <c r="B21" s="109">
        <v>0</v>
      </c>
      <c r="C21" s="110">
        <f t="shared" si="0"/>
        <v>0</v>
      </c>
      <c r="D21" s="111">
        <v>0</v>
      </c>
      <c r="E21" s="109">
        <v>795224</v>
      </c>
      <c r="F21" s="110">
        <f t="shared" si="1"/>
        <v>5.7969125097423573E-3</v>
      </c>
      <c r="G21" s="111">
        <v>1138900</v>
      </c>
      <c r="H21" s="112">
        <f>SUM(B21/E21-1)</f>
        <v>-1</v>
      </c>
      <c r="I21" s="113">
        <f>SUM(D21/G21-1)</f>
        <v>-1</v>
      </c>
    </row>
    <row r="22" spans="1:9" ht="24.9" customHeight="1">
      <c r="A22" s="108" t="s">
        <v>32</v>
      </c>
      <c r="B22" s="109">
        <v>0</v>
      </c>
      <c r="C22" s="110">
        <f t="shared" si="0"/>
        <v>0</v>
      </c>
      <c r="D22" s="111">
        <v>0</v>
      </c>
      <c r="E22" s="109">
        <v>111289</v>
      </c>
      <c r="F22" s="110">
        <f t="shared" si="1"/>
        <v>8.1125896137027704E-4</v>
      </c>
      <c r="G22" s="111">
        <v>230000</v>
      </c>
      <c r="H22" s="112">
        <f t="shared" si="3"/>
        <v>-1</v>
      </c>
      <c r="I22" s="113">
        <f t="shared" si="4"/>
        <v>-1</v>
      </c>
    </row>
    <row r="23" spans="1:9" ht="24.9" customHeight="1">
      <c r="A23" s="108" t="s">
        <v>212</v>
      </c>
      <c r="B23" s="109">
        <v>0</v>
      </c>
      <c r="C23" s="110">
        <f t="shared" si="0"/>
        <v>0</v>
      </c>
      <c r="D23" s="111">
        <v>0</v>
      </c>
      <c r="E23" s="109">
        <v>72913</v>
      </c>
      <c r="F23" s="110">
        <f t="shared" si="1"/>
        <v>5.3151097278608856E-4</v>
      </c>
      <c r="G23" s="111">
        <v>94500</v>
      </c>
      <c r="H23" s="112">
        <f t="shared" si="3"/>
        <v>-1</v>
      </c>
      <c r="I23" s="113">
        <f t="shared" si="4"/>
        <v>-1</v>
      </c>
    </row>
    <row r="24" spans="1:9" ht="24.9" customHeight="1">
      <c r="A24" s="108" t="s">
        <v>33</v>
      </c>
      <c r="B24" s="109">
        <v>0</v>
      </c>
      <c r="C24" s="110">
        <f t="shared" si="0"/>
        <v>0</v>
      </c>
      <c r="D24" s="111">
        <v>0</v>
      </c>
      <c r="E24" s="109">
        <v>42482</v>
      </c>
      <c r="F24" s="110">
        <f t="shared" si="1"/>
        <v>3.0967933216159824E-4</v>
      </c>
      <c r="G24" s="111">
        <v>51100</v>
      </c>
      <c r="H24" s="112">
        <f t="shared" si="3"/>
        <v>-1</v>
      </c>
      <c r="I24" s="113">
        <f t="shared" si="4"/>
        <v>-1</v>
      </c>
    </row>
    <row r="25" spans="1:9" ht="24.9" customHeight="1">
      <c r="A25" s="108" t="s">
        <v>29</v>
      </c>
      <c r="B25" s="109">
        <v>0</v>
      </c>
      <c r="C25" s="110">
        <f t="shared" si="0"/>
        <v>0</v>
      </c>
      <c r="D25" s="111">
        <v>0</v>
      </c>
      <c r="E25" s="109">
        <v>437</v>
      </c>
      <c r="F25" s="110">
        <f t="shared" si="1"/>
        <v>3.1855813792810705E-6</v>
      </c>
      <c r="G25" s="111">
        <v>900</v>
      </c>
      <c r="H25" s="112">
        <f t="shared" si="3"/>
        <v>-1</v>
      </c>
      <c r="I25" s="113">
        <f t="shared" si="4"/>
        <v>-1</v>
      </c>
    </row>
    <row r="26" spans="1:9" ht="24.9" customHeight="1">
      <c r="A26" s="108" t="s">
        <v>30</v>
      </c>
      <c r="B26" s="109">
        <v>0</v>
      </c>
      <c r="C26" s="110">
        <f t="shared" si="0"/>
        <v>0</v>
      </c>
      <c r="D26" s="111">
        <v>0</v>
      </c>
      <c r="E26" s="109">
        <v>18</v>
      </c>
      <c r="F26" s="110">
        <f t="shared" si="1"/>
        <v>1.312138783227901E-7</v>
      </c>
      <c r="G26" s="111">
        <v>700</v>
      </c>
      <c r="H26" s="112">
        <f t="shared" si="3"/>
        <v>-1</v>
      </c>
      <c r="I26" s="113">
        <f t="shared" si="4"/>
        <v>-1</v>
      </c>
    </row>
    <row r="27" spans="1:9" ht="24.9" customHeight="1">
      <c r="A27" s="108" t="s">
        <v>215</v>
      </c>
      <c r="B27" s="109">
        <v>0</v>
      </c>
      <c r="C27" s="110">
        <f t="shared" si="0"/>
        <v>0</v>
      </c>
      <c r="D27" s="111">
        <v>0</v>
      </c>
      <c r="E27" s="109">
        <v>1</v>
      </c>
      <c r="F27" s="110">
        <f t="shared" si="1"/>
        <v>7.2896599068216719E-9</v>
      </c>
      <c r="G27" s="111">
        <v>0</v>
      </c>
      <c r="H27" s="112">
        <f t="shared" si="3"/>
        <v>-1</v>
      </c>
      <c r="I27" s="21">
        <v>0</v>
      </c>
    </row>
    <row r="28" spans="1:9" ht="37.5" customHeight="1" thickBot="1">
      <c r="A28" s="57" t="s">
        <v>219</v>
      </c>
      <c r="B28" s="29">
        <f t="shared" ref="B28:G28" si="5">SUM(B4:B27)</f>
        <v>111851111</v>
      </c>
      <c r="C28" s="58">
        <f t="shared" si="5"/>
        <v>1</v>
      </c>
      <c r="D28" s="31">
        <f t="shared" si="5"/>
        <v>176543700</v>
      </c>
      <c r="E28" s="29">
        <f t="shared" si="5"/>
        <v>137180611</v>
      </c>
      <c r="F28" s="58">
        <f t="shared" si="5"/>
        <v>0.99999999999999989</v>
      </c>
      <c r="G28" s="31">
        <f t="shared" si="5"/>
        <v>237318900</v>
      </c>
      <c r="H28" s="50">
        <f>SUM(B28/E28-1)</f>
        <v>-0.1846434406098395</v>
      </c>
      <c r="I28" s="33">
        <f>SUM(D28/G28-1)</f>
        <v>-0.25609085496351114</v>
      </c>
    </row>
    <row r="29" spans="1:9" ht="28.5" customHeight="1">
      <c r="A29" s="115"/>
      <c r="B29" s="116"/>
      <c r="C29" s="116"/>
      <c r="D29" s="114"/>
      <c r="E29" s="116"/>
      <c r="F29" s="116"/>
      <c r="G29" s="114"/>
      <c r="H29" s="3"/>
      <c r="I29" s="3"/>
    </row>
    <row r="30" spans="1:9">
      <c r="H30" s="116"/>
    </row>
    <row r="31" spans="1:9">
      <c r="H31" s="116"/>
    </row>
    <row r="32" spans="1:9">
      <c r="H32" s="116"/>
    </row>
    <row r="33" spans="1:9">
      <c r="A33" s="3"/>
      <c r="B33" s="3"/>
      <c r="C33" s="3"/>
      <c r="D33" s="3"/>
      <c r="E33" s="3"/>
      <c r="F33" s="3"/>
      <c r="G33" s="3"/>
      <c r="H33" s="116"/>
      <c r="I33" s="3"/>
    </row>
    <row r="34" spans="1:9">
      <c r="A34" s="3"/>
      <c r="B34" s="3"/>
      <c r="C34" s="3"/>
      <c r="D34" s="3"/>
      <c r="E34" s="3"/>
      <c r="F34" s="3"/>
      <c r="G34" s="3"/>
      <c r="H34" s="116"/>
      <c r="I34" s="3"/>
    </row>
    <row r="35" spans="1:9">
      <c r="A35" s="3"/>
      <c r="B35" s="3"/>
      <c r="C35" s="3"/>
      <c r="D35" s="3"/>
      <c r="E35" s="3"/>
      <c r="F35" s="3"/>
      <c r="G35" s="3"/>
      <c r="H35" s="116"/>
      <c r="I35" s="3"/>
    </row>
    <row r="36" spans="1:9">
      <c r="A36" s="3"/>
      <c r="B36" s="3"/>
      <c r="C36" s="3"/>
      <c r="D36" s="3"/>
      <c r="E36" s="3"/>
      <c r="F36" s="3"/>
      <c r="G36" s="3"/>
      <c r="H36" s="116"/>
      <c r="I36" s="3"/>
    </row>
    <row r="37" spans="1:9">
      <c r="A37" s="3"/>
      <c r="B37" s="3"/>
      <c r="C37" s="3"/>
      <c r="D37" s="3"/>
      <c r="E37" s="3"/>
      <c r="F37" s="3"/>
      <c r="G37" s="3"/>
      <c r="H37" s="116"/>
      <c r="I37" s="3"/>
    </row>
    <row r="38" spans="1:9">
      <c r="A38" s="3"/>
      <c r="B38" s="3"/>
      <c r="C38" s="3"/>
      <c r="D38" s="3"/>
      <c r="E38" s="3"/>
      <c r="F38" s="3"/>
      <c r="G38" s="3"/>
      <c r="H38" s="116"/>
      <c r="I38" s="3"/>
    </row>
    <row r="39" spans="1:9">
      <c r="A39" s="3"/>
      <c r="B39" s="3"/>
      <c r="C39" s="3"/>
      <c r="D39" s="3"/>
      <c r="E39" s="3"/>
      <c r="F39" s="3"/>
      <c r="G39" s="3"/>
      <c r="H39" s="116"/>
      <c r="I39" s="3"/>
    </row>
    <row r="40" spans="1:9">
      <c r="A40" s="3"/>
      <c r="B40" s="3"/>
      <c r="C40" s="3"/>
      <c r="D40" s="3"/>
      <c r="E40" s="3"/>
      <c r="F40" s="3"/>
      <c r="G40" s="3"/>
      <c r="H40" s="116"/>
      <c r="I40" s="3"/>
    </row>
    <row r="41" spans="1:9">
      <c r="A41" s="3"/>
      <c r="B41" s="3"/>
      <c r="C41" s="3"/>
      <c r="D41" s="3"/>
      <c r="E41" s="3"/>
      <c r="F41" s="3"/>
      <c r="G41" s="3"/>
      <c r="H41" s="116"/>
      <c r="I41" s="3"/>
    </row>
    <row r="42" spans="1:9">
      <c r="A42" s="3"/>
      <c r="B42" s="3"/>
      <c r="C42" s="3"/>
      <c r="D42" s="3"/>
      <c r="E42" s="3"/>
      <c r="F42" s="3"/>
      <c r="G42" s="3"/>
      <c r="H42" s="116"/>
      <c r="I42" s="3"/>
    </row>
    <row r="43" spans="1:9">
      <c r="A43" s="3"/>
      <c r="B43" s="3"/>
      <c r="C43" s="3"/>
      <c r="D43" s="3"/>
      <c r="E43" s="3"/>
      <c r="F43" s="3"/>
      <c r="G43" s="3"/>
      <c r="H43" s="116"/>
      <c r="I43" s="3"/>
    </row>
    <row r="44" spans="1:9">
      <c r="A44" s="3"/>
      <c r="B44" s="3"/>
      <c r="C44" s="3"/>
      <c r="D44" s="3"/>
      <c r="E44" s="3"/>
      <c r="F44" s="3"/>
      <c r="G44" s="3"/>
      <c r="H44" s="116"/>
      <c r="I44" s="3"/>
    </row>
    <row r="45" spans="1:9">
      <c r="A45" s="3"/>
      <c r="B45" s="3"/>
      <c r="C45" s="3"/>
      <c r="D45" s="3"/>
      <c r="E45" s="3"/>
      <c r="F45" s="3"/>
      <c r="G45" s="3"/>
      <c r="H45" s="116"/>
      <c r="I45" s="3"/>
    </row>
    <row r="46" spans="1:9">
      <c r="A46" s="3"/>
      <c r="B46" s="3"/>
      <c r="C46" s="3"/>
      <c r="D46" s="3"/>
      <c r="E46" s="3"/>
      <c r="F46" s="3"/>
      <c r="G46" s="3"/>
      <c r="H46" s="116"/>
      <c r="I46" s="3"/>
    </row>
  </sheetData>
  <mergeCells count="5">
    <mergeCell ref="A1:I1"/>
    <mergeCell ref="B2:D2"/>
    <mergeCell ref="E2:G2"/>
    <mergeCell ref="H2:I2"/>
    <mergeCell ref="A2:A3"/>
  </mergeCells>
  <phoneticPr fontId="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/>
  </sheetPr>
  <dimension ref="A1:I32"/>
  <sheetViews>
    <sheetView tabSelected="1" workbookViewId="0">
      <selection activeCell="M5" sqref="M5"/>
    </sheetView>
  </sheetViews>
  <sheetFormatPr defaultColWidth="9" defaultRowHeight="15.6"/>
  <cols>
    <col min="1" max="1" width="13.21875" style="144" customWidth="1"/>
    <col min="2" max="2" width="15.109375" style="166" customWidth="1"/>
    <col min="3" max="3" width="8.77734375" style="166" customWidth="1"/>
    <col min="4" max="5" width="15.109375" style="166" customWidth="1"/>
    <col min="6" max="6" width="8.77734375" style="166" customWidth="1"/>
    <col min="7" max="7" width="15.109375" style="166" customWidth="1"/>
    <col min="8" max="8" width="13.6640625" style="144" customWidth="1"/>
    <col min="9" max="9" width="10.6640625" style="144" customWidth="1"/>
    <col min="10" max="16384" width="9" style="144"/>
  </cols>
  <sheetData>
    <row r="1" spans="1:9" ht="35.25" customHeight="1" thickBot="1">
      <c r="A1" s="143" t="s">
        <v>223</v>
      </c>
      <c r="B1" s="143"/>
      <c r="C1" s="143"/>
      <c r="D1" s="143"/>
      <c r="E1" s="143"/>
      <c r="F1" s="143"/>
      <c r="G1" s="143"/>
      <c r="H1" s="143"/>
      <c r="I1" s="143"/>
    </row>
    <row r="2" spans="1:9" ht="26.25" customHeight="1">
      <c r="A2" s="145" t="s">
        <v>224</v>
      </c>
      <c r="B2" s="146" t="s">
        <v>225</v>
      </c>
      <c r="C2" s="147"/>
      <c r="D2" s="148"/>
      <c r="E2" s="146" t="s">
        <v>226</v>
      </c>
      <c r="F2" s="147"/>
      <c r="G2" s="148"/>
      <c r="H2" s="146" t="s">
        <v>227</v>
      </c>
      <c r="I2" s="148"/>
    </row>
    <row r="3" spans="1:9" ht="38.1" customHeight="1">
      <c r="A3" s="149"/>
      <c r="B3" s="150" t="s">
        <v>228</v>
      </c>
      <c r="C3" s="151" t="s">
        <v>229</v>
      </c>
      <c r="D3" s="152" t="s">
        <v>230</v>
      </c>
      <c r="E3" s="150" t="s">
        <v>228</v>
      </c>
      <c r="F3" s="151" t="s">
        <v>229</v>
      </c>
      <c r="G3" s="152" t="s">
        <v>230</v>
      </c>
      <c r="H3" s="150" t="s">
        <v>231</v>
      </c>
      <c r="I3" s="152" t="s">
        <v>232</v>
      </c>
    </row>
    <row r="4" spans="1:9" ht="24.9" customHeight="1">
      <c r="A4" s="153" t="s">
        <v>233</v>
      </c>
      <c r="B4" s="154">
        <v>93642232</v>
      </c>
      <c r="C4" s="155">
        <f t="shared" ref="C4:C28" si="0">B4/$B$29</f>
        <v>0.7973505500408351</v>
      </c>
      <c r="D4" s="156">
        <v>144821700</v>
      </c>
      <c r="E4" s="154">
        <v>113421590</v>
      </c>
      <c r="F4" s="155">
        <f t="shared" ref="F4:F28" si="1">E4/$E$29</f>
        <v>0.77445655226158183</v>
      </c>
      <c r="G4" s="156">
        <v>192289600</v>
      </c>
      <c r="H4" s="157">
        <f>SUM(B4/E4-1)</f>
        <v>-0.17438794501117472</v>
      </c>
      <c r="I4" s="158">
        <f>SUM(D4/G4-1)</f>
        <v>-0.24685630424110305</v>
      </c>
    </row>
    <row r="5" spans="1:9" ht="24.9" customHeight="1">
      <c r="A5" s="153" t="s">
        <v>234</v>
      </c>
      <c r="B5" s="154">
        <v>6440012</v>
      </c>
      <c r="C5" s="155">
        <f t="shared" si="0"/>
        <v>5.4835804324586998E-2</v>
      </c>
      <c r="D5" s="156">
        <v>11705300</v>
      </c>
      <c r="E5" s="154">
        <v>8872434</v>
      </c>
      <c r="F5" s="155">
        <f t="shared" si="1"/>
        <v>6.0582069479086259E-2</v>
      </c>
      <c r="G5" s="156">
        <v>17458300</v>
      </c>
      <c r="H5" s="157">
        <f t="shared" ref="H5:H28" si="2">SUM(B5/E5-1)</f>
        <v>-0.27415498385223269</v>
      </c>
      <c r="I5" s="158">
        <f t="shared" ref="I5:I27" si="3">SUM(D5/G5-1)</f>
        <v>-0.32952807547126584</v>
      </c>
    </row>
    <row r="6" spans="1:9" ht="24.9" customHeight="1">
      <c r="A6" s="153" t="s">
        <v>235</v>
      </c>
      <c r="B6" s="154">
        <v>5990282</v>
      </c>
      <c r="C6" s="155">
        <f t="shared" si="0"/>
        <v>5.1006416075171236E-2</v>
      </c>
      <c r="D6" s="156">
        <v>9010700</v>
      </c>
      <c r="E6" s="154">
        <v>0</v>
      </c>
      <c r="F6" s="155">
        <f t="shared" si="1"/>
        <v>0</v>
      </c>
      <c r="G6" s="156">
        <v>0</v>
      </c>
      <c r="H6" s="154">
        <v>0</v>
      </c>
      <c r="I6" s="156">
        <v>0</v>
      </c>
    </row>
    <row r="7" spans="1:9" ht="24.9" customHeight="1">
      <c r="A7" s="153" t="s">
        <v>236</v>
      </c>
      <c r="B7" s="154">
        <v>5487299</v>
      </c>
      <c r="C7" s="155">
        <f t="shared" si="0"/>
        <v>4.6723585955197273E-2</v>
      </c>
      <c r="D7" s="156">
        <v>8846100</v>
      </c>
      <c r="E7" s="154">
        <v>3794365</v>
      </c>
      <c r="F7" s="155">
        <f t="shared" si="1"/>
        <v>2.5908390421277086E-2</v>
      </c>
      <c r="G7" s="156">
        <v>6402700</v>
      </c>
      <c r="H7" s="157">
        <f t="shared" si="2"/>
        <v>0.44617057136042537</v>
      </c>
      <c r="I7" s="158">
        <f t="shared" si="3"/>
        <v>0.38162025395536259</v>
      </c>
    </row>
    <row r="8" spans="1:9" ht="24.9" customHeight="1">
      <c r="A8" s="153" t="s">
        <v>237</v>
      </c>
      <c r="B8" s="154">
        <v>2274977</v>
      </c>
      <c r="C8" s="155">
        <f t="shared" si="0"/>
        <v>1.937111198161369E-2</v>
      </c>
      <c r="D8" s="156">
        <v>3975500</v>
      </c>
      <c r="E8" s="154">
        <v>10852132</v>
      </c>
      <c r="F8" s="155">
        <f t="shared" si="1"/>
        <v>7.4099690662135703E-2</v>
      </c>
      <c r="G8" s="156">
        <v>19514900</v>
      </c>
      <c r="H8" s="157">
        <f>SUM(B8/E8-1)</f>
        <v>-0.79036589307981142</v>
      </c>
      <c r="I8" s="158">
        <f>SUM(D8/G8-1)</f>
        <v>-0.79628386514919369</v>
      </c>
    </row>
    <row r="9" spans="1:9" ht="24.9" customHeight="1">
      <c r="A9" s="153" t="s">
        <v>238</v>
      </c>
      <c r="B9" s="154">
        <v>778253</v>
      </c>
      <c r="C9" s="155">
        <f t="shared" si="0"/>
        <v>6.6267157923033072E-3</v>
      </c>
      <c r="D9" s="156">
        <v>1151600</v>
      </c>
      <c r="E9" s="154">
        <v>2707233</v>
      </c>
      <c r="F9" s="155">
        <f t="shared" si="1"/>
        <v>1.8485319552906804E-2</v>
      </c>
      <c r="G9" s="156">
        <v>5673400</v>
      </c>
      <c r="H9" s="157">
        <f t="shared" si="2"/>
        <v>-0.71252825301701028</v>
      </c>
      <c r="I9" s="158">
        <f t="shared" si="3"/>
        <v>-0.79701766136708141</v>
      </c>
    </row>
    <row r="10" spans="1:9" ht="24.9" customHeight="1">
      <c r="A10" s="153" t="s">
        <v>239</v>
      </c>
      <c r="B10" s="154">
        <v>752164</v>
      </c>
      <c r="C10" s="155">
        <f t="shared" si="0"/>
        <v>6.4045715945868819E-3</v>
      </c>
      <c r="D10" s="156">
        <v>1348300</v>
      </c>
      <c r="E10" s="154">
        <v>0</v>
      </c>
      <c r="F10" s="155">
        <f t="shared" si="1"/>
        <v>0</v>
      </c>
      <c r="G10" s="156">
        <v>0</v>
      </c>
      <c r="H10" s="154">
        <v>0</v>
      </c>
      <c r="I10" s="156">
        <v>0</v>
      </c>
    </row>
    <row r="11" spans="1:9" ht="24.9" customHeight="1">
      <c r="A11" s="153" t="s">
        <v>240</v>
      </c>
      <c r="B11" s="154">
        <v>640516</v>
      </c>
      <c r="C11" s="155">
        <f t="shared" si="0"/>
        <v>5.4539044403592984E-3</v>
      </c>
      <c r="D11" s="156">
        <v>1196000</v>
      </c>
      <c r="E11" s="154">
        <v>663147</v>
      </c>
      <c r="F11" s="155">
        <f t="shared" si="1"/>
        <v>4.5280491947133801E-3</v>
      </c>
      <c r="G11" s="156">
        <v>1409100</v>
      </c>
      <c r="H11" s="157">
        <f>SUM(B11/E11-1)</f>
        <v>-3.4126671763575755E-2</v>
      </c>
      <c r="I11" s="158">
        <f>SUM(D11/G11-1)</f>
        <v>-0.15123128237882333</v>
      </c>
    </row>
    <row r="12" spans="1:9" ht="24.9" customHeight="1">
      <c r="A12" s="153" t="s">
        <v>241</v>
      </c>
      <c r="B12" s="154">
        <v>446425</v>
      </c>
      <c r="C12" s="155">
        <f t="shared" si="0"/>
        <v>3.8012466351931874E-3</v>
      </c>
      <c r="D12" s="156">
        <v>719000</v>
      </c>
      <c r="E12" s="154">
        <v>472435</v>
      </c>
      <c r="F12" s="155">
        <f t="shared" si="1"/>
        <v>3.2258442265506982E-3</v>
      </c>
      <c r="G12" s="156">
        <v>932000</v>
      </c>
      <c r="H12" s="157">
        <f>SUM(B12/E12-1)</f>
        <v>-5.5055192777842432E-2</v>
      </c>
      <c r="I12" s="158">
        <f>SUM(D12/G12-1)</f>
        <v>-0.22854077253218885</v>
      </c>
    </row>
    <row r="13" spans="1:9" ht="24.9" customHeight="1">
      <c r="A13" s="153" t="s">
        <v>242</v>
      </c>
      <c r="B13" s="154">
        <v>274556</v>
      </c>
      <c r="C13" s="155">
        <f t="shared" si="0"/>
        <v>2.3378060618740007E-3</v>
      </c>
      <c r="D13" s="156">
        <v>533600</v>
      </c>
      <c r="E13" s="154">
        <v>1</v>
      </c>
      <c r="F13" s="155">
        <f t="shared" si="1"/>
        <v>6.8281228667450509E-9</v>
      </c>
      <c r="G13" s="156">
        <v>0</v>
      </c>
      <c r="H13" s="159">
        <f>SUM(B13/E13-1)</f>
        <v>274555</v>
      </c>
      <c r="I13" s="158">
        <v>0</v>
      </c>
    </row>
    <row r="14" spans="1:9" ht="24.9" customHeight="1">
      <c r="A14" s="153" t="s">
        <v>243</v>
      </c>
      <c r="B14" s="154">
        <v>192173</v>
      </c>
      <c r="C14" s="155">
        <f t="shared" si="0"/>
        <v>1.6363263025703768E-3</v>
      </c>
      <c r="D14" s="156">
        <v>349600</v>
      </c>
      <c r="E14" s="154">
        <v>97444</v>
      </c>
      <c r="F14" s="155">
        <f t="shared" si="1"/>
        <v>6.6535960462710481E-4</v>
      </c>
      <c r="G14" s="156">
        <v>186000</v>
      </c>
      <c r="H14" s="157">
        <f>SUM(B14/E14-1)</f>
        <v>0.9721378432740857</v>
      </c>
      <c r="I14" s="158">
        <f>SUM(D14/G14-1)</f>
        <v>0.87956989247311834</v>
      </c>
    </row>
    <row r="15" spans="1:9" ht="24.9" customHeight="1">
      <c r="A15" s="153" t="s">
        <v>244</v>
      </c>
      <c r="B15" s="154">
        <v>160845</v>
      </c>
      <c r="C15" s="155">
        <f t="shared" si="0"/>
        <v>1.3695727502663342E-3</v>
      </c>
      <c r="D15" s="156">
        <v>271700</v>
      </c>
      <c r="E15" s="154">
        <v>821959</v>
      </c>
      <c r="F15" s="155">
        <f t="shared" si="1"/>
        <v>5.6124370434268954E-3</v>
      </c>
      <c r="G15" s="156">
        <v>1587200</v>
      </c>
      <c r="H15" s="157">
        <f t="shared" si="2"/>
        <v>-0.80431505707705619</v>
      </c>
      <c r="I15" s="158">
        <f t="shared" si="3"/>
        <v>-0.82881804435483875</v>
      </c>
    </row>
    <row r="16" spans="1:9" ht="24.9" customHeight="1">
      <c r="A16" s="153" t="s">
        <v>245</v>
      </c>
      <c r="B16" s="154">
        <v>159785</v>
      </c>
      <c r="C16" s="155">
        <f t="shared" si="0"/>
        <v>1.3605469980497139E-3</v>
      </c>
      <c r="D16" s="156">
        <v>315700</v>
      </c>
      <c r="E16" s="154">
        <v>0</v>
      </c>
      <c r="F16" s="155">
        <f t="shared" si="1"/>
        <v>0</v>
      </c>
      <c r="G16" s="156">
        <v>0</v>
      </c>
      <c r="H16" s="154">
        <v>0</v>
      </c>
      <c r="I16" s="156">
        <v>0</v>
      </c>
    </row>
    <row r="17" spans="1:9" ht="24.9" customHeight="1">
      <c r="A17" s="153" t="s">
        <v>246</v>
      </c>
      <c r="B17" s="154">
        <v>97009</v>
      </c>
      <c r="C17" s="155">
        <f t="shared" si="0"/>
        <v>8.260181101718226E-4</v>
      </c>
      <c r="D17" s="156">
        <v>238500</v>
      </c>
      <c r="E17" s="154">
        <v>62726</v>
      </c>
      <c r="F17" s="155">
        <f t="shared" si="1"/>
        <v>4.283008349394501E-4</v>
      </c>
      <c r="G17" s="156">
        <v>190600</v>
      </c>
      <c r="H17" s="157">
        <f>SUM(B17/E17-1)</f>
        <v>0.54655166916430198</v>
      </c>
      <c r="I17" s="158">
        <f>SUM(D17/G17-1)</f>
        <v>0.251311647429171</v>
      </c>
    </row>
    <row r="18" spans="1:9" ht="24.9" customHeight="1">
      <c r="A18" s="153" t="s">
        <v>247</v>
      </c>
      <c r="B18" s="154">
        <v>44266</v>
      </c>
      <c r="C18" s="155">
        <f t="shared" si="0"/>
        <v>3.7691881851030214E-4</v>
      </c>
      <c r="D18" s="156">
        <v>99300</v>
      </c>
      <c r="E18" s="154">
        <v>174814</v>
      </c>
      <c r="F18" s="155">
        <f t="shared" si="1"/>
        <v>1.1936514708271694E-3</v>
      </c>
      <c r="G18" s="156">
        <v>397600</v>
      </c>
      <c r="H18" s="157">
        <f>SUM(B18/E18-1)</f>
        <v>-0.74678229432425325</v>
      </c>
      <c r="I18" s="158">
        <f>SUM(D18/G18-1)</f>
        <v>-0.75025150905432592</v>
      </c>
    </row>
    <row r="19" spans="1:9" ht="24.9" customHeight="1">
      <c r="A19" s="153" t="s">
        <v>248</v>
      </c>
      <c r="B19" s="154">
        <v>39421</v>
      </c>
      <c r="C19" s="155">
        <f t="shared" si="0"/>
        <v>3.3566431899188136E-4</v>
      </c>
      <c r="D19" s="156">
        <v>37700</v>
      </c>
      <c r="E19" s="154">
        <v>0</v>
      </c>
      <c r="F19" s="155">
        <f t="shared" si="1"/>
        <v>0</v>
      </c>
      <c r="G19" s="156">
        <v>0</v>
      </c>
      <c r="H19" s="154">
        <v>0</v>
      </c>
      <c r="I19" s="156">
        <v>0</v>
      </c>
    </row>
    <row r="20" spans="1:9" ht="24.9" customHeight="1">
      <c r="A20" s="153" t="s">
        <v>249</v>
      </c>
      <c r="B20" s="154">
        <v>21520</v>
      </c>
      <c r="C20" s="155">
        <f t="shared" si="0"/>
        <v>1.832397997185583E-4</v>
      </c>
      <c r="D20" s="156">
        <v>37300</v>
      </c>
      <c r="E20" s="154">
        <v>3377993</v>
      </c>
      <c r="F20" s="155">
        <f t="shared" si="1"/>
        <v>2.3065351247004717E-2</v>
      </c>
      <c r="G20" s="156">
        <v>6314700</v>
      </c>
      <c r="H20" s="157">
        <f>SUM(B20/E20-1)</f>
        <v>-0.99362935328758817</v>
      </c>
      <c r="I20" s="158">
        <f>SUM(D20/G20-1)</f>
        <v>-0.99409314773465085</v>
      </c>
    </row>
    <row r="21" spans="1:9" ht="24.9" customHeight="1">
      <c r="A21" s="153" t="s">
        <v>250</v>
      </c>
      <c r="B21" s="154"/>
      <c r="C21" s="155">
        <f t="shared" si="0"/>
        <v>0</v>
      </c>
      <c r="D21" s="156"/>
      <c r="E21" s="154">
        <v>795224</v>
      </c>
      <c r="F21" s="155">
        <f t="shared" si="1"/>
        <v>5.4298871785844662E-3</v>
      </c>
      <c r="G21" s="156">
        <v>1138900</v>
      </c>
      <c r="H21" s="157">
        <f t="shared" si="2"/>
        <v>-1</v>
      </c>
      <c r="I21" s="158">
        <f t="shared" si="3"/>
        <v>-1</v>
      </c>
    </row>
    <row r="22" spans="1:9" ht="24.9" customHeight="1">
      <c r="A22" s="153" t="s">
        <v>251</v>
      </c>
      <c r="B22" s="154"/>
      <c r="C22" s="155">
        <f t="shared" si="0"/>
        <v>0</v>
      </c>
      <c r="D22" s="156"/>
      <c r="E22" s="154">
        <v>223782</v>
      </c>
      <c r="F22" s="155">
        <f t="shared" si="1"/>
        <v>1.5280109913659412E-3</v>
      </c>
      <c r="G22" s="156">
        <v>463500</v>
      </c>
      <c r="H22" s="157">
        <f t="shared" si="2"/>
        <v>-1</v>
      </c>
      <c r="I22" s="158">
        <f t="shared" si="3"/>
        <v>-1</v>
      </c>
    </row>
    <row r="23" spans="1:9" ht="24.9" customHeight="1">
      <c r="A23" s="153" t="s">
        <v>252</v>
      </c>
      <c r="B23" s="154"/>
      <c r="C23" s="155">
        <f t="shared" si="0"/>
        <v>0</v>
      </c>
      <c r="D23" s="156"/>
      <c r="E23" s="154">
        <v>72913</v>
      </c>
      <c r="F23" s="155">
        <f t="shared" si="1"/>
        <v>4.9785892258298191E-4</v>
      </c>
      <c r="G23" s="156">
        <v>94500</v>
      </c>
      <c r="H23" s="157">
        <f t="shared" si="2"/>
        <v>-1</v>
      </c>
      <c r="I23" s="158">
        <f t="shared" si="3"/>
        <v>-1</v>
      </c>
    </row>
    <row r="24" spans="1:9" ht="24.9" customHeight="1">
      <c r="A24" s="153" t="s">
        <v>253</v>
      </c>
      <c r="B24" s="154"/>
      <c r="C24" s="155">
        <f t="shared" si="0"/>
        <v>0</v>
      </c>
      <c r="D24" s="156"/>
      <c r="E24" s="154">
        <v>42482</v>
      </c>
      <c r="F24" s="155">
        <f t="shared" si="1"/>
        <v>2.9007231562506325E-4</v>
      </c>
      <c r="G24" s="156">
        <v>51100</v>
      </c>
      <c r="H24" s="157">
        <f t="shared" si="2"/>
        <v>-1</v>
      </c>
      <c r="I24" s="158">
        <f t="shared" si="3"/>
        <v>-1</v>
      </c>
    </row>
    <row r="25" spans="1:9" ht="24.9" customHeight="1">
      <c r="A25" s="153" t="s">
        <v>254</v>
      </c>
      <c r="B25" s="154"/>
      <c r="C25" s="155">
        <f t="shared" si="0"/>
        <v>0</v>
      </c>
      <c r="D25" s="156"/>
      <c r="E25" s="154">
        <v>437</v>
      </c>
      <c r="F25" s="155">
        <f t="shared" si="1"/>
        <v>2.9838896927675874E-6</v>
      </c>
      <c r="G25" s="156">
        <v>900</v>
      </c>
      <c r="H25" s="157">
        <f t="shared" si="2"/>
        <v>-1</v>
      </c>
      <c r="I25" s="158">
        <f t="shared" si="3"/>
        <v>-1</v>
      </c>
    </row>
    <row r="26" spans="1:9" ht="24.9" customHeight="1">
      <c r="A26" s="153" t="s">
        <v>255</v>
      </c>
      <c r="B26" s="154"/>
      <c r="C26" s="155">
        <f t="shared" si="0"/>
        <v>0</v>
      </c>
      <c r="D26" s="156"/>
      <c r="E26" s="154">
        <v>18</v>
      </c>
      <c r="F26" s="155">
        <f t="shared" si="1"/>
        <v>1.2290621160141092E-7</v>
      </c>
      <c r="G26" s="156">
        <v>700</v>
      </c>
      <c r="H26" s="157">
        <f t="shared" si="2"/>
        <v>-1</v>
      </c>
      <c r="I26" s="158">
        <f t="shared" si="3"/>
        <v>-1</v>
      </c>
    </row>
    <row r="27" spans="1:9" ht="24.9" customHeight="1">
      <c r="A27" s="153" t="s">
        <v>256</v>
      </c>
      <c r="B27" s="154"/>
      <c r="C27" s="155">
        <f t="shared" si="0"/>
        <v>0</v>
      </c>
      <c r="D27" s="156"/>
      <c r="E27" s="154">
        <v>5</v>
      </c>
      <c r="F27" s="155">
        <f t="shared" si="1"/>
        <v>3.4140614333725254E-8</v>
      </c>
      <c r="G27" s="156">
        <v>2300</v>
      </c>
      <c r="H27" s="157">
        <f t="shared" si="2"/>
        <v>-1</v>
      </c>
      <c r="I27" s="158">
        <f t="shared" si="3"/>
        <v>-1</v>
      </c>
    </row>
    <row r="28" spans="1:9" ht="24.9" customHeight="1">
      <c r="A28" s="153" t="s">
        <v>257</v>
      </c>
      <c r="B28" s="154"/>
      <c r="C28" s="155">
        <f t="shared" si="0"/>
        <v>0</v>
      </c>
      <c r="D28" s="156"/>
      <c r="E28" s="154">
        <v>1</v>
      </c>
      <c r="F28" s="155">
        <f t="shared" si="1"/>
        <v>6.8281228667450509E-9</v>
      </c>
      <c r="G28" s="156">
        <v>0</v>
      </c>
      <c r="H28" s="157">
        <f t="shared" si="2"/>
        <v>-1</v>
      </c>
      <c r="I28" s="156">
        <v>0</v>
      </c>
    </row>
    <row r="29" spans="1:9" ht="35.25" customHeight="1" thickBot="1">
      <c r="A29" s="160" t="s">
        <v>222</v>
      </c>
      <c r="B29" s="161">
        <f t="shared" ref="B29:G29" si="4">SUM(B4:B28)</f>
        <v>117441735</v>
      </c>
      <c r="C29" s="162">
        <f t="shared" si="4"/>
        <v>0.99999999999999989</v>
      </c>
      <c r="D29" s="163">
        <f t="shared" si="4"/>
        <v>184657600</v>
      </c>
      <c r="E29" s="161">
        <f t="shared" si="4"/>
        <v>146453135</v>
      </c>
      <c r="F29" s="162">
        <f t="shared" si="4"/>
        <v>1.0000000000000002</v>
      </c>
      <c r="G29" s="163">
        <f t="shared" si="4"/>
        <v>254108000</v>
      </c>
      <c r="H29" s="164">
        <f>SUM(B29/E29-1)</f>
        <v>-0.19809340373628737</v>
      </c>
      <c r="I29" s="165">
        <f t="shared" ref="I29" si="5">SUM(D29/G29-1)</f>
        <v>-0.27331056086388461</v>
      </c>
    </row>
    <row r="30" spans="1:9" ht="35.25" customHeight="1"/>
    <row r="31" spans="1:9" ht="35.25" customHeight="1"/>
    <row r="32" spans="1:9" ht="35.25" customHeight="1"/>
  </sheetData>
  <mergeCells count="5">
    <mergeCell ref="A2:A3"/>
    <mergeCell ref="A1:I1"/>
    <mergeCell ref="B2:D2"/>
    <mergeCell ref="E2:G2"/>
    <mergeCell ref="H2:I2"/>
  </mergeCells>
  <phoneticPr fontId="2" type="noConversion"/>
  <printOptions horizontalCentered="1"/>
  <pageMargins left="0.35433070866141736" right="0.35433070866141736" top="0.78740157480314965" bottom="0.39370078740157483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30"/>
  <sheetViews>
    <sheetView workbookViewId="0">
      <selection activeCell="G8" sqref="G8"/>
    </sheetView>
  </sheetViews>
  <sheetFormatPr defaultColWidth="9" defaultRowHeight="15.6"/>
  <cols>
    <col min="1" max="1" width="11.33203125" style="144" customWidth="1"/>
    <col min="2" max="2" width="17.109375" style="166" bestFit="1" customWidth="1"/>
    <col min="3" max="3" width="9.44140625" style="166" bestFit="1" customWidth="1"/>
    <col min="4" max="4" width="17.77734375" style="166" bestFit="1" customWidth="1"/>
    <col min="5" max="5" width="17.5546875" style="166" bestFit="1" customWidth="1"/>
    <col min="6" max="6" width="9.44140625" style="166" bestFit="1" customWidth="1"/>
    <col min="7" max="7" width="17.77734375" style="166" bestFit="1" customWidth="1"/>
    <col min="8" max="8" width="13.6640625" style="144" bestFit="1" customWidth="1"/>
    <col min="9" max="9" width="9.5546875" style="144" bestFit="1" customWidth="1"/>
    <col min="10" max="16384" width="9" style="144"/>
  </cols>
  <sheetData>
    <row r="1" spans="1:9" ht="30" customHeight="1">
      <c r="A1" s="167" t="s">
        <v>258</v>
      </c>
      <c r="B1" s="167"/>
      <c r="C1" s="167"/>
      <c r="D1" s="167"/>
      <c r="E1" s="167"/>
      <c r="F1" s="167"/>
      <c r="G1" s="167"/>
      <c r="H1" s="168"/>
      <c r="I1" s="168"/>
    </row>
    <row r="2" spans="1:9" ht="73.2" customHeight="1" thickBot="1">
      <c r="A2" s="169" t="s">
        <v>259</v>
      </c>
      <c r="B2" s="169"/>
      <c r="C2" s="169"/>
      <c r="D2" s="169"/>
      <c r="E2" s="169"/>
      <c r="F2" s="169"/>
      <c r="G2" s="169"/>
      <c r="H2" s="169"/>
      <c r="I2" s="169"/>
    </row>
    <row r="3" spans="1:9" ht="25.5" customHeight="1">
      <c r="A3" s="145" t="s">
        <v>224</v>
      </c>
      <c r="B3" s="146" t="s">
        <v>225</v>
      </c>
      <c r="C3" s="147"/>
      <c r="D3" s="148"/>
      <c r="E3" s="146" t="s">
        <v>226</v>
      </c>
      <c r="F3" s="147"/>
      <c r="G3" s="148"/>
      <c r="H3" s="146" t="s">
        <v>227</v>
      </c>
      <c r="I3" s="148"/>
    </row>
    <row r="4" spans="1:9" ht="34.65" customHeight="1">
      <c r="A4" s="149"/>
      <c r="B4" s="150" t="s">
        <v>228</v>
      </c>
      <c r="C4" s="151" t="s">
        <v>229</v>
      </c>
      <c r="D4" s="152" t="s">
        <v>230</v>
      </c>
      <c r="E4" s="150" t="s">
        <v>228</v>
      </c>
      <c r="F4" s="151" t="s">
        <v>229</v>
      </c>
      <c r="G4" s="152" t="s">
        <v>230</v>
      </c>
      <c r="H4" s="150" t="s">
        <v>231</v>
      </c>
      <c r="I4" s="152" t="s">
        <v>232</v>
      </c>
    </row>
    <row r="5" spans="1:9" ht="21" customHeight="1">
      <c r="A5" s="153" t="s">
        <v>233</v>
      </c>
      <c r="B5" s="154">
        <v>93642232</v>
      </c>
      <c r="C5" s="155">
        <f>B5/$B$30</f>
        <v>0.7973505500408351</v>
      </c>
      <c r="D5" s="156">
        <v>144821700</v>
      </c>
      <c r="E5" s="154">
        <v>113421590</v>
      </c>
      <c r="F5" s="155">
        <f>E5/$E$30</f>
        <v>0.77445655226158183</v>
      </c>
      <c r="G5" s="156">
        <v>192289600</v>
      </c>
      <c r="H5" s="157">
        <f>SUM(B5/E5-1)</f>
        <v>-0.17438794501117472</v>
      </c>
      <c r="I5" s="158">
        <f>SUM(D5/G5-1)</f>
        <v>-0.24685630424110305</v>
      </c>
    </row>
    <row r="6" spans="1:9" ht="21" customHeight="1">
      <c r="A6" s="153" t="s">
        <v>234</v>
      </c>
      <c r="B6" s="154">
        <v>6440012</v>
      </c>
      <c r="C6" s="155">
        <f t="shared" ref="C6:C29" si="0">B6/$B$30</f>
        <v>5.4835804324586998E-2</v>
      </c>
      <c r="D6" s="156">
        <v>11705300</v>
      </c>
      <c r="E6" s="154">
        <v>8872434</v>
      </c>
      <c r="F6" s="155">
        <f t="shared" ref="F6:F29" si="1">E6/$E$30</f>
        <v>6.0582069479086259E-2</v>
      </c>
      <c r="G6" s="156">
        <v>17458300</v>
      </c>
      <c r="H6" s="157">
        <f t="shared" ref="H6:H29" si="2">SUM(B6/E6-1)</f>
        <v>-0.27415498385223269</v>
      </c>
      <c r="I6" s="158">
        <f t="shared" ref="I6:I28" si="3">SUM(D6/G6-1)</f>
        <v>-0.32952807547126584</v>
      </c>
    </row>
    <row r="7" spans="1:9" ht="21" customHeight="1">
      <c r="A7" s="153" t="s">
        <v>235</v>
      </c>
      <c r="B7" s="154">
        <v>5990282</v>
      </c>
      <c r="C7" s="155">
        <f t="shared" si="0"/>
        <v>5.1006416075171236E-2</v>
      </c>
      <c r="D7" s="156">
        <v>9010700</v>
      </c>
      <c r="E7" s="154">
        <v>0</v>
      </c>
      <c r="F7" s="155">
        <f t="shared" si="1"/>
        <v>0</v>
      </c>
      <c r="G7" s="156">
        <v>0</v>
      </c>
      <c r="H7" s="154">
        <v>0</v>
      </c>
      <c r="I7" s="156">
        <v>0</v>
      </c>
    </row>
    <row r="8" spans="1:9" ht="21" customHeight="1">
      <c r="A8" s="153" t="s">
        <v>236</v>
      </c>
      <c r="B8" s="154">
        <v>5487299</v>
      </c>
      <c r="C8" s="155">
        <f t="shared" si="0"/>
        <v>4.6723585955197273E-2</v>
      </c>
      <c r="D8" s="156">
        <v>8846100</v>
      </c>
      <c r="E8" s="154">
        <v>3794365</v>
      </c>
      <c r="F8" s="155">
        <f t="shared" si="1"/>
        <v>2.5908390421277086E-2</v>
      </c>
      <c r="G8" s="156">
        <v>6402700</v>
      </c>
      <c r="H8" s="157">
        <f t="shared" si="2"/>
        <v>0.44617057136042537</v>
      </c>
      <c r="I8" s="158">
        <f t="shared" si="3"/>
        <v>0.38162025395536259</v>
      </c>
    </row>
    <row r="9" spans="1:9" ht="21" customHeight="1">
      <c r="A9" s="153" t="s">
        <v>237</v>
      </c>
      <c r="B9" s="154">
        <v>2274977</v>
      </c>
      <c r="C9" s="155">
        <f t="shared" si="0"/>
        <v>1.937111198161369E-2</v>
      </c>
      <c r="D9" s="156">
        <v>3975500</v>
      </c>
      <c r="E9" s="154">
        <v>10852132</v>
      </c>
      <c r="F9" s="155">
        <f t="shared" si="1"/>
        <v>7.4099690662135703E-2</v>
      </c>
      <c r="G9" s="156">
        <v>19514900</v>
      </c>
      <c r="H9" s="157">
        <f>SUM(B9/E9-1)</f>
        <v>-0.79036589307981142</v>
      </c>
      <c r="I9" s="158">
        <f>SUM(D9/G9-1)</f>
        <v>-0.79628386514919369</v>
      </c>
    </row>
    <row r="10" spans="1:9" ht="21" customHeight="1">
      <c r="A10" s="153" t="s">
        <v>238</v>
      </c>
      <c r="B10" s="154">
        <v>778253</v>
      </c>
      <c r="C10" s="155">
        <f t="shared" si="0"/>
        <v>6.6267157923033072E-3</v>
      </c>
      <c r="D10" s="156">
        <v>1151600</v>
      </c>
      <c r="E10" s="154">
        <v>2707233</v>
      </c>
      <c r="F10" s="155">
        <f t="shared" si="1"/>
        <v>1.8485319552906804E-2</v>
      </c>
      <c r="G10" s="156">
        <v>5673400</v>
      </c>
      <c r="H10" s="157">
        <f t="shared" si="2"/>
        <v>-0.71252825301701028</v>
      </c>
      <c r="I10" s="158">
        <f t="shared" si="3"/>
        <v>-0.79701766136708141</v>
      </c>
    </row>
    <row r="11" spans="1:9" ht="21" customHeight="1">
      <c r="A11" s="153" t="s">
        <v>239</v>
      </c>
      <c r="B11" s="154">
        <v>752164</v>
      </c>
      <c r="C11" s="155">
        <f t="shared" si="0"/>
        <v>6.4045715945868819E-3</v>
      </c>
      <c r="D11" s="156">
        <v>1348300</v>
      </c>
      <c r="E11" s="154">
        <v>0</v>
      </c>
      <c r="F11" s="155">
        <f t="shared" si="1"/>
        <v>0</v>
      </c>
      <c r="G11" s="156">
        <v>0</v>
      </c>
      <c r="H11" s="154">
        <v>0</v>
      </c>
      <c r="I11" s="156">
        <v>0</v>
      </c>
    </row>
    <row r="12" spans="1:9" ht="21" customHeight="1">
      <c r="A12" s="153" t="s">
        <v>240</v>
      </c>
      <c r="B12" s="154">
        <v>640516</v>
      </c>
      <c r="C12" s="155">
        <f t="shared" si="0"/>
        <v>5.4539044403592984E-3</v>
      </c>
      <c r="D12" s="156">
        <v>1196000</v>
      </c>
      <c r="E12" s="154">
        <v>663147</v>
      </c>
      <c r="F12" s="155">
        <f t="shared" si="1"/>
        <v>4.5280491947133801E-3</v>
      </c>
      <c r="G12" s="156">
        <v>1409100</v>
      </c>
      <c r="H12" s="157">
        <f>SUM(B12/E12-1)</f>
        <v>-3.4126671763575755E-2</v>
      </c>
      <c r="I12" s="158">
        <f>SUM(D12/G12-1)</f>
        <v>-0.15123128237882333</v>
      </c>
    </row>
    <row r="13" spans="1:9" ht="21" customHeight="1">
      <c r="A13" s="153" t="s">
        <v>241</v>
      </c>
      <c r="B13" s="154">
        <v>446425</v>
      </c>
      <c r="C13" s="155">
        <f t="shared" si="0"/>
        <v>3.8012466351931874E-3</v>
      </c>
      <c r="D13" s="156">
        <v>719000</v>
      </c>
      <c r="E13" s="154">
        <v>472435</v>
      </c>
      <c r="F13" s="155">
        <f t="shared" si="1"/>
        <v>3.2258442265506982E-3</v>
      </c>
      <c r="G13" s="156">
        <v>932000</v>
      </c>
      <c r="H13" s="157">
        <f>SUM(B13/E13-1)</f>
        <v>-5.5055192777842432E-2</v>
      </c>
      <c r="I13" s="158">
        <f>SUM(D13/G13-1)</f>
        <v>-0.22854077253218885</v>
      </c>
    </row>
    <row r="14" spans="1:9" ht="21" customHeight="1">
      <c r="A14" s="153" t="s">
        <v>242</v>
      </c>
      <c r="B14" s="154">
        <v>274556</v>
      </c>
      <c r="C14" s="155">
        <f t="shared" si="0"/>
        <v>2.3378060618740007E-3</v>
      </c>
      <c r="D14" s="156">
        <v>533600</v>
      </c>
      <c r="E14" s="154">
        <v>1</v>
      </c>
      <c r="F14" s="155">
        <f t="shared" si="1"/>
        <v>6.8281228667450509E-9</v>
      </c>
      <c r="G14" s="156">
        <v>0</v>
      </c>
      <c r="H14" s="159">
        <f>SUM(B14/E14-1)</f>
        <v>274555</v>
      </c>
      <c r="I14" s="158">
        <v>0</v>
      </c>
    </row>
    <row r="15" spans="1:9" ht="21" customHeight="1">
      <c r="A15" s="153" t="s">
        <v>243</v>
      </c>
      <c r="B15" s="154">
        <v>192173</v>
      </c>
      <c r="C15" s="155">
        <f t="shared" si="0"/>
        <v>1.6363263025703768E-3</v>
      </c>
      <c r="D15" s="156">
        <v>349600</v>
      </c>
      <c r="E15" s="154">
        <v>97444</v>
      </c>
      <c r="F15" s="155">
        <f t="shared" si="1"/>
        <v>6.6535960462710481E-4</v>
      </c>
      <c r="G15" s="156">
        <v>186000</v>
      </c>
      <c r="H15" s="157">
        <f>SUM(B15/E15-1)</f>
        <v>0.9721378432740857</v>
      </c>
      <c r="I15" s="158">
        <f>SUM(D15/G15-1)</f>
        <v>0.87956989247311834</v>
      </c>
    </row>
    <row r="16" spans="1:9" ht="21" customHeight="1">
      <c r="A16" s="153" t="s">
        <v>244</v>
      </c>
      <c r="B16" s="154">
        <v>160845</v>
      </c>
      <c r="C16" s="155">
        <f t="shared" si="0"/>
        <v>1.3695727502663342E-3</v>
      </c>
      <c r="D16" s="156">
        <v>271700</v>
      </c>
      <c r="E16" s="154">
        <v>821959</v>
      </c>
      <c r="F16" s="155">
        <f t="shared" si="1"/>
        <v>5.6124370434268954E-3</v>
      </c>
      <c r="G16" s="156">
        <v>1587200</v>
      </c>
      <c r="H16" s="157">
        <f t="shared" si="2"/>
        <v>-0.80431505707705619</v>
      </c>
      <c r="I16" s="158">
        <f t="shared" si="3"/>
        <v>-0.82881804435483875</v>
      </c>
    </row>
    <row r="17" spans="1:9" ht="21" customHeight="1">
      <c r="A17" s="153" t="s">
        <v>245</v>
      </c>
      <c r="B17" s="154">
        <v>159785</v>
      </c>
      <c r="C17" s="155">
        <f t="shared" si="0"/>
        <v>1.3605469980497139E-3</v>
      </c>
      <c r="D17" s="156">
        <v>315700</v>
      </c>
      <c r="E17" s="154">
        <v>0</v>
      </c>
      <c r="F17" s="155">
        <f t="shared" si="1"/>
        <v>0</v>
      </c>
      <c r="G17" s="156">
        <v>0</v>
      </c>
      <c r="H17" s="154">
        <v>0</v>
      </c>
      <c r="I17" s="156">
        <v>0</v>
      </c>
    </row>
    <row r="18" spans="1:9" ht="21" customHeight="1">
      <c r="A18" s="153" t="s">
        <v>246</v>
      </c>
      <c r="B18" s="154">
        <v>97009</v>
      </c>
      <c r="C18" s="155">
        <f t="shared" si="0"/>
        <v>8.260181101718226E-4</v>
      </c>
      <c r="D18" s="156">
        <v>238500</v>
      </c>
      <c r="E18" s="154">
        <v>62726</v>
      </c>
      <c r="F18" s="155">
        <f t="shared" si="1"/>
        <v>4.283008349394501E-4</v>
      </c>
      <c r="G18" s="156">
        <v>190600</v>
      </c>
      <c r="H18" s="157">
        <f>SUM(B18/E18-1)</f>
        <v>0.54655166916430198</v>
      </c>
      <c r="I18" s="158">
        <f>SUM(D18/G18-1)</f>
        <v>0.251311647429171</v>
      </c>
    </row>
    <row r="19" spans="1:9" ht="21" customHeight="1">
      <c r="A19" s="153" t="s">
        <v>247</v>
      </c>
      <c r="B19" s="154">
        <v>44266</v>
      </c>
      <c r="C19" s="155">
        <f t="shared" si="0"/>
        <v>3.7691881851030214E-4</v>
      </c>
      <c r="D19" s="156">
        <v>99300</v>
      </c>
      <c r="E19" s="154">
        <v>174814</v>
      </c>
      <c r="F19" s="155">
        <f t="shared" si="1"/>
        <v>1.1936514708271694E-3</v>
      </c>
      <c r="G19" s="156">
        <v>397600</v>
      </c>
      <c r="H19" s="157">
        <f>SUM(B19/E19-1)</f>
        <v>-0.74678229432425325</v>
      </c>
      <c r="I19" s="158">
        <f>SUM(D19/G19-1)</f>
        <v>-0.75025150905432592</v>
      </c>
    </row>
    <row r="20" spans="1:9" ht="21" customHeight="1">
      <c r="A20" s="153" t="s">
        <v>248</v>
      </c>
      <c r="B20" s="154">
        <v>39421</v>
      </c>
      <c r="C20" s="155">
        <f t="shared" si="0"/>
        <v>3.3566431899188136E-4</v>
      </c>
      <c r="D20" s="156">
        <v>37700</v>
      </c>
      <c r="E20" s="154">
        <v>0</v>
      </c>
      <c r="F20" s="155">
        <f t="shared" si="1"/>
        <v>0</v>
      </c>
      <c r="G20" s="156">
        <v>0</v>
      </c>
      <c r="H20" s="154">
        <v>0</v>
      </c>
      <c r="I20" s="156">
        <v>0</v>
      </c>
    </row>
    <row r="21" spans="1:9" ht="21" customHeight="1">
      <c r="A21" s="153" t="s">
        <v>249</v>
      </c>
      <c r="B21" s="154">
        <v>21520</v>
      </c>
      <c r="C21" s="155">
        <f t="shared" si="0"/>
        <v>1.832397997185583E-4</v>
      </c>
      <c r="D21" s="156">
        <v>37300</v>
      </c>
      <c r="E21" s="154">
        <v>3377993</v>
      </c>
      <c r="F21" s="155">
        <f t="shared" si="1"/>
        <v>2.3065351247004717E-2</v>
      </c>
      <c r="G21" s="156">
        <v>6314700</v>
      </c>
      <c r="H21" s="157">
        <f>SUM(B21/E21-1)</f>
        <v>-0.99362935328758817</v>
      </c>
      <c r="I21" s="158">
        <f>SUM(D21/G21-1)</f>
        <v>-0.99409314773465085</v>
      </c>
    </row>
    <row r="22" spans="1:9" ht="21" customHeight="1">
      <c r="A22" s="153" t="s">
        <v>250</v>
      </c>
      <c r="B22" s="154"/>
      <c r="C22" s="155">
        <f t="shared" si="0"/>
        <v>0</v>
      </c>
      <c r="D22" s="156"/>
      <c r="E22" s="154">
        <v>795224</v>
      </c>
      <c r="F22" s="155">
        <f t="shared" si="1"/>
        <v>5.4298871785844662E-3</v>
      </c>
      <c r="G22" s="156">
        <v>1138900</v>
      </c>
      <c r="H22" s="157">
        <f t="shared" si="2"/>
        <v>-1</v>
      </c>
      <c r="I22" s="158">
        <f t="shared" si="3"/>
        <v>-1</v>
      </c>
    </row>
    <row r="23" spans="1:9" ht="21" customHeight="1">
      <c r="A23" s="153" t="s">
        <v>251</v>
      </c>
      <c r="B23" s="154"/>
      <c r="C23" s="155">
        <f t="shared" si="0"/>
        <v>0</v>
      </c>
      <c r="D23" s="156"/>
      <c r="E23" s="154">
        <v>223782</v>
      </c>
      <c r="F23" s="155">
        <f t="shared" si="1"/>
        <v>1.5280109913659412E-3</v>
      </c>
      <c r="G23" s="156">
        <v>463500</v>
      </c>
      <c r="H23" s="157">
        <f t="shared" si="2"/>
        <v>-1</v>
      </c>
      <c r="I23" s="158">
        <f t="shared" si="3"/>
        <v>-1</v>
      </c>
    </row>
    <row r="24" spans="1:9" ht="21" customHeight="1">
      <c r="A24" s="153" t="s">
        <v>252</v>
      </c>
      <c r="B24" s="154"/>
      <c r="C24" s="155">
        <f t="shared" si="0"/>
        <v>0</v>
      </c>
      <c r="D24" s="156"/>
      <c r="E24" s="154">
        <v>72913</v>
      </c>
      <c r="F24" s="155">
        <f t="shared" si="1"/>
        <v>4.9785892258298191E-4</v>
      </c>
      <c r="G24" s="156">
        <v>94500</v>
      </c>
      <c r="H24" s="157">
        <f t="shared" si="2"/>
        <v>-1</v>
      </c>
      <c r="I24" s="158">
        <f t="shared" si="3"/>
        <v>-1</v>
      </c>
    </row>
    <row r="25" spans="1:9" ht="21" customHeight="1">
      <c r="A25" s="153" t="s">
        <v>253</v>
      </c>
      <c r="B25" s="154"/>
      <c r="C25" s="155">
        <f t="shared" si="0"/>
        <v>0</v>
      </c>
      <c r="D25" s="156"/>
      <c r="E25" s="154">
        <v>42482</v>
      </c>
      <c r="F25" s="155">
        <f t="shared" si="1"/>
        <v>2.9007231562506325E-4</v>
      </c>
      <c r="G25" s="156">
        <v>51100</v>
      </c>
      <c r="H25" s="157">
        <f t="shared" si="2"/>
        <v>-1</v>
      </c>
      <c r="I25" s="158">
        <f t="shared" si="3"/>
        <v>-1</v>
      </c>
    </row>
    <row r="26" spans="1:9" ht="21" customHeight="1">
      <c r="A26" s="153" t="s">
        <v>254</v>
      </c>
      <c r="B26" s="154"/>
      <c r="C26" s="155">
        <f t="shared" si="0"/>
        <v>0</v>
      </c>
      <c r="D26" s="156"/>
      <c r="E26" s="154">
        <v>437</v>
      </c>
      <c r="F26" s="155">
        <f t="shared" si="1"/>
        <v>2.9838896927675874E-6</v>
      </c>
      <c r="G26" s="156">
        <v>900</v>
      </c>
      <c r="H26" s="157">
        <f t="shared" si="2"/>
        <v>-1</v>
      </c>
      <c r="I26" s="158">
        <f t="shared" si="3"/>
        <v>-1</v>
      </c>
    </row>
    <row r="27" spans="1:9" ht="21" customHeight="1">
      <c r="A27" s="153" t="s">
        <v>255</v>
      </c>
      <c r="B27" s="154"/>
      <c r="C27" s="155">
        <f t="shared" si="0"/>
        <v>0</v>
      </c>
      <c r="D27" s="156"/>
      <c r="E27" s="154">
        <v>18</v>
      </c>
      <c r="F27" s="155">
        <f t="shared" si="1"/>
        <v>1.2290621160141092E-7</v>
      </c>
      <c r="G27" s="156">
        <v>700</v>
      </c>
      <c r="H27" s="157">
        <f t="shared" si="2"/>
        <v>-1</v>
      </c>
      <c r="I27" s="158">
        <f t="shared" si="3"/>
        <v>-1</v>
      </c>
    </row>
    <row r="28" spans="1:9" ht="21" customHeight="1">
      <c r="A28" s="153" t="s">
        <v>256</v>
      </c>
      <c r="B28" s="154"/>
      <c r="C28" s="155">
        <f t="shared" si="0"/>
        <v>0</v>
      </c>
      <c r="D28" s="156"/>
      <c r="E28" s="154">
        <v>5</v>
      </c>
      <c r="F28" s="155">
        <f t="shared" si="1"/>
        <v>3.4140614333725254E-8</v>
      </c>
      <c r="G28" s="156">
        <v>2300</v>
      </c>
      <c r="H28" s="157">
        <f t="shared" si="2"/>
        <v>-1</v>
      </c>
      <c r="I28" s="158">
        <f t="shared" si="3"/>
        <v>-1</v>
      </c>
    </row>
    <row r="29" spans="1:9" ht="21" customHeight="1">
      <c r="A29" s="153" t="s">
        <v>257</v>
      </c>
      <c r="B29" s="154"/>
      <c r="C29" s="155">
        <f t="shared" si="0"/>
        <v>0</v>
      </c>
      <c r="D29" s="156"/>
      <c r="E29" s="154">
        <v>1</v>
      </c>
      <c r="F29" s="155">
        <f t="shared" si="1"/>
        <v>6.8281228667450509E-9</v>
      </c>
      <c r="G29" s="156">
        <v>0</v>
      </c>
      <c r="H29" s="157">
        <f t="shared" si="2"/>
        <v>-1</v>
      </c>
      <c r="I29" s="156">
        <v>0</v>
      </c>
    </row>
    <row r="30" spans="1:9" ht="33.75" customHeight="1" thickBot="1">
      <c r="A30" s="160" t="s">
        <v>222</v>
      </c>
      <c r="B30" s="161">
        <f t="shared" ref="B30:G30" si="4">SUM(B5:B29)</f>
        <v>117441735</v>
      </c>
      <c r="C30" s="162">
        <f t="shared" si="4"/>
        <v>0.99999999999999989</v>
      </c>
      <c r="D30" s="163">
        <f t="shared" si="4"/>
        <v>184657600</v>
      </c>
      <c r="E30" s="161">
        <f t="shared" si="4"/>
        <v>146453135</v>
      </c>
      <c r="F30" s="162">
        <f t="shared" si="4"/>
        <v>1.0000000000000002</v>
      </c>
      <c r="G30" s="163">
        <f t="shared" si="4"/>
        <v>254108000</v>
      </c>
      <c r="H30" s="164">
        <f>SUM(B30/E30-1)</f>
        <v>-0.19809340373628737</v>
      </c>
      <c r="I30" s="165">
        <f t="shared" ref="I30" si="5">SUM(D30/G30-1)</f>
        <v>-0.27331056086388461</v>
      </c>
    </row>
  </sheetData>
  <mergeCells count="6">
    <mergeCell ref="H3:I3"/>
    <mergeCell ref="A1:I1"/>
    <mergeCell ref="A2:I2"/>
    <mergeCell ref="A3:A4"/>
    <mergeCell ref="B3:D3"/>
    <mergeCell ref="E3:G3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fitToPage="1"/>
  </sheetPr>
  <dimension ref="A1:J20"/>
  <sheetViews>
    <sheetView workbookViewId="0">
      <selection sqref="A1:I1"/>
    </sheetView>
  </sheetViews>
  <sheetFormatPr defaultColWidth="9" defaultRowHeight="15.6"/>
  <cols>
    <col min="1" max="1" width="14.109375" style="3" bestFit="1" customWidth="1"/>
    <col min="2" max="2" width="16.6640625" style="35" bestFit="1" customWidth="1"/>
    <col min="3" max="3" width="9" style="35" bestFit="1" customWidth="1"/>
    <col min="4" max="5" width="16.6640625" style="35" bestFit="1" customWidth="1"/>
    <col min="6" max="6" width="9" style="35" bestFit="1" customWidth="1"/>
    <col min="7" max="7" width="16.6640625" style="35" bestFit="1" customWidth="1"/>
    <col min="8" max="9" width="9.33203125" style="35" bestFit="1" customWidth="1"/>
    <col min="10" max="16384" width="9" style="3"/>
  </cols>
  <sheetData>
    <row r="1" spans="1:10" s="37" customFormat="1" ht="48" customHeight="1" thickBot="1">
      <c r="A1" s="120" t="s">
        <v>161</v>
      </c>
      <c r="B1" s="120"/>
      <c r="C1" s="120"/>
      <c r="D1" s="120"/>
      <c r="E1" s="120"/>
      <c r="F1" s="120"/>
      <c r="G1" s="120"/>
      <c r="H1" s="120"/>
      <c r="I1" s="120"/>
    </row>
    <row r="2" spans="1:10" ht="21.9" customHeight="1">
      <c r="A2" s="121" t="s">
        <v>157</v>
      </c>
      <c r="B2" s="123" t="s">
        <v>162</v>
      </c>
      <c r="C2" s="124"/>
      <c r="D2" s="125"/>
      <c r="E2" s="123" t="s">
        <v>163</v>
      </c>
      <c r="F2" s="124"/>
      <c r="G2" s="125"/>
      <c r="H2" s="123" t="s">
        <v>103</v>
      </c>
      <c r="I2" s="125"/>
    </row>
    <row r="3" spans="1:10" ht="33.9" customHeight="1">
      <c r="A3" s="122"/>
      <c r="B3" s="7" t="s">
        <v>73</v>
      </c>
      <c r="C3" s="5" t="s">
        <v>105</v>
      </c>
      <c r="D3" s="8" t="s">
        <v>112</v>
      </c>
      <c r="E3" s="7" t="s">
        <v>73</v>
      </c>
      <c r="F3" s="5" t="s">
        <v>113</v>
      </c>
      <c r="G3" s="8" t="s">
        <v>112</v>
      </c>
      <c r="H3" s="7" t="s">
        <v>119</v>
      </c>
      <c r="I3" s="8" t="s">
        <v>120</v>
      </c>
    </row>
    <row r="4" spans="1:10" ht="21.9" customHeight="1">
      <c r="A4" s="104" t="s">
        <v>147</v>
      </c>
      <c r="B4" s="94">
        <v>11007965</v>
      </c>
      <c r="C4" s="95">
        <f t="shared" ref="C4:C19" si="0">B4/$B$19</f>
        <v>0.59646590659286025</v>
      </c>
      <c r="D4" s="96">
        <v>19370400</v>
      </c>
      <c r="E4" s="94">
        <v>15467772</v>
      </c>
      <c r="F4" s="95">
        <f>E4/$E$19</f>
        <v>0.71288711785970327</v>
      </c>
      <c r="G4" s="96">
        <v>25543100</v>
      </c>
      <c r="H4" s="105">
        <f>SUM(B4/E4-1)</f>
        <v>-0.28832898493719716</v>
      </c>
      <c r="I4" s="106">
        <f>SUM(D4/G4-1)</f>
        <v>-0.24165821689614808</v>
      </c>
      <c r="J4" s="107"/>
    </row>
    <row r="5" spans="1:10" ht="21.9" customHeight="1">
      <c r="A5" s="104" t="s">
        <v>148</v>
      </c>
      <c r="B5" s="94">
        <v>2561717</v>
      </c>
      <c r="C5" s="95">
        <f t="shared" si="0"/>
        <v>0.13880647811283395</v>
      </c>
      <c r="D5" s="96">
        <v>5145700</v>
      </c>
      <c r="E5" s="94">
        <v>1018824</v>
      </c>
      <c r="F5" s="95">
        <f t="shared" ref="F5:F18" si="1">E5/$E$19</f>
        <v>4.6956116560697578E-2</v>
      </c>
      <c r="G5" s="96">
        <v>1888600</v>
      </c>
      <c r="H5" s="105">
        <f>SUM(B5/E5-1)</f>
        <v>1.5143861942788943</v>
      </c>
      <c r="I5" s="106">
        <f>SUM(D5/G5-1)</f>
        <v>1.7246108228317274</v>
      </c>
    </row>
    <row r="6" spans="1:10" ht="21.9" customHeight="1">
      <c r="A6" s="104" t="s">
        <v>136</v>
      </c>
      <c r="B6" s="94">
        <v>1992186</v>
      </c>
      <c r="C6" s="95">
        <f t="shared" si="0"/>
        <v>0.10794647590100477</v>
      </c>
      <c r="D6" s="96">
        <v>3164300</v>
      </c>
      <c r="E6" s="94">
        <v>0</v>
      </c>
      <c r="F6" s="95">
        <f t="shared" si="1"/>
        <v>0</v>
      </c>
      <c r="G6" s="96">
        <v>0</v>
      </c>
      <c r="H6" s="20">
        <v>0</v>
      </c>
      <c r="I6" s="21">
        <v>0</v>
      </c>
    </row>
    <row r="7" spans="1:10" ht="21.9" customHeight="1">
      <c r="A7" s="104" t="s">
        <v>149</v>
      </c>
      <c r="B7" s="94">
        <v>1157854</v>
      </c>
      <c r="C7" s="95">
        <f t="shared" si="0"/>
        <v>6.2738247788048901E-2</v>
      </c>
      <c r="D7" s="96">
        <v>1995000</v>
      </c>
      <c r="E7" s="94">
        <v>1781049</v>
      </c>
      <c r="F7" s="95">
        <f t="shared" si="1"/>
        <v>8.2085958364068637E-2</v>
      </c>
      <c r="G7" s="96">
        <v>2913900</v>
      </c>
      <c r="H7" s="105">
        <f t="shared" ref="H7:H18" si="2">SUM(B7/E7-1)</f>
        <v>-0.34990334347903962</v>
      </c>
      <c r="I7" s="106">
        <f t="shared" ref="I7:I17" si="3">SUM(D7/G7-1)</f>
        <v>-0.31535056110367554</v>
      </c>
    </row>
    <row r="8" spans="1:10" ht="21.9" customHeight="1">
      <c r="A8" s="104" t="s">
        <v>150</v>
      </c>
      <c r="B8" s="94">
        <v>762418</v>
      </c>
      <c r="C8" s="95">
        <f t="shared" si="0"/>
        <v>4.1311572445289872E-2</v>
      </c>
      <c r="D8" s="96">
        <v>1399000</v>
      </c>
      <c r="E8" s="94">
        <v>3009096</v>
      </c>
      <c r="F8" s="95">
        <f t="shared" si="1"/>
        <v>0.13868485873745498</v>
      </c>
      <c r="G8" s="96">
        <v>5174400</v>
      </c>
      <c r="H8" s="105">
        <f t="shared" si="2"/>
        <v>-0.7466288878786187</v>
      </c>
      <c r="I8" s="106">
        <f t="shared" si="3"/>
        <v>-0.72963048855905999</v>
      </c>
    </row>
    <row r="9" spans="1:10" ht="21.9" customHeight="1">
      <c r="A9" s="104" t="s">
        <v>139</v>
      </c>
      <c r="B9" s="94">
        <v>303160</v>
      </c>
      <c r="C9" s="95">
        <f t="shared" si="0"/>
        <v>1.6426705957249276E-2</v>
      </c>
      <c r="D9" s="96">
        <v>521800</v>
      </c>
      <c r="E9" s="94">
        <v>0</v>
      </c>
      <c r="F9" s="95">
        <f t="shared" si="1"/>
        <v>0</v>
      </c>
      <c r="G9" s="96">
        <v>0</v>
      </c>
      <c r="H9" s="20">
        <v>0</v>
      </c>
      <c r="I9" s="21">
        <v>0</v>
      </c>
    </row>
    <row r="10" spans="1:10" ht="26.25" customHeight="1">
      <c r="A10" s="104" t="s">
        <v>151</v>
      </c>
      <c r="B10" s="94">
        <v>274550</v>
      </c>
      <c r="C10" s="95">
        <f t="shared" si="0"/>
        <v>1.4876474866614291E-2</v>
      </c>
      <c r="D10" s="96">
        <v>533500</v>
      </c>
      <c r="E10" s="94">
        <v>0</v>
      </c>
      <c r="F10" s="95">
        <f t="shared" si="1"/>
        <v>0</v>
      </c>
      <c r="G10" s="96">
        <v>0</v>
      </c>
      <c r="H10" s="20">
        <v>0</v>
      </c>
      <c r="I10" s="21">
        <v>0</v>
      </c>
    </row>
    <row r="11" spans="1:10" ht="21.9" customHeight="1">
      <c r="A11" s="104" t="s">
        <v>152</v>
      </c>
      <c r="B11" s="94">
        <v>159785</v>
      </c>
      <c r="C11" s="95">
        <f t="shared" si="0"/>
        <v>8.6579403990601506E-3</v>
      </c>
      <c r="D11" s="96">
        <v>315700</v>
      </c>
      <c r="E11" s="94">
        <v>0</v>
      </c>
      <c r="F11" s="95">
        <f t="shared" si="1"/>
        <v>0</v>
      </c>
      <c r="G11" s="96">
        <v>0</v>
      </c>
      <c r="H11" s="20">
        <v>0</v>
      </c>
      <c r="I11" s="21">
        <v>0</v>
      </c>
    </row>
    <row r="12" spans="1:10" ht="21.9" customHeight="1">
      <c r="A12" s="104" t="s">
        <v>153</v>
      </c>
      <c r="B12" s="94">
        <v>95885</v>
      </c>
      <c r="C12" s="95">
        <f t="shared" si="0"/>
        <v>5.1955228285751644E-3</v>
      </c>
      <c r="D12" s="96">
        <v>176700</v>
      </c>
      <c r="E12" s="94">
        <v>0</v>
      </c>
      <c r="F12" s="95">
        <f t="shared" si="1"/>
        <v>0</v>
      </c>
      <c r="G12" s="96">
        <v>0</v>
      </c>
      <c r="H12" s="20">
        <v>0</v>
      </c>
      <c r="I12" s="21">
        <v>0</v>
      </c>
    </row>
    <row r="13" spans="1:10" ht="21.9" customHeight="1">
      <c r="A13" s="104" t="s">
        <v>154</v>
      </c>
      <c r="B13" s="94">
        <v>74007</v>
      </c>
      <c r="C13" s="95">
        <f t="shared" si="0"/>
        <v>4.0100647439574718E-3</v>
      </c>
      <c r="D13" s="96">
        <v>141300</v>
      </c>
      <c r="E13" s="94">
        <v>20442</v>
      </c>
      <c r="F13" s="95">
        <f t="shared" si="1"/>
        <v>9.4214205273313143E-4</v>
      </c>
      <c r="G13" s="96">
        <v>35300</v>
      </c>
      <c r="H13" s="105">
        <f t="shared" si="2"/>
        <v>2.6203404754916351</v>
      </c>
      <c r="I13" s="106">
        <f t="shared" si="3"/>
        <v>3.0028328611898019</v>
      </c>
    </row>
    <row r="14" spans="1:10" ht="21.9" customHeight="1">
      <c r="A14" s="104" t="s">
        <v>155</v>
      </c>
      <c r="B14" s="94">
        <v>44266</v>
      </c>
      <c r="C14" s="95">
        <f t="shared" si="0"/>
        <v>2.3985504878730585E-3</v>
      </c>
      <c r="D14" s="96">
        <v>99300</v>
      </c>
      <c r="E14" s="94">
        <v>65958</v>
      </c>
      <c r="F14" s="95">
        <f t="shared" si="1"/>
        <v>3.0399083022293258E-3</v>
      </c>
      <c r="G14" s="96">
        <v>151100</v>
      </c>
      <c r="H14" s="105">
        <f t="shared" si="2"/>
        <v>-0.32887595136298853</v>
      </c>
      <c r="I14" s="106">
        <f t="shared" si="3"/>
        <v>-0.34281932495036405</v>
      </c>
    </row>
    <row r="15" spans="1:10" ht="21.9" customHeight="1">
      <c r="A15" s="104" t="s">
        <v>158</v>
      </c>
      <c r="B15" s="94">
        <v>21520</v>
      </c>
      <c r="C15" s="95">
        <f t="shared" si="0"/>
        <v>1.1660598766328157E-3</v>
      </c>
      <c r="D15" s="96">
        <v>37300</v>
      </c>
      <c r="E15" s="94">
        <v>0</v>
      </c>
      <c r="F15" s="95">
        <f t="shared" si="1"/>
        <v>0</v>
      </c>
      <c r="G15" s="96">
        <v>0</v>
      </c>
      <c r="H15" s="20">
        <v>0</v>
      </c>
      <c r="I15" s="21">
        <v>0</v>
      </c>
    </row>
    <row r="16" spans="1:10" ht="21.9" customHeight="1">
      <c r="A16" s="104" t="s">
        <v>156</v>
      </c>
      <c r="B16" s="94">
        <v>0</v>
      </c>
      <c r="C16" s="95">
        <f t="shared" si="0"/>
        <v>0</v>
      </c>
      <c r="D16" s="96">
        <v>0</v>
      </c>
      <c r="E16" s="94">
        <v>223418</v>
      </c>
      <c r="F16" s="95">
        <f t="shared" si="1"/>
        <v>1.0297010719965305E-2</v>
      </c>
      <c r="G16" s="96">
        <v>417800</v>
      </c>
      <c r="H16" s="105">
        <f t="shared" si="2"/>
        <v>-1</v>
      </c>
      <c r="I16" s="106">
        <f t="shared" si="3"/>
        <v>-1</v>
      </c>
    </row>
    <row r="17" spans="1:9" ht="21.9" customHeight="1">
      <c r="A17" s="104" t="s">
        <v>159</v>
      </c>
      <c r="B17" s="94">
        <v>0</v>
      </c>
      <c r="C17" s="95">
        <f t="shared" si="0"/>
        <v>0</v>
      </c>
      <c r="D17" s="96">
        <v>0</v>
      </c>
      <c r="E17" s="94">
        <v>110805</v>
      </c>
      <c r="F17" s="95">
        <f t="shared" si="1"/>
        <v>5.1068413146020267E-3</v>
      </c>
      <c r="G17" s="96">
        <v>213000</v>
      </c>
      <c r="H17" s="105">
        <f t="shared" si="2"/>
        <v>-1</v>
      </c>
      <c r="I17" s="106">
        <f t="shared" si="3"/>
        <v>-1</v>
      </c>
    </row>
    <row r="18" spans="1:9" ht="21.9" customHeight="1">
      <c r="A18" s="104" t="s">
        <v>146</v>
      </c>
      <c r="B18" s="94">
        <v>0</v>
      </c>
      <c r="C18" s="95">
        <f t="shared" si="0"/>
        <v>0</v>
      </c>
      <c r="D18" s="96">
        <v>0</v>
      </c>
      <c r="E18" s="94">
        <v>1</v>
      </c>
      <c r="F18" s="95">
        <f t="shared" si="1"/>
        <v>4.6088545775028444E-8</v>
      </c>
      <c r="G18" s="96">
        <v>0</v>
      </c>
      <c r="H18" s="105">
        <f t="shared" si="2"/>
        <v>-1</v>
      </c>
      <c r="I18" s="21">
        <v>0</v>
      </c>
    </row>
    <row r="19" spans="1:9" ht="31.5" customHeight="1" thickBot="1">
      <c r="A19" s="88" t="s">
        <v>160</v>
      </c>
      <c r="B19" s="99">
        <v>18455313</v>
      </c>
      <c r="C19" s="100">
        <f t="shared" si="0"/>
        <v>1</v>
      </c>
      <c r="D19" s="101">
        <v>32900000</v>
      </c>
      <c r="E19" s="99">
        <v>21697365</v>
      </c>
      <c r="F19" s="100">
        <v>1</v>
      </c>
      <c r="G19" s="101">
        <v>36337200</v>
      </c>
      <c r="H19" s="102">
        <f>SUM(B19/E19-1)</f>
        <v>-0.14942146200702255</v>
      </c>
      <c r="I19" s="103">
        <f>SUM(D19/G19-1)</f>
        <v>-9.4591768215492644E-2</v>
      </c>
    </row>
    <row r="20" spans="1:9">
      <c r="H20" s="36"/>
      <c r="I20" s="36"/>
    </row>
  </sheetData>
  <mergeCells count="5">
    <mergeCell ref="A1:I1"/>
    <mergeCell ref="A2:A3"/>
    <mergeCell ref="B2:D2"/>
    <mergeCell ref="E2:G2"/>
    <mergeCell ref="H2:I2"/>
  </mergeCells>
  <phoneticPr fontId="2" type="noConversion"/>
  <printOptions horizontalCentered="1"/>
  <pageMargins left="0.35433070866141736" right="0.35433070866141736" top="0.98425196850393704" bottom="0.98425196850393704" header="0.51181102362204722" footer="0.51181102362204722"/>
  <pageSetup paperSize="9" scale="9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</sheetPr>
  <dimension ref="A1:I24"/>
  <sheetViews>
    <sheetView zoomScaleNormal="100" workbookViewId="0">
      <selection sqref="A1:I1"/>
    </sheetView>
  </sheetViews>
  <sheetFormatPr defaultColWidth="9" defaultRowHeight="15.6"/>
  <cols>
    <col min="1" max="1" width="9.77734375" style="3" bestFit="1" customWidth="1"/>
    <col min="2" max="2" width="15" style="35" bestFit="1" customWidth="1"/>
    <col min="3" max="3" width="9" style="35" bestFit="1" customWidth="1"/>
    <col min="4" max="5" width="15" style="35" bestFit="1" customWidth="1"/>
    <col min="6" max="6" width="9" style="35" bestFit="1" customWidth="1"/>
    <col min="7" max="7" width="15" style="35" bestFit="1" customWidth="1"/>
    <col min="8" max="9" width="9.33203125" style="35" bestFit="1" customWidth="1"/>
    <col min="10" max="16384" width="9" style="3"/>
  </cols>
  <sheetData>
    <row r="1" spans="1:9" ht="43.5" customHeight="1" thickBot="1">
      <c r="A1" s="128" t="s">
        <v>124</v>
      </c>
      <c r="B1" s="128"/>
      <c r="C1" s="128"/>
      <c r="D1" s="128"/>
      <c r="E1" s="128"/>
      <c r="F1" s="128"/>
      <c r="G1" s="128"/>
      <c r="H1" s="128"/>
      <c r="I1" s="128"/>
    </row>
    <row r="2" spans="1:9" ht="21.9" customHeight="1">
      <c r="A2" s="121" t="s">
        <v>51</v>
      </c>
      <c r="B2" s="126" t="s">
        <v>125</v>
      </c>
      <c r="C2" s="124"/>
      <c r="D2" s="125"/>
      <c r="E2" s="123" t="s">
        <v>126</v>
      </c>
      <c r="F2" s="124"/>
      <c r="G2" s="125"/>
      <c r="H2" s="123" t="s">
        <v>54</v>
      </c>
      <c r="I2" s="125"/>
    </row>
    <row r="3" spans="1:9" ht="39.450000000000003" customHeight="1">
      <c r="A3" s="122"/>
      <c r="B3" s="9" t="s">
        <v>55</v>
      </c>
      <c r="C3" s="5" t="s">
        <v>88</v>
      </c>
      <c r="D3" s="8" t="s">
        <v>56</v>
      </c>
      <c r="E3" s="7" t="s">
        <v>55</v>
      </c>
      <c r="F3" s="5" t="s">
        <v>88</v>
      </c>
      <c r="G3" s="8" t="s">
        <v>56</v>
      </c>
      <c r="H3" s="7" t="s">
        <v>57</v>
      </c>
      <c r="I3" s="8" t="s">
        <v>58</v>
      </c>
    </row>
    <row r="4" spans="1:9" ht="21.9" customHeight="1">
      <c r="A4" s="84" t="s">
        <v>121</v>
      </c>
      <c r="B4" s="60">
        <v>22253222</v>
      </c>
      <c r="C4" s="14">
        <f t="shared" ref="C4:C22" si="0">B4/$B$22</f>
        <v>0.70592547673682648</v>
      </c>
      <c r="D4" s="21">
        <v>37449700</v>
      </c>
      <c r="E4" s="20">
        <v>28502695</v>
      </c>
      <c r="F4" s="14">
        <f>E4/$E$22</f>
        <v>0.77158678087670063</v>
      </c>
      <c r="G4" s="21">
        <v>47849200</v>
      </c>
      <c r="H4" s="56">
        <f>SUM(B4/E4-1)</f>
        <v>-0.21925902094521232</v>
      </c>
      <c r="I4" s="16">
        <f>SUM(D4/G4-1)</f>
        <v>-0.21733905687033428</v>
      </c>
    </row>
    <row r="5" spans="1:9" ht="21.9" customHeight="1">
      <c r="A5" s="84" t="s">
        <v>11</v>
      </c>
      <c r="B5" s="60">
        <v>3223757</v>
      </c>
      <c r="C5" s="14">
        <f t="shared" si="0"/>
        <v>0.10226528981325407</v>
      </c>
      <c r="D5" s="21">
        <v>6365000</v>
      </c>
      <c r="E5" s="20">
        <v>1910752</v>
      </c>
      <c r="F5" s="14">
        <f t="shared" ref="F5:F21" si="1">E5/$E$22</f>
        <v>5.1725318771916745E-2</v>
      </c>
      <c r="G5" s="21">
        <v>3564600</v>
      </c>
      <c r="H5" s="56">
        <f>SUM(B5/E5-1)</f>
        <v>0.68716662340272316</v>
      </c>
      <c r="I5" s="16">
        <f>SUM(D5/G5-1)</f>
        <v>0.78561409414801098</v>
      </c>
    </row>
    <row r="6" spans="1:9" ht="21.9" customHeight="1">
      <c r="A6" s="84" t="s">
        <v>59</v>
      </c>
      <c r="B6" s="60">
        <v>2317960</v>
      </c>
      <c r="C6" s="14">
        <f t="shared" si="0"/>
        <v>7.35312404674206E-2</v>
      </c>
      <c r="D6" s="21">
        <v>3656800</v>
      </c>
      <c r="E6" s="20">
        <v>0</v>
      </c>
      <c r="F6" s="14">
        <f t="shared" si="1"/>
        <v>0</v>
      </c>
      <c r="G6" s="21">
        <v>0</v>
      </c>
      <c r="H6" s="20">
        <v>0</v>
      </c>
      <c r="I6" s="21">
        <v>0</v>
      </c>
    </row>
    <row r="7" spans="1:9" ht="21.9" customHeight="1">
      <c r="A7" s="84" t="s">
        <v>7</v>
      </c>
      <c r="B7" s="60">
        <v>1343190</v>
      </c>
      <c r="C7" s="14">
        <f t="shared" si="0"/>
        <v>4.260920243810707E-2</v>
      </c>
      <c r="D7" s="21">
        <v>2405400</v>
      </c>
      <c r="E7" s="20">
        <v>3776503</v>
      </c>
      <c r="F7" s="14">
        <f t="shared" si="1"/>
        <v>0.10223243074878367</v>
      </c>
      <c r="G7" s="21">
        <v>6635100</v>
      </c>
      <c r="H7" s="56">
        <f>SUM(B7/E7-1)</f>
        <v>-0.64432968807386093</v>
      </c>
      <c r="I7" s="16">
        <f>SUM(D7/G7-1)</f>
        <v>-0.63747343672288292</v>
      </c>
    </row>
    <row r="8" spans="1:9" ht="21.9" customHeight="1">
      <c r="A8" s="84" t="s">
        <v>10</v>
      </c>
      <c r="B8" s="60">
        <v>1315161</v>
      </c>
      <c r="C8" s="14">
        <f t="shared" si="0"/>
        <v>4.1720055455820346E-2</v>
      </c>
      <c r="D8" s="21">
        <v>2269400</v>
      </c>
      <c r="E8" s="20">
        <v>1987441</v>
      </c>
      <c r="F8" s="14">
        <f t="shared" si="1"/>
        <v>5.3801340658220946E-2</v>
      </c>
      <c r="G8" s="21">
        <v>3252000</v>
      </c>
      <c r="H8" s="56">
        <f>SUM(B8/E8-1)</f>
        <v>-0.33826412960183472</v>
      </c>
      <c r="I8" s="16">
        <f>SUM(D8/G8-1)</f>
        <v>-0.30215252152521521</v>
      </c>
    </row>
    <row r="9" spans="1:9" ht="21.9" customHeight="1">
      <c r="A9" s="84" t="s">
        <v>9</v>
      </c>
      <c r="B9" s="60">
        <v>303160</v>
      </c>
      <c r="C9" s="14">
        <f t="shared" si="0"/>
        <v>9.6169609743495255E-3</v>
      </c>
      <c r="D9" s="21">
        <v>521800</v>
      </c>
      <c r="E9" s="20">
        <v>101130</v>
      </c>
      <c r="F9" s="14">
        <f t="shared" si="1"/>
        <v>2.737655900610828E-3</v>
      </c>
      <c r="G9" s="21">
        <v>237200</v>
      </c>
      <c r="H9" s="56">
        <f>SUM(B9/E9-1)</f>
        <v>1.9977256995945814</v>
      </c>
      <c r="I9" s="16">
        <f>SUM(D9/G9-1)</f>
        <v>1.199831365935919</v>
      </c>
    </row>
    <row r="10" spans="1:9" ht="21.9" customHeight="1">
      <c r="A10" s="84" t="s">
        <v>60</v>
      </c>
      <c r="B10" s="60">
        <v>274550</v>
      </c>
      <c r="C10" s="14">
        <f t="shared" si="0"/>
        <v>8.7093832811309616E-3</v>
      </c>
      <c r="D10" s="21">
        <v>533500</v>
      </c>
      <c r="E10" s="20">
        <v>0</v>
      </c>
      <c r="F10" s="14">
        <f t="shared" si="1"/>
        <v>0</v>
      </c>
      <c r="G10" s="21">
        <v>0</v>
      </c>
      <c r="H10" s="20">
        <v>0</v>
      </c>
      <c r="I10" s="21">
        <v>0</v>
      </c>
    </row>
    <row r="11" spans="1:9" ht="21.9" customHeight="1">
      <c r="A11" s="84" t="s">
        <v>34</v>
      </c>
      <c r="B11" s="60">
        <v>159785</v>
      </c>
      <c r="C11" s="14">
        <f t="shared" si="0"/>
        <v>5.0687627301967244E-3</v>
      </c>
      <c r="D11" s="21">
        <v>315700</v>
      </c>
      <c r="E11" s="20">
        <v>0</v>
      </c>
      <c r="F11" s="14">
        <f t="shared" si="1"/>
        <v>0</v>
      </c>
      <c r="G11" s="21">
        <v>0</v>
      </c>
      <c r="H11" s="20">
        <v>0</v>
      </c>
      <c r="I11" s="21">
        <v>0</v>
      </c>
    </row>
    <row r="12" spans="1:9" ht="21.9" customHeight="1">
      <c r="A12" s="84" t="s">
        <v>35</v>
      </c>
      <c r="B12" s="60">
        <v>97009</v>
      </c>
      <c r="C12" s="14">
        <f t="shared" si="0"/>
        <v>3.0773577225249806E-3</v>
      </c>
      <c r="D12" s="21">
        <v>238500</v>
      </c>
      <c r="E12" s="20">
        <v>0</v>
      </c>
      <c r="F12" s="14">
        <f t="shared" si="1"/>
        <v>0</v>
      </c>
      <c r="G12" s="21">
        <v>0</v>
      </c>
      <c r="H12" s="20">
        <v>0</v>
      </c>
      <c r="I12" s="21">
        <v>0</v>
      </c>
    </row>
    <row r="13" spans="1:9" ht="21.9" customHeight="1">
      <c r="A13" s="84" t="s">
        <v>122</v>
      </c>
      <c r="B13" s="60">
        <v>95885</v>
      </c>
      <c r="C13" s="14">
        <f t="shared" si="0"/>
        <v>3.0417017516344647E-3</v>
      </c>
      <c r="D13" s="21">
        <v>176700</v>
      </c>
      <c r="E13" s="20">
        <v>0</v>
      </c>
      <c r="F13" s="14">
        <f t="shared" si="1"/>
        <v>0</v>
      </c>
      <c r="G13" s="21">
        <v>0</v>
      </c>
      <c r="H13" s="20">
        <v>0</v>
      </c>
      <c r="I13" s="21">
        <v>0</v>
      </c>
    </row>
    <row r="14" spans="1:9" ht="21.9" customHeight="1">
      <c r="A14" s="84" t="s">
        <v>123</v>
      </c>
      <c r="B14" s="60">
        <v>74007</v>
      </c>
      <c r="C14" s="14">
        <f t="shared" si="0"/>
        <v>2.3476792150306288E-3</v>
      </c>
      <c r="D14" s="21">
        <v>141300</v>
      </c>
      <c r="E14" s="20">
        <v>20442</v>
      </c>
      <c r="F14" s="14">
        <f t="shared" si="1"/>
        <v>5.5337844279923411E-4</v>
      </c>
      <c r="G14" s="21">
        <v>35300</v>
      </c>
      <c r="H14" s="56">
        <f>SUM(B14/E14-1)</f>
        <v>2.6203404754916351</v>
      </c>
      <c r="I14" s="16">
        <f>SUM(D14/G14-1)</f>
        <v>3.0028328611898019</v>
      </c>
    </row>
    <row r="15" spans="1:9" ht="21.9" customHeight="1">
      <c r="A15" s="84" t="s">
        <v>82</v>
      </c>
      <c r="B15" s="60">
        <v>44266</v>
      </c>
      <c r="C15" s="14">
        <f t="shared" si="0"/>
        <v>1.4042234941633333E-3</v>
      </c>
      <c r="D15" s="21">
        <v>99300</v>
      </c>
      <c r="E15" s="20">
        <v>65958</v>
      </c>
      <c r="F15" s="14">
        <f t="shared" si="1"/>
        <v>1.7855266280281715E-3</v>
      </c>
      <c r="G15" s="21">
        <v>151100</v>
      </c>
      <c r="H15" s="56">
        <f>SUM(B15/E15-1)</f>
        <v>-0.32887595136298853</v>
      </c>
      <c r="I15" s="16">
        <f>SUM(D15/G15-1)</f>
        <v>-0.34281932495036405</v>
      </c>
    </row>
    <row r="16" spans="1:9" ht="21.9" customHeight="1">
      <c r="A16" s="84" t="s">
        <v>36</v>
      </c>
      <c r="B16" s="60">
        <v>21520</v>
      </c>
      <c r="C16" s="14">
        <f t="shared" si="0"/>
        <v>6.826659195408425E-4</v>
      </c>
      <c r="D16" s="21">
        <v>37300</v>
      </c>
      <c r="E16" s="20">
        <v>0</v>
      </c>
      <c r="F16" s="14">
        <f t="shared" si="1"/>
        <v>0</v>
      </c>
      <c r="G16" s="21">
        <v>0</v>
      </c>
      <c r="H16" s="20">
        <v>0</v>
      </c>
      <c r="I16" s="21">
        <v>0</v>
      </c>
    </row>
    <row r="17" spans="1:9" ht="21.9" customHeight="1">
      <c r="A17" s="84" t="s">
        <v>13</v>
      </c>
      <c r="B17" s="60">
        <v>0</v>
      </c>
      <c r="C17" s="14">
        <f t="shared" si="0"/>
        <v>0</v>
      </c>
      <c r="D17" s="21">
        <v>0</v>
      </c>
      <c r="E17" s="20">
        <v>223418</v>
      </c>
      <c r="F17" s="14">
        <f t="shared" si="1"/>
        <v>6.0480728369689497E-3</v>
      </c>
      <c r="G17" s="21">
        <v>417800</v>
      </c>
      <c r="H17" s="56">
        <f>SUM(B17/E17-1)</f>
        <v>-1</v>
      </c>
      <c r="I17" s="16">
        <f>SUM(D17/G17-1)</f>
        <v>-1</v>
      </c>
    </row>
    <row r="18" spans="1:9" ht="26.25" customHeight="1">
      <c r="A18" s="84" t="s">
        <v>8</v>
      </c>
      <c r="B18" s="60">
        <v>0</v>
      </c>
      <c r="C18" s="14">
        <f t="shared" si="0"/>
        <v>0</v>
      </c>
      <c r="D18" s="21">
        <v>0</v>
      </c>
      <c r="E18" s="20">
        <v>198735</v>
      </c>
      <c r="F18" s="14">
        <f t="shared" si="1"/>
        <v>5.3798877228111623E-3</v>
      </c>
      <c r="G18" s="21">
        <v>301000</v>
      </c>
      <c r="H18" s="56">
        <f t="shared" ref="H18:H21" si="2">SUM(B18/E18-1)</f>
        <v>-1</v>
      </c>
      <c r="I18" s="16">
        <f t="shared" ref="I18:I20" si="3">SUM(D18/G18-1)</f>
        <v>-1</v>
      </c>
    </row>
    <row r="19" spans="1:9" ht="21.9" customHeight="1">
      <c r="A19" s="84" t="s">
        <v>15</v>
      </c>
      <c r="B19" s="60">
        <v>0</v>
      </c>
      <c r="C19" s="14">
        <f t="shared" si="0"/>
        <v>0</v>
      </c>
      <c r="D19" s="21">
        <v>0</v>
      </c>
      <c r="E19" s="20">
        <v>110805</v>
      </c>
      <c r="F19" s="14">
        <f t="shared" si="1"/>
        <v>2.9995645413545217E-3</v>
      </c>
      <c r="G19" s="21">
        <v>213000</v>
      </c>
      <c r="H19" s="56">
        <f t="shared" si="2"/>
        <v>-1</v>
      </c>
      <c r="I19" s="16">
        <f t="shared" si="3"/>
        <v>-1</v>
      </c>
    </row>
    <row r="20" spans="1:9" ht="21.9" customHeight="1">
      <c r="A20" s="84" t="s">
        <v>84</v>
      </c>
      <c r="B20" s="60">
        <v>0</v>
      </c>
      <c r="C20" s="14">
        <f t="shared" si="0"/>
        <v>0</v>
      </c>
      <c r="D20" s="21">
        <v>0</v>
      </c>
      <c r="E20" s="20">
        <v>42482</v>
      </c>
      <c r="F20" s="14">
        <f t="shared" si="1"/>
        <v>1.1500158011445584E-3</v>
      </c>
      <c r="G20" s="21">
        <v>51100</v>
      </c>
      <c r="H20" s="56">
        <f t="shared" si="2"/>
        <v>-1</v>
      </c>
      <c r="I20" s="16">
        <f t="shared" si="3"/>
        <v>-1</v>
      </c>
    </row>
    <row r="21" spans="1:9" ht="21.9" customHeight="1">
      <c r="A21" s="89" t="s">
        <v>107</v>
      </c>
      <c r="B21" s="60">
        <v>0</v>
      </c>
      <c r="C21" s="14">
        <f t="shared" si="0"/>
        <v>0</v>
      </c>
      <c r="D21" s="21">
        <v>0</v>
      </c>
      <c r="E21" s="20">
        <v>1</v>
      </c>
      <c r="F21" s="14">
        <f t="shared" si="1"/>
        <v>2.707066054198386E-8</v>
      </c>
      <c r="G21" s="21">
        <v>0</v>
      </c>
      <c r="H21" s="56">
        <f t="shared" si="2"/>
        <v>-1</v>
      </c>
      <c r="I21" s="21">
        <v>0</v>
      </c>
    </row>
    <row r="22" spans="1:9" ht="31.5" customHeight="1" thickBot="1">
      <c r="A22" s="88" t="s">
        <v>127</v>
      </c>
      <c r="B22" s="48">
        <v>31523472</v>
      </c>
      <c r="C22" s="30">
        <f t="shared" si="0"/>
        <v>1</v>
      </c>
      <c r="D22" s="31">
        <v>54210400</v>
      </c>
      <c r="E22" s="29">
        <f>SUM(E4:E21)</f>
        <v>36940362</v>
      </c>
      <c r="F22" s="30">
        <f>E22/$E$22</f>
        <v>1</v>
      </c>
      <c r="G22" s="31">
        <f>SUM(G4:G21)</f>
        <v>62707400</v>
      </c>
      <c r="H22" s="90">
        <f t="shared" ref="H22" si="4">SUM(B22/E22-1)</f>
        <v>-0.14663879038326699</v>
      </c>
      <c r="I22" s="91">
        <f t="shared" ref="I22" si="5">SUM(D22/G22-1)</f>
        <v>-0.13550234900506164</v>
      </c>
    </row>
    <row r="23" spans="1:9">
      <c r="B23" s="92"/>
      <c r="C23" s="92"/>
      <c r="D23" s="92"/>
      <c r="H23" s="36"/>
      <c r="I23" s="36"/>
    </row>
    <row r="24" spans="1:9">
      <c r="H24" s="36"/>
      <c r="I24" s="36"/>
    </row>
  </sheetData>
  <mergeCells count="5">
    <mergeCell ref="A1:I1"/>
    <mergeCell ref="A2:A3"/>
    <mergeCell ref="B2:D2"/>
    <mergeCell ref="E2:G2"/>
    <mergeCell ref="H2:I2"/>
  </mergeCells>
  <phoneticPr fontId="2" type="noConversion"/>
  <printOptions horizontalCentered="1"/>
  <pageMargins left="0.35433070866141736" right="0.35433070866141736" top="0.78740157480314965" bottom="0.78740157480314965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/>
  </sheetPr>
  <dimension ref="A1:I42"/>
  <sheetViews>
    <sheetView zoomScaleNormal="100" workbookViewId="0">
      <selection sqref="A1:I1"/>
    </sheetView>
  </sheetViews>
  <sheetFormatPr defaultColWidth="9" defaultRowHeight="21" customHeight="1"/>
  <cols>
    <col min="1" max="1" width="11.44140625" style="37" bestFit="1" customWidth="1"/>
    <col min="2" max="2" width="15" style="35" bestFit="1" customWidth="1"/>
    <col min="3" max="3" width="9" style="35" bestFit="1" customWidth="1"/>
    <col min="4" max="5" width="15" style="35" bestFit="1" customWidth="1"/>
    <col min="6" max="6" width="9" style="35" bestFit="1" customWidth="1"/>
    <col min="7" max="7" width="15" style="35" bestFit="1" customWidth="1"/>
    <col min="8" max="8" width="9.6640625" style="35" customWidth="1"/>
    <col min="9" max="9" width="9.77734375" style="35" bestFit="1" customWidth="1"/>
    <col min="10" max="16384" width="9" style="3"/>
  </cols>
  <sheetData>
    <row r="1" spans="1:9" ht="43.5" customHeight="1" thickBot="1">
      <c r="A1" s="129" t="s">
        <v>164</v>
      </c>
      <c r="B1" s="129"/>
      <c r="C1" s="129"/>
      <c r="D1" s="129"/>
      <c r="E1" s="129"/>
      <c r="F1" s="129"/>
      <c r="G1" s="129"/>
      <c r="H1" s="129"/>
      <c r="I1" s="129"/>
    </row>
    <row r="2" spans="1:9" ht="24.75" customHeight="1">
      <c r="A2" s="130" t="s">
        <v>165</v>
      </c>
      <c r="B2" s="132" t="s">
        <v>166</v>
      </c>
      <c r="C2" s="133"/>
      <c r="D2" s="134"/>
      <c r="E2" s="132" t="s">
        <v>167</v>
      </c>
      <c r="F2" s="133"/>
      <c r="G2" s="134"/>
      <c r="H2" s="132" t="s">
        <v>168</v>
      </c>
      <c r="I2" s="134"/>
    </row>
    <row r="3" spans="1:9" ht="38.25" customHeight="1">
      <c r="A3" s="131"/>
      <c r="B3" s="9" t="s">
        <v>169</v>
      </c>
      <c r="C3" s="5" t="s">
        <v>170</v>
      </c>
      <c r="D3" s="8" t="s">
        <v>171</v>
      </c>
      <c r="E3" s="9" t="s">
        <v>172</v>
      </c>
      <c r="F3" s="5" t="s">
        <v>173</v>
      </c>
      <c r="G3" s="38" t="s">
        <v>174</v>
      </c>
      <c r="H3" s="7" t="s">
        <v>175</v>
      </c>
      <c r="I3" s="8" t="s">
        <v>176</v>
      </c>
    </row>
    <row r="4" spans="1:9" ht="21" customHeight="1">
      <c r="A4" s="84" t="s">
        <v>177</v>
      </c>
      <c r="B4" s="60">
        <v>32575917</v>
      </c>
      <c r="C4" s="14">
        <f>B4/$B$26</f>
        <v>0.74957594639266578</v>
      </c>
      <c r="D4" s="85">
        <v>53435200</v>
      </c>
      <c r="E4" s="60">
        <v>40282178</v>
      </c>
      <c r="F4" s="14">
        <f>E4/$E$26</f>
        <v>0.77190862138518912</v>
      </c>
      <c r="G4" s="86">
        <v>68591600</v>
      </c>
      <c r="H4" s="56">
        <f>SUM(B4/E4-1)</f>
        <v>-0.19130695961871769</v>
      </c>
      <c r="I4" s="16">
        <f>SUM(D4/G4-1)</f>
        <v>-0.22096583255092461</v>
      </c>
    </row>
    <row r="5" spans="1:9" ht="21" customHeight="1">
      <c r="A5" s="84" t="s">
        <v>11</v>
      </c>
      <c r="B5" s="60">
        <v>3223757</v>
      </c>
      <c r="C5" s="14">
        <f t="shared" ref="C5:C25" si="0">B5/$B$26</f>
        <v>7.4179053937759629E-2</v>
      </c>
      <c r="D5" s="85">
        <v>6365000</v>
      </c>
      <c r="E5" s="60">
        <v>1910752</v>
      </c>
      <c r="F5" s="14">
        <f t="shared" ref="F5:F25" si="1">E5/$E$26</f>
        <v>3.6614850918165173E-2</v>
      </c>
      <c r="G5" s="86">
        <v>3564600</v>
      </c>
      <c r="H5" s="56">
        <f>SUM(B5/E5-1)</f>
        <v>0.68716662340272316</v>
      </c>
      <c r="I5" s="16">
        <f>SUM(D5/G5-1)</f>
        <v>0.78561409414801098</v>
      </c>
    </row>
    <row r="6" spans="1:9" ht="21" customHeight="1">
      <c r="A6" s="84" t="s">
        <v>178</v>
      </c>
      <c r="B6" s="60">
        <v>2856442</v>
      </c>
      <c r="C6" s="14">
        <f t="shared" si="0"/>
        <v>6.5727089600141078E-2</v>
      </c>
      <c r="D6" s="85">
        <v>4491900</v>
      </c>
      <c r="E6" s="60">
        <v>0</v>
      </c>
      <c r="F6" s="14">
        <f t="shared" si="1"/>
        <v>0</v>
      </c>
      <c r="G6" s="86">
        <v>0</v>
      </c>
      <c r="H6" s="20">
        <v>0</v>
      </c>
      <c r="I6" s="21">
        <v>0</v>
      </c>
    </row>
    <row r="7" spans="1:9" ht="21" customHeight="1">
      <c r="A7" s="84" t="s">
        <v>179</v>
      </c>
      <c r="B7" s="60">
        <v>2062667</v>
      </c>
      <c r="C7" s="14">
        <f t="shared" si="0"/>
        <v>4.7462227037781336E-2</v>
      </c>
      <c r="D7" s="85">
        <v>3491500</v>
      </c>
      <c r="E7" s="60">
        <v>2872752</v>
      </c>
      <c r="F7" s="14">
        <f t="shared" si="1"/>
        <v>5.5049209005072784E-2</v>
      </c>
      <c r="G7" s="86">
        <v>4740000</v>
      </c>
      <c r="H7" s="56">
        <f>SUM(B7/E7-1)</f>
        <v>-0.28198918667535522</v>
      </c>
      <c r="I7" s="16">
        <f>SUM(D7/G7-1)</f>
        <v>-0.26339662447257384</v>
      </c>
    </row>
    <row r="8" spans="1:9" ht="21" customHeight="1">
      <c r="A8" s="84" t="s">
        <v>180</v>
      </c>
      <c r="B8" s="60">
        <v>1343190</v>
      </c>
      <c r="C8" s="14">
        <f t="shared" si="0"/>
        <v>3.0906970797941458E-2</v>
      </c>
      <c r="D8" s="85">
        <v>2405400</v>
      </c>
      <c r="E8" s="60">
        <v>6068114</v>
      </c>
      <c r="F8" s="14">
        <f t="shared" si="1"/>
        <v>0.11628044323095353</v>
      </c>
      <c r="G8" s="86">
        <v>10784400</v>
      </c>
      <c r="H8" s="56">
        <f>SUM(B8/E8-1)</f>
        <v>-0.77864786324053903</v>
      </c>
      <c r="I8" s="16">
        <f>SUM(D8/G8-1)</f>
        <v>-0.77695560253699791</v>
      </c>
    </row>
    <row r="9" spans="1:9" ht="21" customHeight="1">
      <c r="A9" s="84" t="s">
        <v>181</v>
      </c>
      <c r="B9" s="60">
        <v>303160</v>
      </c>
      <c r="C9" s="14">
        <f t="shared" si="0"/>
        <v>6.9757497205190123E-3</v>
      </c>
      <c r="D9" s="85">
        <v>521800</v>
      </c>
      <c r="E9" s="60">
        <v>212100</v>
      </c>
      <c r="F9" s="14">
        <f t="shared" si="1"/>
        <v>4.0643735449408568E-3</v>
      </c>
      <c r="G9" s="86">
        <v>497700</v>
      </c>
      <c r="H9" s="56">
        <f>SUM(B9/E9-1)</f>
        <v>0.42932578972182922</v>
      </c>
      <c r="I9" s="16">
        <f>SUM(D9/G9-1)</f>
        <v>4.8422744625276293E-2</v>
      </c>
    </row>
    <row r="10" spans="1:9" ht="21" customHeight="1">
      <c r="A10" s="84" t="s">
        <v>182</v>
      </c>
      <c r="B10" s="60">
        <v>274556</v>
      </c>
      <c r="C10" s="14">
        <f t="shared" si="0"/>
        <v>6.3175680837406585E-3</v>
      </c>
      <c r="D10" s="85">
        <v>533600</v>
      </c>
      <c r="E10" s="60">
        <v>0</v>
      </c>
      <c r="F10" s="14">
        <f t="shared" si="1"/>
        <v>0</v>
      </c>
      <c r="G10" s="86">
        <v>0</v>
      </c>
      <c r="H10" s="20">
        <v>0</v>
      </c>
      <c r="I10" s="21">
        <v>0</v>
      </c>
    </row>
    <row r="11" spans="1:9" ht="21" customHeight="1">
      <c r="A11" s="84" t="s">
        <v>183</v>
      </c>
      <c r="B11" s="60">
        <v>192173</v>
      </c>
      <c r="C11" s="14">
        <f t="shared" si="0"/>
        <v>4.4219248945814096E-3</v>
      </c>
      <c r="D11" s="85">
        <v>349600</v>
      </c>
      <c r="E11" s="60">
        <v>0</v>
      </c>
      <c r="F11" s="14">
        <f t="shared" si="1"/>
        <v>0</v>
      </c>
      <c r="G11" s="86">
        <v>0</v>
      </c>
      <c r="H11" s="20">
        <v>0</v>
      </c>
      <c r="I11" s="21">
        <v>0</v>
      </c>
    </row>
    <row r="12" spans="1:9" ht="21" customHeight="1">
      <c r="A12" s="84" t="s">
        <v>12</v>
      </c>
      <c r="B12" s="60">
        <v>181799</v>
      </c>
      <c r="C12" s="14">
        <f t="shared" si="0"/>
        <v>4.1832178501142502E-3</v>
      </c>
      <c r="D12" s="85">
        <v>325300</v>
      </c>
      <c r="E12" s="60">
        <v>0</v>
      </c>
      <c r="F12" s="14">
        <f t="shared" si="1"/>
        <v>0</v>
      </c>
      <c r="G12" s="86">
        <v>0</v>
      </c>
      <c r="H12" s="20">
        <v>0</v>
      </c>
      <c r="I12" s="21">
        <v>0</v>
      </c>
    </row>
    <row r="13" spans="1:9" ht="21" customHeight="1">
      <c r="A13" s="87" t="s">
        <v>184</v>
      </c>
      <c r="B13" s="60">
        <v>159785</v>
      </c>
      <c r="C13" s="14">
        <f t="shared" si="0"/>
        <v>3.6766729419881595E-3</v>
      </c>
      <c r="D13" s="85">
        <v>315700</v>
      </c>
      <c r="E13" s="60">
        <v>0</v>
      </c>
      <c r="F13" s="14">
        <f t="shared" si="1"/>
        <v>0</v>
      </c>
      <c r="G13" s="86">
        <v>0</v>
      </c>
      <c r="H13" s="20">
        <v>0</v>
      </c>
      <c r="I13" s="21">
        <v>0</v>
      </c>
    </row>
    <row r="14" spans="1:9" ht="21" customHeight="1">
      <c r="A14" s="84" t="s">
        <v>38</v>
      </c>
      <c r="B14" s="60">
        <v>97009</v>
      </c>
      <c r="C14" s="14">
        <f t="shared" si="0"/>
        <v>2.2321892882894473E-3</v>
      </c>
      <c r="D14" s="85">
        <v>238500</v>
      </c>
      <c r="E14" s="60">
        <v>0</v>
      </c>
      <c r="F14" s="14">
        <f t="shared" si="1"/>
        <v>0</v>
      </c>
      <c r="G14" s="86">
        <v>0</v>
      </c>
      <c r="H14" s="20">
        <v>0</v>
      </c>
      <c r="I14" s="21">
        <v>0</v>
      </c>
    </row>
    <row r="15" spans="1:9" ht="21" customHeight="1">
      <c r="A15" s="84" t="s">
        <v>185</v>
      </c>
      <c r="B15" s="60">
        <v>74007</v>
      </c>
      <c r="C15" s="14">
        <f t="shared" si="0"/>
        <v>1.7029103759283895E-3</v>
      </c>
      <c r="D15" s="85">
        <v>141300</v>
      </c>
      <c r="E15" s="60">
        <v>0</v>
      </c>
      <c r="F15" s="14">
        <f t="shared" si="1"/>
        <v>0</v>
      </c>
      <c r="G15" s="86">
        <v>0</v>
      </c>
      <c r="H15" s="20">
        <v>0</v>
      </c>
      <c r="I15" s="21">
        <v>0</v>
      </c>
    </row>
    <row r="16" spans="1:9" ht="21" customHeight="1">
      <c r="A16" s="84" t="s">
        <v>186</v>
      </c>
      <c r="B16" s="60">
        <v>48880</v>
      </c>
      <c r="C16" s="14">
        <f t="shared" si="0"/>
        <v>1.124734946361556E-3</v>
      </c>
      <c r="D16" s="85">
        <v>92200</v>
      </c>
      <c r="E16" s="60">
        <v>223418</v>
      </c>
      <c r="F16" s="14">
        <f t="shared" si="1"/>
        <v>4.2812551092107328E-3</v>
      </c>
      <c r="G16" s="86">
        <v>417800</v>
      </c>
      <c r="H16" s="56">
        <f t="shared" ref="H16" si="2">SUM(B16/E16-1)</f>
        <v>-0.78121726987082507</v>
      </c>
      <c r="I16" s="16">
        <f t="shared" ref="I16" si="3">SUM(D16/G16-1)</f>
        <v>-0.77932024892292961</v>
      </c>
    </row>
    <row r="17" spans="1:9" ht="21" customHeight="1">
      <c r="A17" s="84" t="s">
        <v>187</v>
      </c>
      <c r="B17" s="60">
        <v>44266</v>
      </c>
      <c r="C17" s="14">
        <f t="shared" si="0"/>
        <v>1.0185662261792275E-3</v>
      </c>
      <c r="D17" s="85">
        <v>99300</v>
      </c>
      <c r="E17" s="60">
        <v>65958</v>
      </c>
      <c r="F17" s="14">
        <f t="shared" si="1"/>
        <v>1.2639224435511977E-3</v>
      </c>
      <c r="G17" s="86">
        <v>151100</v>
      </c>
      <c r="H17" s="56">
        <f t="shared" ref="H17:H25" si="4">SUM(B17/E17-1)</f>
        <v>-0.32887595136298853</v>
      </c>
      <c r="I17" s="16">
        <f t="shared" ref="I17:I24" si="5">SUM(D17/G17-1)</f>
        <v>-0.34281932495036405</v>
      </c>
    </row>
    <row r="18" spans="1:9" ht="21" customHeight="1">
      <c r="A18" s="84" t="s">
        <v>188</v>
      </c>
      <c r="B18" s="60">
        <v>21520</v>
      </c>
      <c r="C18" s="14">
        <f t="shared" si="0"/>
        <v>4.9517790600860654E-4</v>
      </c>
      <c r="D18" s="85">
        <v>37300</v>
      </c>
      <c r="E18" s="60">
        <v>0</v>
      </c>
      <c r="F18" s="14">
        <f t="shared" si="1"/>
        <v>0</v>
      </c>
      <c r="G18" s="86">
        <v>0</v>
      </c>
      <c r="H18" s="20">
        <v>0</v>
      </c>
      <c r="I18" s="21">
        <v>0</v>
      </c>
    </row>
    <row r="19" spans="1:9" ht="21" customHeight="1">
      <c r="A19" s="84" t="s">
        <v>189</v>
      </c>
      <c r="B19" s="60">
        <v>0</v>
      </c>
      <c r="C19" s="14">
        <f t="shared" si="0"/>
        <v>0</v>
      </c>
      <c r="D19" s="21">
        <v>0</v>
      </c>
      <c r="E19" s="60">
        <v>215301</v>
      </c>
      <c r="F19" s="14">
        <f t="shared" si="1"/>
        <v>4.1257128175356504E-3</v>
      </c>
      <c r="G19" s="86">
        <v>408800</v>
      </c>
      <c r="H19" s="56">
        <f t="shared" si="4"/>
        <v>-1</v>
      </c>
      <c r="I19" s="16">
        <f t="shared" si="5"/>
        <v>-1</v>
      </c>
    </row>
    <row r="20" spans="1:9" ht="21" customHeight="1">
      <c r="A20" s="84" t="s">
        <v>190</v>
      </c>
      <c r="B20" s="60">
        <v>0</v>
      </c>
      <c r="C20" s="14">
        <f t="shared" si="0"/>
        <v>0</v>
      </c>
      <c r="D20" s="21">
        <v>0</v>
      </c>
      <c r="E20" s="60">
        <v>198735</v>
      </c>
      <c r="F20" s="14">
        <f t="shared" si="1"/>
        <v>3.8082662727667196E-3</v>
      </c>
      <c r="G20" s="86">
        <v>301000</v>
      </c>
      <c r="H20" s="56">
        <f t="shared" si="4"/>
        <v>-1</v>
      </c>
      <c r="I20" s="16">
        <f t="shared" si="5"/>
        <v>-1</v>
      </c>
    </row>
    <row r="21" spans="1:9" ht="21" customHeight="1">
      <c r="A21" s="84" t="s">
        <v>39</v>
      </c>
      <c r="B21" s="60">
        <v>0</v>
      </c>
      <c r="C21" s="14">
        <f t="shared" si="0"/>
        <v>0</v>
      </c>
      <c r="D21" s="21">
        <v>0</v>
      </c>
      <c r="E21" s="60">
        <v>72913</v>
      </c>
      <c r="F21" s="14">
        <f t="shared" si="1"/>
        <v>1.3971978702605975E-3</v>
      </c>
      <c r="G21" s="86">
        <v>94500</v>
      </c>
      <c r="H21" s="56">
        <f t="shared" si="4"/>
        <v>-1</v>
      </c>
      <c r="I21" s="16">
        <f t="shared" si="5"/>
        <v>-1</v>
      </c>
    </row>
    <row r="22" spans="1:9" ht="21" customHeight="1">
      <c r="A22" s="84" t="s">
        <v>191</v>
      </c>
      <c r="B22" s="60">
        <v>0</v>
      </c>
      <c r="C22" s="14">
        <f t="shared" si="0"/>
        <v>0</v>
      </c>
      <c r="D22" s="21">
        <v>0</v>
      </c>
      <c r="E22" s="60">
        <v>42482</v>
      </c>
      <c r="F22" s="14">
        <f t="shared" si="1"/>
        <v>8.1406278612059164E-4</v>
      </c>
      <c r="G22" s="86">
        <v>51100</v>
      </c>
      <c r="H22" s="56">
        <f t="shared" si="4"/>
        <v>-1</v>
      </c>
      <c r="I22" s="16">
        <f t="shared" si="5"/>
        <v>-1</v>
      </c>
    </row>
    <row r="23" spans="1:9" ht="21" customHeight="1">
      <c r="A23" s="84" t="s">
        <v>192</v>
      </c>
      <c r="B23" s="60">
        <v>0</v>
      </c>
      <c r="C23" s="14">
        <f t="shared" si="0"/>
        <v>0</v>
      </c>
      <c r="D23" s="21">
        <v>0</v>
      </c>
      <c r="E23" s="60">
        <v>20442</v>
      </c>
      <c r="F23" s="14">
        <f t="shared" si="1"/>
        <v>3.9172052807958985E-4</v>
      </c>
      <c r="G23" s="86">
        <v>35300</v>
      </c>
      <c r="H23" s="56">
        <f t="shared" si="4"/>
        <v>-1</v>
      </c>
      <c r="I23" s="16">
        <f t="shared" si="5"/>
        <v>-1</v>
      </c>
    </row>
    <row r="24" spans="1:9" ht="21" customHeight="1">
      <c r="A24" s="84" t="s">
        <v>193</v>
      </c>
      <c r="B24" s="60">
        <v>0</v>
      </c>
      <c r="C24" s="14">
        <f t="shared" si="0"/>
        <v>0</v>
      </c>
      <c r="D24" s="21">
        <v>0</v>
      </c>
      <c r="E24" s="60">
        <v>18</v>
      </c>
      <c r="F24" s="14">
        <f t="shared" si="1"/>
        <v>3.4492561908974742E-7</v>
      </c>
      <c r="G24" s="86">
        <v>700</v>
      </c>
      <c r="H24" s="56">
        <f t="shared" si="4"/>
        <v>-1</v>
      </c>
      <c r="I24" s="16">
        <f t="shared" si="5"/>
        <v>-1</v>
      </c>
    </row>
    <row r="25" spans="1:9" ht="21" customHeight="1">
      <c r="A25" s="84" t="s">
        <v>194</v>
      </c>
      <c r="B25" s="60">
        <v>0</v>
      </c>
      <c r="C25" s="14">
        <f t="shared" si="0"/>
        <v>0</v>
      </c>
      <c r="D25" s="21">
        <v>0</v>
      </c>
      <c r="E25" s="60">
        <v>1</v>
      </c>
      <c r="F25" s="14">
        <f t="shared" si="1"/>
        <v>1.9162534393874858E-8</v>
      </c>
      <c r="G25" s="86">
        <v>0</v>
      </c>
      <c r="H25" s="56">
        <f t="shared" si="4"/>
        <v>-1</v>
      </c>
      <c r="I25" s="21">
        <v>0</v>
      </c>
    </row>
    <row r="26" spans="1:9" ht="31.5" customHeight="1" thickBot="1">
      <c r="A26" s="88" t="s">
        <v>40</v>
      </c>
      <c r="B26" s="65">
        <f>SUM(B4:B25)</f>
        <v>43459128</v>
      </c>
      <c r="C26" s="30">
        <f>B26/$B$26</f>
        <v>1</v>
      </c>
      <c r="D26" s="64">
        <f>SUM(D4:D25)</f>
        <v>72843600</v>
      </c>
      <c r="E26" s="65">
        <f>SUM(E4:E25)</f>
        <v>52185164</v>
      </c>
      <c r="F26" s="30">
        <f>E26/$E$26</f>
        <v>1</v>
      </c>
      <c r="G26" s="66">
        <f>SUM(G4:G25)</f>
        <v>89638600</v>
      </c>
      <c r="H26" s="50">
        <f>SUM(B26/E26-1)</f>
        <v>-0.16721296497219018</v>
      </c>
      <c r="I26" s="33">
        <f>SUM(D26/G26-1)</f>
        <v>-0.18736347957241639</v>
      </c>
    </row>
    <row r="27" spans="1:9" ht="21" customHeight="1">
      <c r="H27" s="36"/>
      <c r="I27" s="36"/>
    </row>
    <row r="28" spans="1:9" ht="21" customHeight="1">
      <c r="H28" s="36"/>
      <c r="I28" s="36"/>
    </row>
    <row r="29" spans="1:9" ht="21" customHeight="1">
      <c r="H29" s="36"/>
      <c r="I29" s="36"/>
    </row>
    <row r="30" spans="1:9" ht="21" customHeight="1">
      <c r="H30" s="36"/>
      <c r="I30" s="36"/>
    </row>
    <row r="31" spans="1:9" ht="21" customHeight="1">
      <c r="H31" s="36"/>
      <c r="I31" s="36"/>
    </row>
    <row r="32" spans="1:9" ht="21" customHeight="1">
      <c r="H32" s="36"/>
      <c r="I32" s="36"/>
    </row>
    <row r="33" spans="8:9" ht="21" customHeight="1">
      <c r="H33" s="36"/>
      <c r="I33" s="36"/>
    </row>
    <row r="34" spans="8:9" ht="21" customHeight="1">
      <c r="H34" s="36"/>
      <c r="I34" s="36"/>
    </row>
    <row r="35" spans="8:9" ht="21" customHeight="1">
      <c r="H35" s="36"/>
      <c r="I35" s="36"/>
    </row>
    <row r="36" spans="8:9" ht="21" customHeight="1">
      <c r="H36" s="36"/>
      <c r="I36" s="36"/>
    </row>
    <row r="37" spans="8:9" ht="21" customHeight="1">
      <c r="H37" s="36"/>
      <c r="I37" s="36"/>
    </row>
    <row r="38" spans="8:9" ht="21" customHeight="1">
      <c r="H38" s="36"/>
      <c r="I38" s="36"/>
    </row>
    <row r="39" spans="8:9" ht="21" customHeight="1">
      <c r="H39" s="36"/>
      <c r="I39" s="36"/>
    </row>
    <row r="40" spans="8:9" ht="21" customHeight="1">
      <c r="H40" s="36"/>
      <c r="I40" s="36"/>
    </row>
    <row r="41" spans="8:9" ht="21" customHeight="1">
      <c r="H41" s="36"/>
      <c r="I41" s="36"/>
    </row>
    <row r="42" spans="8:9" ht="21" customHeight="1">
      <c r="H42" s="36"/>
      <c r="I42" s="36"/>
    </row>
  </sheetData>
  <mergeCells count="5">
    <mergeCell ref="A1:I1"/>
    <mergeCell ref="A2:A3"/>
    <mergeCell ref="B2:D2"/>
    <mergeCell ref="E2:G2"/>
    <mergeCell ref="H2:I2"/>
  </mergeCells>
  <phoneticPr fontId="2" type="noConversion"/>
  <printOptions horizontalCentered="1"/>
  <pageMargins left="0.35433070866141736" right="0.35433070866141736" top="0.98425196850393704" bottom="0.59055118110236227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/>
  </sheetPr>
  <dimension ref="A1:I41"/>
  <sheetViews>
    <sheetView zoomScaleNormal="100" workbookViewId="0">
      <selection sqref="A1:I1"/>
    </sheetView>
  </sheetViews>
  <sheetFormatPr defaultColWidth="9" defaultRowHeight="21.9" customHeight="1"/>
  <cols>
    <col min="1" max="1" width="11.6640625" style="3" customWidth="1"/>
    <col min="2" max="2" width="13.6640625" style="35" customWidth="1"/>
    <col min="3" max="3" width="9.109375" style="35" customWidth="1"/>
    <col min="4" max="5" width="13.6640625" style="35" customWidth="1"/>
    <col min="6" max="6" width="9.109375" style="35" customWidth="1"/>
    <col min="7" max="7" width="16" style="35" customWidth="1"/>
    <col min="8" max="9" width="9.109375" style="3" customWidth="1"/>
    <col min="10" max="16384" width="9" style="3"/>
  </cols>
  <sheetData>
    <row r="1" spans="1:9" ht="40.5" customHeight="1" thickBot="1">
      <c r="A1" s="128" t="s">
        <v>108</v>
      </c>
      <c r="B1" s="128"/>
      <c r="C1" s="128"/>
      <c r="D1" s="128"/>
      <c r="E1" s="128"/>
      <c r="F1" s="128"/>
      <c r="G1" s="128"/>
      <c r="H1" s="128"/>
      <c r="I1" s="128"/>
    </row>
    <row r="2" spans="1:9" ht="27" customHeight="1">
      <c r="A2" s="132" t="s">
        <v>101</v>
      </c>
      <c r="B2" s="123" t="s">
        <v>109</v>
      </c>
      <c r="C2" s="124"/>
      <c r="D2" s="125"/>
      <c r="E2" s="126" t="s">
        <v>110</v>
      </c>
      <c r="F2" s="124"/>
      <c r="G2" s="127"/>
      <c r="H2" s="123" t="s">
        <v>111</v>
      </c>
      <c r="I2" s="125"/>
    </row>
    <row r="3" spans="1:9" ht="37.5" customHeight="1">
      <c r="A3" s="135"/>
      <c r="B3" s="76" t="s">
        <v>68</v>
      </c>
      <c r="C3" s="5" t="s">
        <v>105</v>
      </c>
      <c r="D3" s="77" t="s">
        <v>112</v>
      </c>
      <c r="E3" s="78" t="s">
        <v>73</v>
      </c>
      <c r="F3" s="5" t="s">
        <v>113</v>
      </c>
      <c r="G3" s="79" t="s">
        <v>67</v>
      </c>
      <c r="H3" s="76" t="s">
        <v>74</v>
      </c>
      <c r="I3" s="77" t="s">
        <v>5</v>
      </c>
    </row>
    <row r="4" spans="1:9" ht="21.9" customHeight="1">
      <c r="A4" s="17" t="s">
        <v>114</v>
      </c>
      <c r="B4" s="20">
        <v>44449889</v>
      </c>
      <c r="C4" s="14">
        <f>B4/$B$25</f>
        <v>0.7701768916206797</v>
      </c>
      <c r="D4" s="21">
        <v>71782400</v>
      </c>
      <c r="E4" s="60">
        <v>55448499</v>
      </c>
      <c r="F4" s="14">
        <f>E4/$E$25</f>
        <v>0.80283791265700777</v>
      </c>
      <c r="G4" s="55">
        <v>94407800</v>
      </c>
      <c r="H4" s="56">
        <f>SUM(B4/E4-1)</f>
        <v>-0.19835721792937988</v>
      </c>
      <c r="I4" s="16">
        <f>SUM(D4/G4-1)</f>
        <v>-0.23965604536913265</v>
      </c>
    </row>
    <row r="5" spans="1:9" ht="21.9" customHeight="1">
      <c r="A5" s="17" t="s">
        <v>59</v>
      </c>
      <c r="B5" s="20">
        <v>3736667</v>
      </c>
      <c r="C5" s="14">
        <f t="shared" ref="C5:C25" si="0">B5/$B$25</f>
        <v>6.4744696552145958E-2</v>
      </c>
      <c r="D5" s="21">
        <v>5870500</v>
      </c>
      <c r="E5" s="60">
        <v>0</v>
      </c>
      <c r="F5" s="14">
        <f t="shared" ref="F5:F25" si="1">E5/$E$25</f>
        <v>0</v>
      </c>
      <c r="G5" s="55">
        <v>0</v>
      </c>
      <c r="H5" s="20">
        <v>0</v>
      </c>
      <c r="I5" s="21">
        <v>0</v>
      </c>
    </row>
    <row r="6" spans="1:9" ht="21.9" customHeight="1">
      <c r="A6" s="17" t="s">
        <v>89</v>
      </c>
      <c r="B6" s="20">
        <v>3560465</v>
      </c>
      <c r="C6" s="14">
        <f t="shared" si="0"/>
        <v>6.1691669610788535E-2</v>
      </c>
      <c r="D6" s="21">
        <v>6974200</v>
      </c>
      <c r="E6" s="60">
        <v>2492751</v>
      </c>
      <c r="F6" s="14">
        <f t="shared" si="1"/>
        <v>3.6092501072277336E-2</v>
      </c>
      <c r="G6" s="55">
        <v>4560100</v>
      </c>
      <c r="H6" s="56">
        <f>SUM(B6/E6-1)</f>
        <v>0.42832757864704507</v>
      </c>
      <c r="I6" s="16">
        <f>SUM(D6/G6-1)</f>
        <v>0.52939628516918491</v>
      </c>
    </row>
    <row r="7" spans="1:9" ht="21.9" customHeight="1">
      <c r="A7" s="17" t="s">
        <v>90</v>
      </c>
      <c r="B7" s="20">
        <v>2604980</v>
      </c>
      <c r="C7" s="14">
        <f t="shared" si="0"/>
        <v>4.5136117193319385E-2</v>
      </c>
      <c r="D7" s="21">
        <v>4309800</v>
      </c>
      <c r="E7" s="60">
        <v>2969062</v>
      </c>
      <c r="F7" s="14">
        <f t="shared" si="1"/>
        <v>4.2989000272653739E-2</v>
      </c>
      <c r="G7" s="55">
        <v>4906200</v>
      </c>
      <c r="H7" s="56">
        <f>SUM(B7/E7-1)</f>
        <v>-0.12262526009898078</v>
      </c>
      <c r="I7" s="16">
        <f>SUM(D7/G7-1)</f>
        <v>-0.12156047450165097</v>
      </c>
    </row>
    <row r="8" spans="1:9" ht="21.9" customHeight="1">
      <c r="A8" s="17" t="s">
        <v>7</v>
      </c>
      <c r="B8" s="20">
        <v>1343190</v>
      </c>
      <c r="C8" s="14">
        <f t="shared" si="0"/>
        <v>2.3273261696018652E-2</v>
      </c>
      <c r="D8" s="21">
        <v>2405400</v>
      </c>
      <c r="E8" s="60">
        <v>6675488</v>
      </c>
      <c r="F8" s="14">
        <f t="shared" si="1"/>
        <v>9.6654281874914288E-2</v>
      </c>
      <c r="G8" s="55">
        <v>11892500</v>
      </c>
      <c r="H8" s="56">
        <f>SUM(B8/E8-1)</f>
        <v>-0.79878774405706365</v>
      </c>
      <c r="I8" s="16">
        <f>SUM(D8/G8-1)</f>
        <v>-0.79773807021231868</v>
      </c>
    </row>
    <row r="9" spans="1:9" ht="21.9" customHeight="1">
      <c r="A9" s="17" t="s">
        <v>9</v>
      </c>
      <c r="B9" s="20">
        <v>596496</v>
      </c>
      <c r="C9" s="14">
        <f t="shared" si="0"/>
        <v>1.0335401178260963E-2</v>
      </c>
      <c r="D9" s="21">
        <v>1102400</v>
      </c>
      <c r="E9" s="60">
        <v>321650</v>
      </c>
      <c r="F9" s="14">
        <f t="shared" si="1"/>
        <v>4.6571651038944542E-3</v>
      </c>
      <c r="G9" s="55">
        <v>755100</v>
      </c>
      <c r="H9" s="56">
        <f>SUM(B9/E9-1)</f>
        <v>0.85448779729519675</v>
      </c>
      <c r="I9" s="16">
        <f>SUM(D9/G9-1)</f>
        <v>0.45993908091643498</v>
      </c>
    </row>
    <row r="10" spans="1:9" ht="21.9" customHeight="1">
      <c r="A10" s="17" t="s">
        <v>115</v>
      </c>
      <c r="B10" s="20">
        <v>351682</v>
      </c>
      <c r="C10" s="14">
        <f t="shared" si="0"/>
        <v>6.0935438916156553E-3</v>
      </c>
      <c r="D10" s="21">
        <v>631300</v>
      </c>
      <c r="E10" s="60">
        <v>0</v>
      </c>
      <c r="F10" s="14">
        <f t="shared" si="1"/>
        <v>0</v>
      </c>
      <c r="G10" s="55">
        <v>0</v>
      </c>
      <c r="H10" s="20">
        <v>0</v>
      </c>
      <c r="I10" s="21">
        <v>0</v>
      </c>
    </row>
    <row r="11" spans="1:9" ht="21.9" customHeight="1">
      <c r="A11" s="17" t="s">
        <v>78</v>
      </c>
      <c r="B11" s="20">
        <v>274556</v>
      </c>
      <c r="C11" s="14">
        <f t="shared" si="0"/>
        <v>4.7571926817591677E-3</v>
      </c>
      <c r="D11" s="21">
        <v>533600</v>
      </c>
      <c r="E11" s="60">
        <v>0</v>
      </c>
      <c r="F11" s="14">
        <f t="shared" si="1"/>
        <v>0</v>
      </c>
      <c r="G11" s="55">
        <v>0</v>
      </c>
      <c r="H11" s="20">
        <v>0</v>
      </c>
      <c r="I11" s="21">
        <v>0</v>
      </c>
    </row>
    <row r="12" spans="1:9" ht="21.9" customHeight="1">
      <c r="A12" s="17" t="s">
        <v>79</v>
      </c>
      <c r="B12" s="20">
        <v>192173</v>
      </c>
      <c r="C12" s="14">
        <f t="shared" si="0"/>
        <v>3.3297541821402724E-3</v>
      </c>
      <c r="D12" s="21">
        <v>349600</v>
      </c>
      <c r="E12" s="60">
        <v>0</v>
      </c>
      <c r="F12" s="14">
        <f t="shared" si="1"/>
        <v>0</v>
      </c>
      <c r="G12" s="55">
        <v>0</v>
      </c>
      <c r="H12" s="20">
        <v>0</v>
      </c>
      <c r="I12" s="21">
        <v>0</v>
      </c>
    </row>
    <row r="13" spans="1:9" ht="21.9" customHeight="1">
      <c r="A13" s="17" t="s">
        <v>116</v>
      </c>
      <c r="B13" s="20">
        <v>159785</v>
      </c>
      <c r="C13" s="14">
        <f t="shared" si="0"/>
        <v>2.7685719221393402E-3</v>
      </c>
      <c r="D13" s="21">
        <v>315700</v>
      </c>
      <c r="E13" s="60">
        <v>0</v>
      </c>
      <c r="F13" s="14">
        <f t="shared" si="1"/>
        <v>0</v>
      </c>
      <c r="G13" s="55">
        <v>0</v>
      </c>
      <c r="H13" s="20">
        <v>0</v>
      </c>
      <c r="I13" s="21">
        <v>0</v>
      </c>
    </row>
    <row r="14" spans="1:9" ht="21.9" customHeight="1">
      <c r="A14" s="17" t="s">
        <v>13</v>
      </c>
      <c r="B14" s="20">
        <v>148570</v>
      </c>
      <c r="C14" s="14">
        <f t="shared" si="0"/>
        <v>2.5742512155223691E-3</v>
      </c>
      <c r="D14" s="21">
        <v>280300</v>
      </c>
      <c r="E14" s="60">
        <v>372508</v>
      </c>
      <c r="F14" s="14">
        <f t="shared" si="1"/>
        <v>5.3935372564014161E-3</v>
      </c>
      <c r="G14" s="55">
        <v>727100</v>
      </c>
      <c r="H14" s="56">
        <f>SUM(B14/E14-1)</f>
        <v>-0.60116292804449833</v>
      </c>
      <c r="I14" s="16">
        <f>SUM(D14/G14-1)</f>
        <v>-0.61449594278641184</v>
      </c>
    </row>
    <row r="15" spans="1:9" ht="21.9" customHeight="1">
      <c r="A15" s="10" t="s">
        <v>81</v>
      </c>
      <c r="B15" s="20">
        <v>97009</v>
      </c>
      <c r="C15" s="14">
        <f t="shared" si="0"/>
        <v>1.6808611170936899E-3</v>
      </c>
      <c r="D15" s="21">
        <v>238500</v>
      </c>
      <c r="E15" s="60">
        <v>0</v>
      </c>
      <c r="F15" s="14">
        <f t="shared" si="1"/>
        <v>0</v>
      </c>
      <c r="G15" s="55">
        <v>0</v>
      </c>
      <c r="H15" s="20">
        <v>0</v>
      </c>
      <c r="I15" s="21">
        <v>0</v>
      </c>
    </row>
    <row r="16" spans="1:9" ht="21.9" customHeight="1">
      <c r="A16" s="17" t="s">
        <v>117</v>
      </c>
      <c r="B16" s="20">
        <v>74007</v>
      </c>
      <c r="C16" s="14">
        <f t="shared" si="0"/>
        <v>1.2823087413822709E-3</v>
      </c>
      <c r="D16" s="21">
        <v>141300</v>
      </c>
      <c r="E16" s="60">
        <v>81376</v>
      </c>
      <c r="F16" s="14">
        <f t="shared" si="1"/>
        <v>1.1782417767589465E-3</v>
      </c>
      <c r="G16" s="55">
        <v>153100</v>
      </c>
      <c r="H16" s="56">
        <f>SUM(B16/E16-1)</f>
        <v>-9.0554954777821495E-2</v>
      </c>
      <c r="I16" s="16">
        <f>SUM(D16/G16-1)</f>
        <v>-7.7073807968647934E-2</v>
      </c>
    </row>
    <row r="17" spans="1:9" ht="21.9" customHeight="1">
      <c r="A17" s="17" t="s">
        <v>15</v>
      </c>
      <c r="B17" s="20">
        <v>58615</v>
      </c>
      <c r="C17" s="14">
        <f t="shared" si="0"/>
        <v>1.0156137510792466E-3</v>
      </c>
      <c r="D17" s="21">
        <v>99600</v>
      </c>
      <c r="E17" s="60">
        <v>324180</v>
      </c>
      <c r="F17" s="14">
        <f t="shared" si="1"/>
        <v>4.6937969326302014E-3</v>
      </c>
      <c r="G17" s="55">
        <v>619000</v>
      </c>
      <c r="H17" s="56">
        <f>SUM(B17/E17-1)</f>
        <v>-0.81918995619717438</v>
      </c>
      <c r="I17" s="16">
        <f>SUM(D17/G17-1)</f>
        <v>-0.83909531502423262</v>
      </c>
    </row>
    <row r="18" spans="1:9" ht="21.9" customHeight="1">
      <c r="A18" s="17" t="s">
        <v>118</v>
      </c>
      <c r="B18" s="20">
        <v>44266</v>
      </c>
      <c r="C18" s="14">
        <f t="shared" si="0"/>
        <v>7.6699067312588809E-4</v>
      </c>
      <c r="D18" s="21">
        <v>99300</v>
      </c>
      <c r="E18" s="60">
        <v>65958</v>
      </c>
      <c r="F18" s="14">
        <f t="shared" si="1"/>
        <v>9.5500480622624101E-4</v>
      </c>
      <c r="G18" s="55">
        <v>151100</v>
      </c>
      <c r="H18" s="56">
        <f>SUM(B18/E18-1)</f>
        <v>-0.32887595136298853</v>
      </c>
      <c r="I18" s="16">
        <f>SUM(D18/G18-1)</f>
        <v>-0.34281932495036405</v>
      </c>
    </row>
    <row r="19" spans="1:9" ht="21.9" customHeight="1">
      <c r="A19" s="17" t="s">
        <v>94</v>
      </c>
      <c r="B19" s="20">
        <v>21520</v>
      </c>
      <c r="C19" s="14">
        <f t="shared" si="0"/>
        <v>3.7287397292886439E-4</v>
      </c>
      <c r="D19" s="21">
        <v>37300</v>
      </c>
      <c r="E19" s="60">
        <v>0</v>
      </c>
      <c r="F19" s="14">
        <f t="shared" si="1"/>
        <v>0</v>
      </c>
      <c r="G19" s="55">
        <v>0</v>
      </c>
      <c r="H19" s="20">
        <v>0</v>
      </c>
      <c r="I19" s="21">
        <v>0</v>
      </c>
    </row>
    <row r="20" spans="1:9" ht="21.9" customHeight="1">
      <c r="A20" s="17" t="s">
        <v>8</v>
      </c>
      <c r="B20" s="20"/>
      <c r="C20" s="14">
        <f t="shared" si="0"/>
        <v>0</v>
      </c>
      <c r="D20" s="21"/>
      <c r="E20" s="60">
        <v>198735</v>
      </c>
      <c r="F20" s="14">
        <f t="shared" si="1"/>
        <v>2.8774808236358288E-3</v>
      </c>
      <c r="G20" s="55">
        <v>301000</v>
      </c>
      <c r="H20" s="56">
        <f t="shared" ref="H20:H25" si="2">SUM(B20/E20-1)</f>
        <v>-1</v>
      </c>
      <c r="I20" s="16">
        <f>SUM(D20/G20-1)</f>
        <v>-1</v>
      </c>
    </row>
    <row r="21" spans="1:9" ht="21.9" customHeight="1">
      <c r="A21" s="17" t="s">
        <v>83</v>
      </c>
      <c r="B21" s="20"/>
      <c r="C21" s="14">
        <f t="shared" si="0"/>
        <v>0</v>
      </c>
      <c r="D21" s="21"/>
      <c r="E21" s="60">
        <v>72913</v>
      </c>
      <c r="F21" s="14">
        <f t="shared" si="1"/>
        <v>1.0557061377903197E-3</v>
      </c>
      <c r="G21" s="55">
        <v>94500</v>
      </c>
      <c r="H21" s="56">
        <f t="shared" si="2"/>
        <v>-1</v>
      </c>
      <c r="I21" s="16">
        <f>SUM(D21/G21-1)</f>
        <v>-1</v>
      </c>
    </row>
    <row r="22" spans="1:9" ht="21.9" customHeight="1">
      <c r="A22" s="17" t="s">
        <v>97</v>
      </c>
      <c r="B22" s="20"/>
      <c r="C22" s="14">
        <f t="shared" si="0"/>
        <v>0</v>
      </c>
      <c r="D22" s="21"/>
      <c r="E22" s="60">
        <v>42482</v>
      </c>
      <c r="F22" s="14">
        <f t="shared" si="1"/>
        <v>6.1509618511936643E-4</v>
      </c>
      <c r="G22" s="55">
        <v>51100</v>
      </c>
      <c r="H22" s="56">
        <f t="shared" si="2"/>
        <v>-1</v>
      </c>
      <c r="I22" s="16">
        <f>SUM(D22/G22-1)</f>
        <v>-1</v>
      </c>
    </row>
    <row r="23" spans="1:9" ht="21.9" customHeight="1">
      <c r="A23" s="17" t="s">
        <v>85</v>
      </c>
      <c r="B23" s="20"/>
      <c r="C23" s="14">
        <f t="shared" si="0"/>
        <v>0</v>
      </c>
      <c r="D23" s="21"/>
      <c r="E23" s="60">
        <v>18</v>
      </c>
      <c r="F23" s="14">
        <f t="shared" si="1"/>
        <v>2.6062170642033323E-7</v>
      </c>
      <c r="G23" s="55">
        <v>700</v>
      </c>
      <c r="H23" s="56">
        <f t="shared" si="2"/>
        <v>-1</v>
      </c>
      <c r="I23" s="16">
        <f>SUM(D23/G23-1)</f>
        <v>-1</v>
      </c>
    </row>
    <row r="24" spans="1:9" ht="21.9" customHeight="1">
      <c r="A24" s="17" t="s">
        <v>99</v>
      </c>
      <c r="B24" s="20"/>
      <c r="C24" s="14">
        <f t="shared" si="0"/>
        <v>0</v>
      </c>
      <c r="D24" s="21"/>
      <c r="E24" s="60">
        <v>1</v>
      </c>
      <c r="F24" s="14">
        <f t="shared" si="1"/>
        <v>1.4478983690018511E-8</v>
      </c>
      <c r="G24" s="55">
        <v>0</v>
      </c>
      <c r="H24" s="56">
        <f t="shared" si="2"/>
        <v>-1</v>
      </c>
      <c r="I24" s="21">
        <v>0</v>
      </c>
    </row>
    <row r="25" spans="1:9" ht="31.5" customHeight="1" thickBot="1">
      <c r="A25" s="1" t="s">
        <v>41</v>
      </c>
      <c r="B25" s="80">
        <f>SUM(B4:B24)</f>
        <v>57713870</v>
      </c>
      <c r="C25" s="70">
        <f t="shared" si="0"/>
        <v>1</v>
      </c>
      <c r="D25" s="81">
        <f>SUM(D4:D24)</f>
        <v>95171200</v>
      </c>
      <c r="E25" s="82">
        <f>SUM(E4:E24)</f>
        <v>69065621</v>
      </c>
      <c r="F25" s="70">
        <f t="shared" si="1"/>
        <v>1</v>
      </c>
      <c r="G25" s="83">
        <f>SUM(G4:G24)</f>
        <v>118619300</v>
      </c>
      <c r="H25" s="74">
        <f t="shared" si="2"/>
        <v>-0.16436181758215129</v>
      </c>
      <c r="I25" s="75">
        <f>SUM(D25/G25-1)</f>
        <v>-0.1976752518350724</v>
      </c>
    </row>
    <row r="26" spans="1:9" ht="21.9" customHeight="1">
      <c r="F26" s="36"/>
      <c r="G26" s="36"/>
    </row>
    <row r="27" spans="1:9" ht="21.9" customHeight="1">
      <c r="F27" s="36"/>
      <c r="G27" s="36"/>
    </row>
    <row r="28" spans="1:9" ht="21.9" customHeight="1">
      <c r="F28" s="36"/>
      <c r="G28" s="36"/>
    </row>
    <row r="29" spans="1:9" ht="21.9" customHeight="1">
      <c r="F29" s="36"/>
      <c r="G29" s="36"/>
    </row>
    <row r="30" spans="1:9" ht="21.9" customHeight="1">
      <c r="F30" s="36"/>
      <c r="G30" s="36"/>
    </row>
    <row r="31" spans="1:9" ht="21.9" customHeight="1">
      <c r="F31" s="36"/>
      <c r="G31" s="36"/>
    </row>
    <row r="32" spans="1:9" ht="21.9" customHeight="1">
      <c r="F32" s="36"/>
      <c r="G32" s="36"/>
    </row>
    <row r="33" spans="6:7" ht="21.9" customHeight="1">
      <c r="F33" s="36"/>
      <c r="G33" s="36"/>
    </row>
    <row r="34" spans="6:7" ht="21.9" customHeight="1">
      <c r="F34" s="36"/>
      <c r="G34" s="36"/>
    </row>
    <row r="35" spans="6:7" ht="21.9" customHeight="1">
      <c r="F35" s="36"/>
      <c r="G35" s="36"/>
    </row>
    <row r="36" spans="6:7" ht="21.9" customHeight="1">
      <c r="F36" s="36"/>
      <c r="G36" s="36"/>
    </row>
    <row r="37" spans="6:7" ht="21.9" customHeight="1">
      <c r="F37" s="36"/>
      <c r="G37" s="36"/>
    </row>
    <row r="38" spans="6:7" ht="21.9" customHeight="1">
      <c r="F38" s="36"/>
      <c r="G38" s="36"/>
    </row>
    <row r="39" spans="6:7" ht="21.9" customHeight="1">
      <c r="F39" s="36"/>
      <c r="G39" s="36"/>
    </row>
    <row r="40" spans="6:7" ht="21.9" customHeight="1">
      <c r="F40" s="36"/>
      <c r="G40" s="36"/>
    </row>
    <row r="41" spans="6:7" ht="21.9" customHeight="1">
      <c r="F41" s="36"/>
      <c r="G41" s="36"/>
    </row>
  </sheetData>
  <mergeCells count="5">
    <mergeCell ref="H2:I2"/>
    <mergeCell ref="E2:G2"/>
    <mergeCell ref="B2:D2"/>
    <mergeCell ref="A1:I1"/>
    <mergeCell ref="A2:A3"/>
  </mergeCells>
  <phoneticPr fontId="2" type="noConversion"/>
  <printOptions horizontalCentered="1"/>
  <pageMargins left="0.35433070866141736" right="0.35433070866141736" top="0.78740157480314965" bottom="0.59055118110236227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/>
  </sheetPr>
  <dimension ref="A1:I41"/>
  <sheetViews>
    <sheetView workbookViewId="0">
      <selection sqref="A1:I1"/>
    </sheetView>
  </sheetViews>
  <sheetFormatPr defaultColWidth="9" defaultRowHeight="21.9" customHeight="1"/>
  <cols>
    <col min="1" max="1" width="11.6640625" style="3" customWidth="1"/>
    <col min="2" max="2" width="13.6640625" style="35" customWidth="1"/>
    <col min="3" max="3" width="9.109375" style="35" customWidth="1"/>
    <col min="4" max="4" width="16.109375" style="35" customWidth="1"/>
    <col min="5" max="5" width="13.6640625" style="35" customWidth="1"/>
    <col min="6" max="6" width="9.109375" style="35" customWidth="1"/>
    <col min="7" max="7" width="15.6640625" style="35" customWidth="1"/>
    <col min="8" max="9" width="9.109375" style="3" customWidth="1"/>
    <col min="10" max="16384" width="9" style="3"/>
  </cols>
  <sheetData>
    <row r="1" spans="1:9" s="37" customFormat="1" ht="40.5" customHeight="1" thickBot="1">
      <c r="A1" s="128" t="s">
        <v>100</v>
      </c>
      <c r="B1" s="128"/>
      <c r="C1" s="128"/>
      <c r="D1" s="128"/>
      <c r="E1" s="128"/>
      <c r="F1" s="128"/>
      <c r="G1" s="128"/>
      <c r="H1" s="128"/>
      <c r="I1" s="128"/>
    </row>
    <row r="2" spans="1:9" ht="22.5" customHeight="1">
      <c r="A2" s="132" t="s">
        <v>101</v>
      </c>
      <c r="B2" s="123" t="s">
        <v>87</v>
      </c>
      <c r="C2" s="124"/>
      <c r="D2" s="125"/>
      <c r="E2" s="126" t="s">
        <v>102</v>
      </c>
      <c r="F2" s="124"/>
      <c r="G2" s="127"/>
      <c r="H2" s="123" t="s">
        <v>103</v>
      </c>
      <c r="I2" s="125"/>
    </row>
    <row r="3" spans="1:9" ht="30.75" customHeight="1">
      <c r="A3" s="135"/>
      <c r="B3" s="7" t="s">
        <v>104</v>
      </c>
      <c r="C3" s="5" t="s">
        <v>105</v>
      </c>
      <c r="D3" s="8" t="s">
        <v>56</v>
      </c>
      <c r="E3" s="9" t="s">
        <v>68</v>
      </c>
      <c r="F3" s="5" t="s">
        <v>105</v>
      </c>
      <c r="G3" s="38" t="s">
        <v>67</v>
      </c>
      <c r="H3" s="7" t="s">
        <v>74</v>
      </c>
      <c r="I3" s="8" t="s">
        <v>5</v>
      </c>
    </row>
    <row r="4" spans="1:9" ht="21.9" customHeight="1">
      <c r="A4" s="10" t="s">
        <v>0</v>
      </c>
      <c r="B4" s="20">
        <v>52859166</v>
      </c>
      <c r="C4" s="14">
        <f>B4/$B$25</f>
        <v>0.77753266986852587</v>
      </c>
      <c r="D4" s="21">
        <v>85529300</v>
      </c>
      <c r="E4" s="60">
        <v>68706873</v>
      </c>
      <c r="F4" s="14">
        <f>E4/$E$25</f>
        <v>0.81869097092779575</v>
      </c>
      <c r="G4" s="55">
        <v>115949100</v>
      </c>
      <c r="H4" s="44">
        <f>SUM(B4/E4-1)</f>
        <v>-0.23065679324395971</v>
      </c>
      <c r="I4" s="45">
        <f>SUM(D4/G4-1)</f>
        <v>-0.2623547746381818</v>
      </c>
    </row>
    <row r="5" spans="1:9" ht="21.9" customHeight="1">
      <c r="A5" s="17" t="s">
        <v>11</v>
      </c>
      <c r="B5" s="20">
        <v>3845191</v>
      </c>
      <c r="C5" s="14">
        <f t="shared" ref="C5:C25" si="0">B5/$B$25</f>
        <v>5.6560892852233556E-2</v>
      </c>
      <c r="D5" s="21">
        <v>7502400</v>
      </c>
      <c r="E5" s="60">
        <v>2492751</v>
      </c>
      <c r="F5" s="14">
        <f t="shared" ref="F5:F25" si="1">E5/$E$25</f>
        <v>2.9702890662353879E-2</v>
      </c>
      <c r="G5" s="55">
        <v>4560100</v>
      </c>
      <c r="H5" s="44">
        <f t="shared" ref="H5:H24" si="2">SUM(B5/E5-1)</f>
        <v>0.54254917558953952</v>
      </c>
      <c r="I5" s="45">
        <f t="shared" ref="I5:I23" si="3">SUM(D5/G5-1)</f>
        <v>0.64522707835354498</v>
      </c>
    </row>
    <row r="6" spans="1:9" ht="21.9" customHeight="1">
      <c r="A6" s="17" t="s">
        <v>90</v>
      </c>
      <c r="B6" s="20">
        <v>3770420</v>
      </c>
      <c r="C6" s="14">
        <f t="shared" si="0"/>
        <v>5.5461047741950514E-2</v>
      </c>
      <c r="D6" s="21">
        <v>6196100</v>
      </c>
      <c r="E6" s="60">
        <v>2969062</v>
      </c>
      <c r="F6" s="14">
        <f t="shared" si="1"/>
        <v>3.5378473002618288E-2</v>
      </c>
      <c r="G6" s="55">
        <v>4906200</v>
      </c>
      <c r="H6" s="44">
        <f t="shared" si="2"/>
        <v>0.26990275043094414</v>
      </c>
      <c r="I6" s="45">
        <f t="shared" si="3"/>
        <v>0.26291223350046877</v>
      </c>
    </row>
    <row r="7" spans="1:9" ht="21.9" customHeight="1">
      <c r="A7" s="17" t="s">
        <v>106</v>
      </c>
      <c r="B7" s="20">
        <v>3736667</v>
      </c>
      <c r="C7" s="14">
        <f t="shared" si="0"/>
        <v>5.4964557498308149E-2</v>
      </c>
      <c r="D7" s="21">
        <v>5870500</v>
      </c>
      <c r="E7" s="60">
        <v>0</v>
      </c>
      <c r="F7" s="14">
        <f t="shared" si="1"/>
        <v>0</v>
      </c>
      <c r="G7" s="55">
        <v>0</v>
      </c>
      <c r="H7" s="20">
        <v>0</v>
      </c>
      <c r="I7" s="21">
        <v>0</v>
      </c>
    </row>
    <row r="8" spans="1:9" ht="21.9" customHeight="1">
      <c r="A8" s="17" t="s">
        <v>7</v>
      </c>
      <c r="B8" s="20">
        <v>1343190</v>
      </c>
      <c r="C8" s="14">
        <f t="shared" si="0"/>
        <v>1.9757672810061085E-2</v>
      </c>
      <c r="D8" s="21">
        <v>2405400</v>
      </c>
      <c r="E8" s="60">
        <v>7664776</v>
      </c>
      <c r="F8" s="14">
        <f t="shared" si="1"/>
        <v>9.1331225412981124E-2</v>
      </c>
      <c r="G8" s="55">
        <v>13641100</v>
      </c>
      <c r="H8" s="44">
        <f t="shared" si="2"/>
        <v>-0.82475808816852569</v>
      </c>
      <c r="I8" s="45">
        <f t="shared" si="3"/>
        <v>-0.82366524693756371</v>
      </c>
    </row>
    <row r="9" spans="1:9" ht="21.9" customHeight="1">
      <c r="A9" s="17" t="s">
        <v>91</v>
      </c>
      <c r="B9" s="20">
        <v>596496</v>
      </c>
      <c r="C9" s="14">
        <f t="shared" si="0"/>
        <v>8.7741665739844675E-3</v>
      </c>
      <c r="D9" s="21">
        <v>1102400</v>
      </c>
      <c r="E9" s="60">
        <v>321650</v>
      </c>
      <c r="F9" s="14">
        <f t="shared" si="1"/>
        <v>3.832687172343377E-3</v>
      </c>
      <c r="G9" s="55">
        <v>755100</v>
      </c>
      <c r="H9" s="44">
        <f t="shared" si="2"/>
        <v>0.85448779729519675</v>
      </c>
      <c r="I9" s="45">
        <f t="shared" si="3"/>
        <v>0.45993908091643498</v>
      </c>
    </row>
    <row r="10" spans="1:9" ht="21.9" customHeight="1">
      <c r="A10" s="17" t="s">
        <v>12</v>
      </c>
      <c r="B10" s="20">
        <v>554142</v>
      </c>
      <c r="C10" s="14">
        <f t="shared" si="0"/>
        <v>8.1511597959431428E-3</v>
      </c>
      <c r="D10" s="21">
        <v>1010900</v>
      </c>
      <c r="E10" s="60">
        <v>0</v>
      </c>
      <c r="F10" s="14">
        <f t="shared" si="1"/>
        <v>0</v>
      </c>
      <c r="G10" s="55">
        <v>0</v>
      </c>
      <c r="H10" s="20">
        <v>0</v>
      </c>
      <c r="I10" s="21">
        <v>0</v>
      </c>
    </row>
    <row r="11" spans="1:9" ht="21.9" customHeight="1">
      <c r="A11" s="10" t="s">
        <v>77</v>
      </c>
      <c r="B11" s="20">
        <v>281443</v>
      </c>
      <c r="C11" s="14">
        <f t="shared" si="0"/>
        <v>4.1398898954593333E-3</v>
      </c>
      <c r="D11" s="21">
        <v>461400</v>
      </c>
      <c r="E11" s="60">
        <v>266995</v>
      </c>
      <c r="F11" s="14">
        <f t="shared" si="1"/>
        <v>3.1814342035747551E-3</v>
      </c>
      <c r="G11" s="55">
        <v>574100</v>
      </c>
      <c r="H11" s="44">
        <f t="shared" si="2"/>
        <v>5.4113372909605051E-2</v>
      </c>
      <c r="I11" s="45">
        <f t="shared" si="3"/>
        <v>-0.19630726354293682</v>
      </c>
    </row>
    <row r="12" spans="1:9" ht="21.9" customHeight="1">
      <c r="A12" s="17" t="s">
        <v>78</v>
      </c>
      <c r="B12" s="20">
        <v>274556</v>
      </c>
      <c r="C12" s="14">
        <f t="shared" si="0"/>
        <v>4.0385854689501347E-3</v>
      </c>
      <c r="D12" s="21">
        <v>533600</v>
      </c>
      <c r="E12" s="60">
        <v>0</v>
      </c>
      <c r="F12" s="14">
        <f t="shared" si="1"/>
        <v>0</v>
      </c>
      <c r="G12" s="67"/>
      <c r="H12" s="20">
        <v>0</v>
      </c>
      <c r="I12" s="21">
        <v>0</v>
      </c>
    </row>
    <row r="13" spans="1:9" ht="21.9" customHeight="1">
      <c r="A13" s="17" t="s">
        <v>14</v>
      </c>
      <c r="B13" s="20">
        <v>192173</v>
      </c>
      <c r="C13" s="14">
        <f t="shared" si="0"/>
        <v>2.8267715341298467E-3</v>
      </c>
      <c r="D13" s="21">
        <v>349600</v>
      </c>
      <c r="E13" s="60">
        <v>0</v>
      </c>
      <c r="F13" s="14">
        <f t="shared" si="1"/>
        <v>0</v>
      </c>
      <c r="G13" s="55">
        <v>0</v>
      </c>
      <c r="H13" s="20">
        <v>0</v>
      </c>
      <c r="I13" s="21">
        <v>0</v>
      </c>
    </row>
    <row r="14" spans="1:9" ht="21.9" customHeight="1">
      <c r="A14" s="17" t="s">
        <v>37</v>
      </c>
      <c r="B14" s="20">
        <v>159785</v>
      </c>
      <c r="C14" s="14">
        <f t="shared" si="0"/>
        <v>2.350359777809253E-3</v>
      </c>
      <c r="D14" s="21">
        <v>315700</v>
      </c>
      <c r="E14" s="60">
        <v>0</v>
      </c>
      <c r="F14" s="14">
        <f t="shared" si="1"/>
        <v>0</v>
      </c>
      <c r="G14" s="55">
        <v>0</v>
      </c>
      <c r="H14" s="20">
        <v>0</v>
      </c>
      <c r="I14" s="21">
        <v>0</v>
      </c>
    </row>
    <row r="15" spans="1:9" ht="21.9" customHeight="1">
      <c r="A15" s="17" t="s">
        <v>13</v>
      </c>
      <c r="B15" s="20">
        <v>148570</v>
      </c>
      <c r="C15" s="14">
        <f t="shared" si="0"/>
        <v>2.1853925724512357E-3</v>
      </c>
      <c r="D15" s="21">
        <v>280300</v>
      </c>
      <c r="E15" s="60">
        <v>372508</v>
      </c>
      <c r="F15" s="14">
        <f t="shared" si="1"/>
        <v>4.4386962014465623E-3</v>
      </c>
      <c r="G15" s="55">
        <v>727100</v>
      </c>
      <c r="H15" s="44">
        <f t="shared" si="2"/>
        <v>-0.60116292804449833</v>
      </c>
      <c r="I15" s="45">
        <f t="shared" si="3"/>
        <v>-0.61449594278641184</v>
      </c>
    </row>
    <row r="16" spans="1:9" ht="21.9" customHeight="1">
      <c r="A16" s="17" t="s">
        <v>21</v>
      </c>
      <c r="B16" s="20">
        <v>97009</v>
      </c>
      <c r="C16" s="14">
        <f t="shared" si="0"/>
        <v>1.4269552942109574E-3</v>
      </c>
      <c r="D16" s="21">
        <v>238500</v>
      </c>
      <c r="E16" s="60">
        <v>0</v>
      </c>
      <c r="F16" s="14">
        <f t="shared" si="1"/>
        <v>0</v>
      </c>
      <c r="G16" s="55">
        <v>0</v>
      </c>
      <c r="H16" s="20">
        <v>0</v>
      </c>
      <c r="I16" s="21">
        <v>0</v>
      </c>
    </row>
    <row r="17" spans="1:9" ht="21.9" customHeight="1">
      <c r="A17" s="17" t="s">
        <v>92</v>
      </c>
      <c r="B17" s="20">
        <v>58615</v>
      </c>
      <c r="C17" s="14">
        <f t="shared" si="0"/>
        <v>8.621981936745587E-4</v>
      </c>
      <c r="D17" s="21">
        <v>99600</v>
      </c>
      <c r="E17" s="60">
        <v>324180</v>
      </c>
      <c r="F17" s="14">
        <f t="shared" si="1"/>
        <v>3.862833911177603E-3</v>
      </c>
      <c r="G17" s="55">
        <v>619000</v>
      </c>
      <c r="H17" s="44">
        <f t="shared" si="2"/>
        <v>-0.81918995619717438</v>
      </c>
      <c r="I17" s="45">
        <f t="shared" si="3"/>
        <v>-0.83909531502423262</v>
      </c>
    </row>
    <row r="18" spans="1:9" ht="21.9" customHeight="1">
      <c r="A18" s="17" t="s">
        <v>93</v>
      </c>
      <c r="B18" s="20">
        <v>44266</v>
      </c>
      <c r="C18" s="14">
        <f t="shared" si="0"/>
        <v>6.5113136980632965E-4</v>
      </c>
      <c r="D18" s="21">
        <v>99300</v>
      </c>
      <c r="E18" s="60">
        <v>87719</v>
      </c>
      <c r="F18" s="14">
        <f t="shared" si="1"/>
        <v>1.0452339066401015E-3</v>
      </c>
      <c r="G18" s="55">
        <v>200800</v>
      </c>
      <c r="H18" s="44">
        <f t="shared" si="2"/>
        <v>-0.4953658842440064</v>
      </c>
      <c r="I18" s="45">
        <f t="shared" si="3"/>
        <v>-0.50547808764940239</v>
      </c>
    </row>
    <row r="19" spans="1:9" ht="21.9" customHeight="1">
      <c r="A19" s="10" t="s">
        <v>94</v>
      </c>
      <c r="B19" s="20">
        <v>21520</v>
      </c>
      <c r="C19" s="14">
        <f t="shared" si="0"/>
        <v>3.1654875250151845E-4</v>
      </c>
      <c r="D19" s="21">
        <v>37300</v>
      </c>
      <c r="E19" s="60">
        <v>0</v>
      </c>
      <c r="F19" s="14">
        <f t="shared" si="1"/>
        <v>0</v>
      </c>
      <c r="G19" s="55">
        <v>0</v>
      </c>
      <c r="H19" s="20">
        <v>0</v>
      </c>
      <c r="I19" s="21">
        <v>0</v>
      </c>
    </row>
    <row r="20" spans="1:9" ht="21.9" customHeight="1">
      <c r="A20" s="17" t="s">
        <v>95</v>
      </c>
      <c r="B20" s="20"/>
      <c r="C20" s="14">
        <f t="shared" si="0"/>
        <v>0</v>
      </c>
      <c r="D20" s="21"/>
      <c r="E20" s="60">
        <v>600914</v>
      </c>
      <c r="F20" s="14">
        <f t="shared" si="1"/>
        <v>7.1603151857035537E-3</v>
      </c>
      <c r="G20" s="55">
        <v>866100</v>
      </c>
      <c r="H20" s="44">
        <f t="shared" si="2"/>
        <v>-1</v>
      </c>
      <c r="I20" s="45">
        <f t="shared" si="3"/>
        <v>-1</v>
      </c>
    </row>
    <row r="21" spans="1:9" ht="21.9" customHeight="1">
      <c r="A21" s="17" t="s">
        <v>96</v>
      </c>
      <c r="B21" s="20"/>
      <c r="C21" s="14">
        <f t="shared" si="0"/>
        <v>0</v>
      </c>
      <c r="D21" s="21"/>
      <c r="E21" s="60">
        <v>72913</v>
      </c>
      <c r="F21" s="14">
        <f t="shared" si="1"/>
        <v>8.6880994807111034E-4</v>
      </c>
      <c r="G21" s="55">
        <v>94500</v>
      </c>
      <c r="H21" s="44">
        <f t="shared" si="2"/>
        <v>-1</v>
      </c>
      <c r="I21" s="45">
        <f t="shared" si="3"/>
        <v>-1</v>
      </c>
    </row>
    <row r="22" spans="1:9" ht="21.9" customHeight="1">
      <c r="A22" s="17" t="s">
        <v>84</v>
      </c>
      <c r="B22" s="20"/>
      <c r="C22" s="14">
        <f t="shared" si="0"/>
        <v>0</v>
      </c>
      <c r="D22" s="21"/>
      <c r="E22" s="60">
        <v>42482</v>
      </c>
      <c r="F22" s="14">
        <f t="shared" si="1"/>
        <v>5.0620306685991397E-4</v>
      </c>
      <c r="G22" s="55">
        <v>51100</v>
      </c>
      <c r="H22" s="44">
        <f t="shared" si="2"/>
        <v>-1</v>
      </c>
      <c r="I22" s="45">
        <f t="shared" si="3"/>
        <v>-1</v>
      </c>
    </row>
    <row r="23" spans="1:9" ht="21.9" customHeight="1">
      <c r="A23" s="17" t="s">
        <v>98</v>
      </c>
      <c r="B23" s="20"/>
      <c r="C23" s="14">
        <f t="shared" si="0"/>
        <v>0</v>
      </c>
      <c r="D23" s="21"/>
      <c r="E23" s="60">
        <v>18</v>
      </c>
      <c r="F23" s="14">
        <f t="shared" si="1"/>
        <v>2.1448272688382026E-7</v>
      </c>
      <c r="G23" s="55">
        <v>700</v>
      </c>
      <c r="H23" s="44">
        <f t="shared" si="2"/>
        <v>-1</v>
      </c>
      <c r="I23" s="45">
        <f t="shared" si="3"/>
        <v>-1</v>
      </c>
    </row>
    <row r="24" spans="1:9" ht="21.9" customHeight="1">
      <c r="A24" s="17" t="s">
        <v>107</v>
      </c>
      <c r="B24" s="20"/>
      <c r="C24" s="14">
        <f t="shared" si="0"/>
        <v>0</v>
      </c>
      <c r="D24" s="21"/>
      <c r="E24" s="60">
        <v>1</v>
      </c>
      <c r="F24" s="14">
        <f t="shared" si="1"/>
        <v>1.1915707049101125E-8</v>
      </c>
      <c r="G24" s="55">
        <v>0</v>
      </c>
      <c r="H24" s="44">
        <f t="shared" si="2"/>
        <v>-1</v>
      </c>
      <c r="I24" s="21">
        <v>0</v>
      </c>
    </row>
    <row r="25" spans="1:9" ht="32.25" customHeight="1" thickBot="1">
      <c r="A25" s="68" t="s">
        <v>41</v>
      </c>
      <c r="B25" s="69">
        <f>SUM(B4:B24)</f>
        <v>67983209</v>
      </c>
      <c r="C25" s="70">
        <f t="shared" si="0"/>
        <v>1</v>
      </c>
      <c r="D25" s="71">
        <f>SUM(D4:D24)</f>
        <v>112032300</v>
      </c>
      <c r="E25" s="72">
        <f>SUM(E4:E24)</f>
        <v>83922842</v>
      </c>
      <c r="F25" s="70">
        <f t="shared" si="1"/>
        <v>1</v>
      </c>
      <c r="G25" s="73">
        <f>SUM(G4:G24)</f>
        <v>142945000</v>
      </c>
      <c r="H25" s="74">
        <f>SUM(B25/E25-1)</f>
        <v>-0.18993199729818488</v>
      </c>
      <c r="I25" s="75">
        <f>SUM(D25/G25-1)</f>
        <v>-0.21625590261988881</v>
      </c>
    </row>
    <row r="26" spans="1:9" ht="21.9" customHeight="1">
      <c r="F26" s="36"/>
      <c r="G26" s="36"/>
    </row>
    <row r="27" spans="1:9" ht="21.9" customHeight="1">
      <c r="F27" s="36"/>
      <c r="G27" s="36"/>
    </row>
    <row r="28" spans="1:9" ht="21.9" customHeight="1">
      <c r="F28" s="36"/>
      <c r="G28" s="36"/>
    </row>
    <row r="29" spans="1:9" ht="21.9" customHeight="1">
      <c r="F29" s="36"/>
      <c r="G29" s="36"/>
    </row>
    <row r="30" spans="1:9" ht="21.9" customHeight="1">
      <c r="F30" s="36"/>
      <c r="G30" s="36"/>
    </row>
    <row r="31" spans="1:9" ht="21.9" customHeight="1">
      <c r="F31" s="36"/>
      <c r="G31" s="36"/>
    </row>
    <row r="32" spans="1:9" ht="21.9" customHeight="1">
      <c r="F32" s="36"/>
      <c r="G32" s="36"/>
    </row>
    <row r="33" spans="6:7" ht="21.9" customHeight="1">
      <c r="F33" s="36"/>
      <c r="G33" s="36"/>
    </row>
    <row r="34" spans="6:7" ht="21.9" customHeight="1">
      <c r="F34" s="36"/>
      <c r="G34" s="36"/>
    </row>
    <row r="35" spans="6:7" ht="21.9" customHeight="1">
      <c r="F35" s="36"/>
      <c r="G35" s="36"/>
    </row>
    <row r="36" spans="6:7" ht="21.9" customHeight="1">
      <c r="F36" s="36"/>
      <c r="G36" s="36"/>
    </row>
    <row r="37" spans="6:7" ht="21.9" customHeight="1">
      <c r="F37" s="36"/>
      <c r="G37" s="36"/>
    </row>
    <row r="38" spans="6:7" ht="21.9" customHeight="1">
      <c r="F38" s="36"/>
      <c r="G38" s="36"/>
    </row>
    <row r="39" spans="6:7" ht="21.9" customHeight="1">
      <c r="F39" s="36"/>
      <c r="G39" s="36"/>
    </row>
    <row r="40" spans="6:7" ht="21.9" customHeight="1">
      <c r="F40" s="36"/>
      <c r="G40" s="36"/>
    </row>
    <row r="41" spans="6:7" ht="21.9" customHeight="1">
      <c r="F41" s="36"/>
      <c r="G41" s="36"/>
    </row>
  </sheetData>
  <mergeCells count="5">
    <mergeCell ref="H2:I2"/>
    <mergeCell ref="A1:I1"/>
    <mergeCell ref="A2:A3"/>
    <mergeCell ref="E2:G2"/>
    <mergeCell ref="B2:D2"/>
  </mergeCells>
  <phoneticPr fontId="2" type="noConversion"/>
  <printOptions horizontalCentered="1"/>
  <pageMargins left="0.15748031496062992" right="0.15748031496062992" top="0.59055118110236227" bottom="0.19685039370078741" header="0.51181102362204722" footer="0.51181102362204722"/>
  <pageSetup paperSize="9" scale="9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/>
  </sheetPr>
  <dimension ref="A1:I42"/>
  <sheetViews>
    <sheetView workbookViewId="0">
      <selection sqref="A1:I1"/>
    </sheetView>
  </sheetViews>
  <sheetFormatPr defaultColWidth="9" defaultRowHeight="21.9" customHeight="1"/>
  <cols>
    <col min="1" max="1" width="9.44140625" style="3" bestFit="1" customWidth="1"/>
    <col min="2" max="2" width="15" style="35" bestFit="1" customWidth="1"/>
    <col min="3" max="3" width="9" style="35" bestFit="1" customWidth="1"/>
    <col min="4" max="4" width="16.33203125" style="35" bestFit="1" customWidth="1"/>
    <col min="5" max="5" width="15" style="35" bestFit="1" customWidth="1"/>
    <col min="6" max="6" width="9" style="35" bestFit="1" customWidth="1"/>
    <col min="7" max="7" width="16.33203125" style="35" bestFit="1" customWidth="1"/>
    <col min="8" max="9" width="9.33203125" style="35" bestFit="1" customWidth="1"/>
    <col min="10" max="10" width="9" style="3"/>
    <col min="11" max="11" width="9.109375" style="3" customWidth="1"/>
    <col min="12" max="16384" width="9" style="3"/>
  </cols>
  <sheetData>
    <row r="1" spans="1:9" ht="40.5" customHeight="1" thickBot="1">
      <c r="A1" s="128" t="s">
        <v>69</v>
      </c>
      <c r="B1" s="128"/>
      <c r="C1" s="128"/>
      <c r="D1" s="128"/>
      <c r="E1" s="128"/>
      <c r="F1" s="128"/>
      <c r="G1" s="128"/>
      <c r="H1" s="128"/>
      <c r="I1" s="128"/>
    </row>
    <row r="2" spans="1:9" ht="22.5" customHeight="1">
      <c r="A2" s="136" t="s">
        <v>18</v>
      </c>
      <c r="B2" s="132" t="s">
        <v>70</v>
      </c>
      <c r="C2" s="133"/>
      <c r="D2" s="134"/>
      <c r="E2" s="133" t="s">
        <v>71</v>
      </c>
      <c r="F2" s="133"/>
      <c r="G2" s="133"/>
      <c r="H2" s="132" t="s">
        <v>72</v>
      </c>
      <c r="I2" s="134"/>
    </row>
    <row r="3" spans="1:9" ht="31.5" customHeight="1">
      <c r="A3" s="137"/>
      <c r="B3" s="7" t="s">
        <v>73</v>
      </c>
      <c r="C3" s="5" t="s">
        <v>49</v>
      </c>
      <c r="D3" s="8" t="s">
        <v>67</v>
      </c>
      <c r="E3" s="9" t="s">
        <v>68</v>
      </c>
      <c r="F3" s="5" t="s">
        <v>49</v>
      </c>
      <c r="G3" s="38" t="s">
        <v>56</v>
      </c>
      <c r="H3" s="7" t="s">
        <v>74</v>
      </c>
      <c r="I3" s="8" t="s">
        <v>5</v>
      </c>
    </row>
    <row r="4" spans="1:9" ht="21.9" customHeight="1">
      <c r="A4" s="10" t="s">
        <v>0</v>
      </c>
      <c r="B4" s="20">
        <v>64063962</v>
      </c>
      <c r="C4" s="14">
        <f>B4/$B$25</f>
        <v>0.8003330208862881</v>
      </c>
      <c r="D4" s="59">
        <v>103752600</v>
      </c>
      <c r="E4" s="60">
        <v>79722627</v>
      </c>
      <c r="F4" s="14">
        <f>E4/$E$25</f>
        <v>0.81619922082571184</v>
      </c>
      <c r="G4" s="61">
        <v>135213500</v>
      </c>
      <c r="H4" s="56">
        <f>SUM(B4/E4-1)</f>
        <v>-0.19641431283994193</v>
      </c>
      <c r="I4" s="16">
        <f>SUM(D4/G4-1)</f>
        <v>-0.23267573134339392</v>
      </c>
    </row>
    <row r="5" spans="1:9" ht="21.9" customHeight="1">
      <c r="A5" s="17" t="s">
        <v>11</v>
      </c>
      <c r="B5" s="20">
        <v>4134295</v>
      </c>
      <c r="C5" s="14">
        <f t="shared" ref="C5:C25" si="0">B5/$B$25</f>
        <v>5.1648582187050443E-2</v>
      </c>
      <c r="D5" s="59">
        <v>8022000</v>
      </c>
      <c r="E5" s="60">
        <v>2615687</v>
      </c>
      <c r="F5" s="14">
        <f t="shared" ref="F5:F25" si="1">E5/$E$25</f>
        <v>2.6779369567487332E-2</v>
      </c>
      <c r="G5" s="61">
        <v>4823800</v>
      </c>
      <c r="H5" s="56">
        <f>SUM(B5/E5-1)</f>
        <v>0.58057711033468462</v>
      </c>
      <c r="I5" s="16">
        <f>SUM(D5/G5-1)</f>
        <v>0.66300427049214306</v>
      </c>
    </row>
    <row r="6" spans="1:9" ht="21.9" customHeight="1">
      <c r="A6" s="17" t="s">
        <v>10</v>
      </c>
      <c r="B6" s="20">
        <v>4073815</v>
      </c>
      <c r="C6" s="14">
        <f t="shared" si="0"/>
        <v>5.0893022593293154E-2</v>
      </c>
      <c r="D6" s="59">
        <v>6719700</v>
      </c>
      <c r="E6" s="60">
        <v>3318892</v>
      </c>
      <c r="F6" s="14">
        <f t="shared" si="1"/>
        <v>3.397877323340949E-2</v>
      </c>
      <c r="G6" s="61">
        <v>5508300</v>
      </c>
      <c r="H6" s="56">
        <f>SUM(B6/E6-1)</f>
        <v>0.22746235791945013</v>
      </c>
      <c r="I6" s="16">
        <f>SUM(D6/G6-1)</f>
        <v>0.21992266216437018</v>
      </c>
    </row>
    <row r="7" spans="1:9" ht="21.9" customHeight="1">
      <c r="A7" s="17" t="s">
        <v>75</v>
      </c>
      <c r="B7" s="20">
        <v>4002794</v>
      </c>
      <c r="C7" s="14">
        <f t="shared" si="0"/>
        <v>5.0005777257508814E-2</v>
      </c>
      <c r="D7" s="21">
        <v>6286900</v>
      </c>
      <c r="E7" s="60">
        <v>0</v>
      </c>
      <c r="F7" s="14">
        <f t="shared" si="1"/>
        <v>0</v>
      </c>
      <c r="G7" s="55">
        <v>0</v>
      </c>
      <c r="H7" s="20">
        <v>0</v>
      </c>
      <c r="I7" s="21">
        <v>0</v>
      </c>
    </row>
    <row r="8" spans="1:9" ht="21.9" customHeight="1">
      <c r="A8" s="17" t="s">
        <v>76</v>
      </c>
      <c r="B8" s="20">
        <v>1343190</v>
      </c>
      <c r="C8" s="14">
        <f t="shared" si="0"/>
        <v>1.6780094092904423E-2</v>
      </c>
      <c r="D8" s="59">
        <v>2405400</v>
      </c>
      <c r="E8" s="60">
        <v>8864098</v>
      </c>
      <c r="F8" s="14">
        <f t="shared" si="1"/>
        <v>9.0750520312417093E-2</v>
      </c>
      <c r="G8" s="61">
        <v>15868300</v>
      </c>
      <c r="H8" s="56">
        <f>SUM(B8/E8-1)</f>
        <v>-0.84846850745558089</v>
      </c>
      <c r="I8" s="16">
        <f>SUM(D8/G8-1)</f>
        <v>-0.84841476402639227</v>
      </c>
    </row>
    <row r="9" spans="1:9" ht="21.9" customHeight="1">
      <c r="A9" s="17" t="s">
        <v>9</v>
      </c>
      <c r="B9" s="20">
        <v>596496</v>
      </c>
      <c r="C9" s="14">
        <f t="shared" si="0"/>
        <v>7.4518564060491194E-3</v>
      </c>
      <c r="D9" s="59">
        <v>1102400</v>
      </c>
      <c r="E9" s="60">
        <v>321650</v>
      </c>
      <c r="F9" s="14">
        <f t="shared" si="1"/>
        <v>3.2930485265944662E-3</v>
      </c>
      <c r="G9" s="61">
        <v>755100</v>
      </c>
      <c r="H9" s="56">
        <f>SUM(B9/E9-1)</f>
        <v>0.85448779729519675</v>
      </c>
      <c r="I9" s="16">
        <f>SUM(D9/G9-1)</f>
        <v>0.45993908091643498</v>
      </c>
    </row>
    <row r="10" spans="1:9" ht="21.9" customHeight="1">
      <c r="A10" s="17" t="s">
        <v>12</v>
      </c>
      <c r="B10" s="20">
        <v>554142</v>
      </c>
      <c r="C10" s="14">
        <f t="shared" si="0"/>
        <v>6.9227398214923002E-3</v>
      </c>
      <c r="D10" s="21">
        <v>1010900</v>
      </c>
      <c r="E10" s="60">
        <v>0</v>
      </c>
      <c r="F10" s="14">
        <f t="shared" si="1"/>
        <v>0</v>
      </c>
      <c r="G10" s="55">
        <v>0</v>
      </c>
      <c r="H10" s="20">
        <v>0</v>
      </c>
      <c r="I10" s="21">
        <v>0</v>
      </c>
    </row>
    <row r="11" spans="1:9" ht="21.9" customHeight="1">
      <c r="A11" s="10" t="s">
        <v>77</v>
      </c>
      <c r="B11" s="20">
        <v>281443</v>
      </c>
      <c r="C11" s="14">
        <f t="shared" si="0"/>
        <v>3.515988074501224E-3</v>
      </c>
      <c r="D11" s="59">
        <v>461400</v>
      </c>
      <c r="E11" s="60">
        <v>835977</v>
      </c>
      <c r="F11" s="14">
        <f t="shared" si="1"/>
        <v>8.5587216792067846E-3</v>
      </c>
      <c r="G11" s="61">
        <v>1921200</v>
      </c>
      <c r="H11" s="56">
        <f>SUM(B11/E11-1)</f>
        <v>-0.66333643150469457</v>
      </c>
      <c r="I11" s="16">
        <f>SUM(D11/G11-1)</f>
        <v>-0.7598376014990631</v>
      </c>
    </row>
    <row r="12" spans="1:9" ht="21.9" customHeight="1">
      <c r="A12" s="17" t="s">
        <v>78</v>
      </c>
      <c r="B12" s="20">
        <v>274556</v>
      </c>
      <c r="C12" s="14">
        <f t="shared" si="0"/>
        <v>3.4299507245970163E-3</v>
      </c>
      <c r="D12" s="21">
        <v>533600</v>
      </c>
      <c r="E12" s="60">
        <v>0</v>
      </c>
      <c r="F12" s="14">
        <f t="shared" si="1"/>
        <v>0</v>
      </c>
      <c r="G12" s="55">
        <v>0</v>
      </c>
      <c r="H12" s="20">
        <v>0</v>
      </c>
      <c r="I12" s="21">
        <v>0</v>
      </c>
    </row>
    <row r="13" spans="1:9" ht="21.9" customHeight="1">
      <c r="A13" s="17" t="s">
        <v>79</v>
      </c>
      <c r="B13" s="20">
        <v>192173</v>
      </c>
      <c r="C13" s="14">
        <f t="shared" si="0"/>
        <v>2.4007631251838695E-3</v>
      </c>
      <c r="D13" s="21">
        <v>349600</v>
      </c>
      <c r="E13" s="60">
        <v>0</v>
      </c>
      <c r="F13" s="14">
        <f t="shared" si="1"/>
        <v>0</v>
      </c>
      <c r="G13" s="55">
        <v>0</v>
      </c>
      <c r="H13" s="20">
        <v>0</v>
      </c>
      <c r="I13" s="21">
        <v>0</v>
      </c>
    </row>
    <row r="14" spans="1:9" ht="21.9" customHeight="1">
      <c r="A14" s="17" t="s">
        <v>80</v>
      </c>
      <c r="B14" s="20">
        <v>159785</v>
      </c>
      <c r="C14" s="14">
        <f t="shared" si="0"/>
        <v>1.9961489697174137E-3</v>
      </c>
      <c r="D14" s="21">
        <v>315700</v>
      </c>
      <c r="E14" s="60">
        <v>0</v>
      </c>
      <c r="F14" s="14">
        <f t="shared" si="1"/>
        <v>0</v>
      </c>
      <c r="G14" s="55">
        <v>0</v>
      </c>
      <c r="H14" s="20">
        <v>0</v>
      </c>
      <c r="I14" s="21">
        <v>0</v>
      </c>
    </row>
    <row r="15" spans="1:9" ht="21.9" customHeight="1">
      <c r="A15" s="17" t="s">
        <v>13</v>
      </c>
      <c r="B15" s="20">
        <v>148570</v>
      </c>
      <c r="C15" s="14">
        <f t="shared" si="0"/>
        <v>1.8560431356567648E-3</v>
      </c>
      <c r="D15" s="59">
        <v>280300</v>
      </c>
      <c r="E15" s="60">
        <v>372508</v>
      </c>
      <c r="F15" s="14">
        <f t="shared" si="1"/>
        <v>3.8137320707124249E-3</v>
      </c>
      <c r="G15" s="61">
        <v>727100</v>
      </c>
      <c r="H15" s="56">
        <f>SUM(B15/E15-1)</f>
        <v>-0.60116292804449833</v>
      </c>
      <c r="I15" s="16">
        <f>SUM(D15/G15-1)</f>
        <v>-0.61449594278641184</v>
      </c>
    </row>
    <row r="16" spans="1:9" ht="21.9" customHeight="1">
      <c r="A16" s="17" t="s">
        <v>81</v>
      </c>
      <c r="B16" s="20">
        <v>97009</v>
      </c>
      <c r="C16" s="14">
        <f t="shared" si="0"/>
        <v>1.2119060950860005E-3</v>
      </c>
      <c r="D16" s="21">
        <v>238500</v>
      </c>
      <c r="E16" s="60">
        <v>0</v>
      </c>
      <c r="F16" s="14">
        <f t="shared" si="1"/>
        <v>0</v>
      </c>
      <c r="G16" s="55">
        <v>0</v>
      </c>
      <c r="H16" s="20">
        <v>0</v>
      </c>
      <c r="I16" s="21">
        <v>0</v>
      </c>
    </row>
    <row r="17" spans="1:9" ht="21.9" customHeight="1">
      <c r="A17" s="17" t="s">
        <v>15</v>
      </c>
      <c r="B17" s="20">
        <v>58615</v>
      </c>
      <c r="C17" s="14">
        <f t="shared" si="0"/>
        <v>7.3226067440614712E-4</v>
      </c>
      <c r="D17" s="59">
        <v>99600</v>
      </c>
      <c r="E17" s="60">
        <v>413573</v>
      </c>
      <c r="F17" s="14">
        <f t="shared" si="1"/>
        <v>4.234155007894461E-3</v>
      </c>
      <c r="G17" s="61">
        <v>794600</v>
      </c>
      <c r="H17" s="56">
        <f t="shared" ref="H17:H25" si="2">SUM(B17/E17-1)</f>
        <v>-0.85827169568613038</v>
      </c>
      <c r="I17" s="16">
        <f>SUM(D17/G17-1)</f>
        <v>-0.87465391391895286</v>
      </c>
    </row>
    <row r="18" spans="1:9" ht="21.9" customHeight="1">
      <c r="A18" s="17" t="s">
        <v>82</v>
      </c>
      <c r="B18" s="20">
        <v>44266</v>
      </c>
      <c r="C18" s="14">
        <f t="shared" si="0"/>
        <v>5.5300266166105106E-4</v>
      </c>
      <c r="D18" s="59">
        <v>99300</v>
      </c>
      <c r="E18" s="60">
        <v>109490</v>
      </c>
      <c r="F18" s="14">
        <f t="shared" si="1"/>
        <v>1.1209571993683449E-3</v>
      </c>
      <c r="G18" s="61">
        <v>250200</v>
      </c>
      <c r="H18" s="56">
        <f t="shared" si="2"/>
        <v>-0.59570737053612199</v>
      </c>
      <c r="I18" s="16">
        <f t="shared" ref="I18:I23" si="3">SUM(D18/G18-1)</f>
        <v>-0.60311750599520386</v>
      </c>
    </row>
    <row r="19" spans="1:9" ht="21.9" customHeight="1">
      <c r="A19" s="10" t="s">
        <v>61</v>
      </c>
      <c r="B19" s="20">
        <v>21520</v>
      </c>
      <c r="C19" s="14">
        <f t="shared" si="0"/>
        <v>2.6884329460411644E-4</v>
      </c>
      <c r="D19" s="59">
        <v>37300</v>
      </c>
      <c r="E19" s="60">
        <v>287430</v>
      </c>
      <c r="F19" s="14">
        <f t="shared" si="1"/>
        <v>2.9427046105986242E-3</v>
      </c>
      <c r="G19" s="61">
        <v>642000</v>
      </c>
      <c r="H19" s="56">
        <f t="shared" si="2"/>
        <v>-0.92512959677138784</v>
      </c>
      <c r="I19" s="16">
        <f t="shared" si="3"/>
        <v>-0.94190031152647979</v>
      </c>
    </row>
    <row r="20" spans="1:9" ht="21.9" customHeight="1">
      <c r="A20" s="17" t="s">
        <v>8</v>
      </c>
      <c r="B20" s="20">
        <v>0</v>
      </c>
      <c r="C20" s="14">
        <f t="shared" si="0"/>
        <v>0</v>
      </c>
      <c r="D20" s="62">
        <v>0</v>
      </c>
      <c r="E20" s="60">
        <v>698105</v>
      </c>
      <c r="F20" s="14">
        <f t="shared" si="1"/>
        <v>7.1471899320946055E-3</v>
      </c>
      <c r="G20" s="61">
        <v>1002700</v>
      </c>
      <c r="H20" s="56">
        <f t="shared" si="2"/>
        <v>-1</v>
      </c>
      <c r="I20" s="16">
        <f t="shared" si="3"/>
        <v>-1</v>
      </c>
    </row>
    <row r="21" spans="1:9" ht="21.9" customHeight="1">
      <c r="A21" s="17" t="s">
        <v>83</v>
      </c>
      <c r="B21" s="20">
        <v>0</v>
      </c>
      <c r="C21" s="14">
        <f t="shared" si="0"/>
        <v>0</v>
      </c>
      <c r="D21" s="62">
        <v>0</v>
      </c>
      <c r="E21" s="60">
        <v>72913</v>
      </c>
      <c r="F21" s="14">
        <f t="shared" si="1"/>
        <v>7.4648234795455409E-4</v>
      </c>
      <c r="G21" s="61">
        <v>94500</v>
      </c>
      <c r="H21" s="56">
        <f t="shared" si="2"/>
        <v>-1</v>
      </c>
      <c r="I21" s="16">
        <f t="shared" si="3"/>
        <v>-1</v>
      </c>
    </row>
    <row r="22" spans="1:9" ht="21.9" customHeight="1">
      <c r="A22" s="17" t="s">
        <v>84</v>
      </c>
      <c r="B22" s="20">
        <v>0</v>
      </c>
      <c r="C22" s="14">
        <f t="shared" si="0"/>
        <v>0</v>
      </c>
      <c r="D22" s="62">
        <v>0</v>
      </c>
      <c r="E22" s="60">
        <v>42482</v>
      </c>
      <c r="F22" s="14">
        <f t="shared" si="1"/>
        <v>4.3493016479647479E-4</v>
      </c>
      <c r="G22" s="61">
        <v>51100</v>
      </c>
      <c r="H22" s="56">
        <f t="shared" si="2"/>
        <v>-1</v>
      </c>
      <c r="I22" s="16">
        <f t="shared" si="3"/>
        <v>-1</v>
      </c>
    </row>
    <row r="23" spans="1:9" ht="21.9" customHeight="1">
      <c r="A23" s="17" t="s">
        <v>85</v>
      </c>
      <c r="B23" s="20">
        <v>0</v>
      </c>
      <c r="C23" s="14">
        <f t="shared" si="0"/>
        <v>0</v>
      </c>
      <c r="D23" s="62">
        <v>0</v>
      </c>
      <c r="E23" s="60">
        <v>18</v>
      </c>
      <c r="F23" s="14">
        <f t="shared" si="1"/>
        <v>1.8428376645017999E-7</v>
      </c>
      <c r="G23" s="61">
        <v>700</v>
      </c>
      <c r="H23" s="56">
        <f t="shared" si="2"/>
        <v>-1</v>
      </c>
      <c r="I23" s="16">
        <f t="shared" si="3"/>
        <v>-1</v>
      </c>
    </row>
    <row r="24" spans="1:9" ht="21.9" customHeight="1">
      <c r="A24" s="17" t="s">
        <v>86</v>
      </c>
      <c r="B24" s="20">
        <v>0</v>
      </c>
      <c r="C24" s="14">
        <f t="shared" si="0"/>
        <v>0</v>
      </c>
      <c r="D24" s="62">
        <v>0</v>
      </c>
      <c r="E24" s="60">
        <v>1</v>
      </c>
      <c r="F24" s="14">
        <f t="shared" si="1"/>
        <v>1.0237987025009999E-8</v>
      </c>
      <c r="G24" s="61">
        <v>0</v>
      </c>
      <c r="H24" s="56">
        <f t="shared" si="2"/>
        <v>-1</v>
      </c>
      <c r="I24" s="21">
        <v>0</v>
      </c>
    </row>
    <row r="25" spans="1:9" ht="27.75" customHeight="1" thickBot="1">
      <c r="A25" s="25" t="s">
        <v>6</v>
      </c>
      <c r="B25" s="63">
        <f>SUM(B4:B24)</f>
        <v>80046631</v>
      </c>
      <c r="C25" s="30">
        <f t="shared" si="0"/>
        <v>1</v>
      </c>
      <c r="D25" s="64">
        <f>SUM(D4:D24)</f>
        <v>131715200</v>
      </c>
      <c r="E25" s="65">
        <f>SUM(E4:E24)</f>
        <v>97675451</v>
      </c>
      <c r="F25" s="30">
        <f t="shared" si="1"/>
        <v>1</v>
      </c>
      <c r="G25" s="66">
        <f>SUM(G4:G24)</f>
        <v>167653100</v>
      </c>
      <c r="H25" s="50">
        <f t="shared" si="2"/>
        <v>-0.18048363042623683</v>
      </c>
      <c r="I25" s="33">
        <f>SUM(D25/G25-1)</f>
        <v>-0.21435869661819551</v>
      </c>
    </row>
    <row r="26" spans="1:9" ht="21.9" customHeight="1">
      <c r="H26" s="36"/>
      <c r="I26" s="36"/>
    </row>
    <row r="27" spans="1:9" ht="21.9" customHeight="1">
      <c r="H27" s="36"/>
      <c r="I27" s="36"/>
    </row>
    <row r="28" spans="1:9" ht="21.9" customHeight="1">
      <c r="H28" s="36"/>
      <c r="I28" s="36"/>
    </row>
    <row r="29" spans="1:9" ht="21.9" customHeight="1">
      <c r="H29" s="36"/>
      <c r="I29" s="36"/>
    </row>
    <row r="30" spans="1:9" ht="21.9" customHeight="1">
      <c r="H30" s="36"/>
      <c r="I30" s="36"/>
    </row>
    <row r="31" spans="1:9" ht="21.9" customHeight="1">
      <c r="H31" s="36"/>
      <c r="I31" s="36"/>
    </row>
    <row r="32" spans="1:9" ht="21.9" customHeight="1">
      <c r="H32" s="36"/>
      <c r="I32" s="36"/>
    </row>
    <row r="33" spans="8:9" ht="21.9" customHeight="1">
      <c r="H33" s="36"/>
      <c r="I33" s="36"/>
    </row>
    <row r="34" spans="8:9" ht="21.9" customHeight="1">
      <c r="H34" s="36"/>
      <c r="I34" s="36"/>
    </row>
    <row r="35" spans="8:9" ht="21.9" customHeight="1">
      <c r="H35" s="36"/>
      <c r="I35" s="36"/>
    </row>
    <row r="36" spans="8:9" ht="21.9" customHeight="1">
      <c r="H36" s="36"/>
      <c r="I36" s="36"/>
    </row>
    <row r="37" spans="8:9" ht="21.9" customHeight="1">
      <c r="H37" s="36"/>
      <c r="I37" s="36"/>
    </row>
    <row r="38" spans="8:9" ht="21.9" customHeight="1">
      <c r="H38" s="36"/>
      <c r="I38" s="36"/>
    </row>
    <row r="39" spans="8:9" ht="21.9" customHeight="1">
      <c r="H39" s="36"/>
      <c r="I39" s="36"/>
    </row>
    <row r="40" spans="8:9" ht="21.9" customHeight="1">
      <c r="H40" s="36"/>
      <c r="I40" s="36"/>
    </row>
    <row r="41" spans="8:9" ht="21.9" customHeight="1">
      <c r="H41" s="36"/>
      <c r="I41" s="36"/>
    </row>
    <row r="42" spans="8:9" ht="21.9" customHeight="1">
      <c r="H42" s="36"/>
      <c r="I42" s="36"/>
    </row>
  </sheetData>
  <mergeCells count="5">
    <mergeCell ref="A1:I1"/>
    <mergeCell ref="A2:A3"/>
    <mergeCell ref="B2:D2"/>
    <mergeCell ref="E2:G2"/>
    <mergeCell ref="H2:I2"/>
  </mergeCells>
  <phoneticPr fontId="2" type="noConversion"/>
  <printOptions horizontalCentered="1"/>
  <pageMargins left="0.35433070866141736" right="0.35433070866141736" top="0.78740157480314965" bottom="0.59055118110236227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/>
    <pageSetUpPr fitToPage="1"/>
  </sheetPr>
  <dimension ref="A1:I43"/>
  <sheetViews>
    <sheetView zoomScaleNormal="100" workbookViewId="0">
      <selection sqref="A1:I1"/>
    </sheetView>
  </sheetViews>
  <sheetFormatPr defaultColWidth="9" defaultRowHeight="15.6"/>
  <cols>
    <col min="1" max="1" width="11.109375" style="3" customWidth="1"/>
    <col min="2" max="2" width="14.109375" style="34" bestFit="1" customWidth="1"/>
    <col min="3" max="3" width="9.109375" style="35" bestFit="1" customWidth="1"/>
    <col min="4" max="4" width="15.44140625" style="34" bestFit="1" customWidth="1"/>
    <col min="5" max="5" width="16.33203125" style="35" bestFit="1" customWidth="1"/>
    <col min="6" max="6" width="9" style="35" bestFit="1" customWidth="1"/>
    <col min="7" max="7" width="16.33203125" style="35" bestFit="1" customWidth="1"/>
    <col min="8" max="9" width="9.33203125" style="35" bestFit="1" customWidth="1"/>
    <col min="10" max="16384" width="9" style="3"/>
  </cols>
  <sheetData>
    <row r="1" spans="1:9" s="2" customFormat="1" ht="38.25" customHeight="1" thickBot="1">
      <c r="A1" s="120" t="s">
        <v>44</v>
      </c>
      <c r="B1" s="120"/>
      <c r="C1" s="120"/>
      <c r="D1" s="120"/>
      <c r="E1" s="120"/>
      <c r="F1" s="120"/>
      <c r="G1" s="120"/>
      <c r="H1" s="120"/>
      <c r="I1" s="120"/>
    </row>
    <row r="2" spans="1:9" ht="21.9" customHeight="1">
      <c r="A2" s="136" t="s">
        <v>18</v>
      </c>
      <c r="B2" s="138" t="s">
        <v>42</v>
      </c>
      <c r="C2" s="139"/>
      <c r="D2" s="140"/>
      <c r="E2" s="132" t="s">
        <v>43</v>
      </c>
      <c r="F2" s="133"/>
      <c r="G2" s="134"/>
      <c r="H2" s="133" t="s">
        <v>1</v>
      </c>
      <c r="I2" s="134"/>
    </row>
    <row r="3" spans="1:9" ht="30.75" customHeight="1">
      <c r="A3" s="137"/>
      <c r="B3" s="4" t="s">
        <v>2</v>
      </c>
      <c r="C3" s="5" t="s">
        <v>49</v>
      </c>
      <c r="D3" s="6" t="s">
        <v>3</v>
      </c>
      <c r="E3" s="7" t="s">
        <v>2</v>
      </c>
      <c r="F3" s="5" t="s">
        <v>49</v>
      </c>
      <c r="G3" s="8" t="s">
        <v>3</v>
      </c>
      <c r="H3" s="9" t="s">
        <v>4</v>
      </c>
      <c r="I3" s="8" t="s">
        <v>5</v>
      </c>
    </row>
    <row r="4" spans="1:9" ht="21.9" customHeight="1">
      <c r="A4" s="10" t="s">
        <v>0</v>
      </c>
      <c r="B4" s="11">
        <v>69890773</v>
      </c>
      <c r="C4" s="12">
        <f>B4/$B$25</f>
        <v>0.80590639949829335</v>
      </c>
      <c r="D4" s="13">
        <v>112372800</v>
      </c>
      <c r="E4" s="11">
        <v>86865098</v>
      </c>
      <c r="F4" s="14">
        <f>E4/$E$25</f>
        <v>0.81615949440092106</v>
      </c>
      <c r="G4" s="13">
        <v>146943100</v>
      </c>
      <c r="H4" s="15">
        <f>SUM(B4/E4-1)</f>
        <v>-0.19541018649400477</v>
      </c>
      <c r="I4" s="16">
        <f>SUM(D4/G4-1)</f>
        <v>-0.2352631732963304</v>
      </c>
    </row>
    <row r="5" spans="1:9" ht="21.9" customHeight="1">
      <c r="A5" s="17" t="s">
        <v>10</v>
      </c>
      <c r="B5" s="11">
        <v>4386356</v>
      </c>
      <c r="C5" s="12">
        <f t="shared" ref="C5:C25" si="0">B5/$B$25</f>
        <v>5.0578813470524016E-2</v>
      </c>
      <c r="D5" s="13">
        <v>7192200</v>
      </c>
      <c r="E5" s="11">
        <v>3318892</v>
      </c>
      <c r="F5" s="14">
        <f t="shared" ref="F5:F25" si="1">E5/$E$25</f>
        <v>3.1183355329792658E-2</v>
      </c>
      <c r="G5" s="13">
        <v>5508300</v>
      </c>
      <c r="H5" s="15">
        <f>SUM(B5/E5-1)</f>
        <v>0.32163264125497304</v>
      </c>
      <c r="I5" s="16">
        <f>SUM(D5/G5-1)</f>
        <v>0.30570230379608954</v>
      </c>
    </row>
    <row r="6" spans="1:9" ht="21.9" customHeight="1">
      <c r="A6" s="17" t="s">
        <v>23</v>
      </c>
      <c r="B6" s="18">
        <v>4271114</v>
      </c>
      <c r="C6" s="12">
        <f t="shared" si="0"/>
        <v>4.9249964735498829E-2</v>
      </c>
      <c r="D6" s="19">
        <v>6694500</v>
      </c>
      <c r="E6" s="20">
        <v>0</v>
      </c>
      <c r="F6" s="14">
        <f t="shared" si="1"/>
        <v>0</v>
      </c>
      <c r="G6" s="21">
        <v>0</v>
      </c>
      <c r="H6" s="20">
        <v>0</v>
      </c>
      <c r="I6" s="21">
        <v>0</v>
      </c>
    </row>
    <row r="7" spans="1:9" ht="21.9" customHeight="1">
      <c r="A7" s="17" t="s">
        <v>11</v>
      </c>
      <c r="B7" s="11">
        <v>4255345</v>
      </c>
      <c r="C7" s="12">
        <f t="shared" si="0"/>
        <v>4.9068133322449664E-2</v>
      </c>
      <c r="D7" s="13">
        <v>8215500</v>
      </c>
      <c r="E7" s="11">
        <v>3641403</v>
      </c>
      <c r="F7" s="14">
        <f t="shared" si="1"/>
        <v>3.421357599101537E-2</v>
      </c>
      <c r="G7" s="13">
        <v>6987000</v>
      </c>
      <c r="H7" s="15">
        <f>SUM(B7/E7-1)</f>
        <v>0.16860039935156856</v>
      </c>
      <c r="I7" s="16">
        <f>SUM(D7/G7-1)</f>
        <v>0.17582653499355949</v>
      </c>
    </row>
    <row r="8" spans="1:9" ht="21.9" customHeight="1">
      <c r="A8" s="17" t="s">
        <v>7</v>
      </c>
      <c r="B8" s="11">
        <v>1343190</v>
      </c>
      <c r="C8" s="12">
        <f t="shared" si="0"/>
        <v>1.5488245018296086E-2</v>
      </c>
      <c r="D8" s="13">
        <v>2405400</v>
      </c>
      <c r="E8" s="11">
        <v>8864098</v>
      </c>
      <c r="F8" s="14">
        <f t="shared" si="1"/>
        <v>8.3284517125626401E-2</v>
      </c>
      <c r="G8" s="13">
        <v>15868300</v>
      </c>
      <c r="H8" s="15">
        <f>SUM(B8/E8-1)</f>
        <v>-0.84846850745558089</v>
      </c>
      <c r="I8" s="16">
        <f>SUM(D8/G8-1)</f>
        <v>-0.84841476402639227</v>
      </c>
    </row>
    <row r="9" spans="1:9" ht="21.9" customHeight="1">
      <c r="A9" s="17" t="s">
        <v>12</v>
      </c>
      <c r="B9" s="18">
        <v>654084</v>
      </c>
      <c r="C9" s="12">
        <f t="shared" si="0"/>
        <v>7.542204196388581E-3</v>
      </c>
      <c r="D9" s="19">
        <v>1180000</v>
      </c>
      <c r="E9" s="20">
        <v>0</v>
      </c>
      <c r="F9" s="14">
        <f t="shared" si="1"/>
        <v>0</v>
      </c>
      <c r="G9" s="21">
        <v>0</v>
      </c>
      <c r="H9" s="20">
        <v>0</v>
      </c>
      <c r="I9" s="21">
        <v>0</v>
      </c>
    </row>
    <row r="10" spans="1:9" ht="21.9" customHeight="1">
      <c r="A10" s="17" t="s">
        <v>9</v>
      </c>
      <c r="B10" s="11">
        <v>618726</v>
      </c>
      <c r="C10" s="12">
        <f t="shared" si="0"/>
        <v>7.1344931745994716E-3</v>
      </c>
      <c r="D10" s="13">
        <v>1150100</v>
      </c>
      <c r="E10" s="11">
        <v>321650</v>
      </c>
      <c r="F10" s="14">
        <f t="shared" si="1"/>
        <v>3.0221309526877673E-3</v>
      </c>
      <c r="G10" s="13">
        <v>755100</v>
      </c>
      <c r="H10" s="15">
        <f>SUM(B10/E10-1)</f>
        <v>0.92360018653816267</v>
      </c>
      <c r="I10" s="16">
        <f>SUM(D10/G10-1)</f>
        <v>0.52310952191762672</v>
      </c>
    </row>
    <row r="11" spans="1:9" ht="21.9" customHeight="1">
      <c r="A11" s="10" t="s">
        <v>16</v>
      </c>
      <c r="B11" s="11">
        <v>307107</v>
      </c>
      <c r="C11" s="12">
        <f t="shared" si="0"/>
        <v>3.5412327837713625E-3</v>
      </c>
      <c r="D11" s="13">
        <v>506000</v>
      </c>
      <c r="E11" s="11">
        <v>1260205</v>
      </c>
      <c r="F11" s="14">
        <f t="shared" si="1"/>
        <v>1.1840523977092765E-2</v>
      </c>
      <c r="G11" s="13">
        <v>2875700</v>
      </c>
      <c r="H11" s="15">
        <f>SUM(B11/E11-1)</f>
        <v>-0.75630393467729462</v>
      </c>
      <c r="I11" s="16">
        <f>SUM(D11/G11-1)</f>
        <v>-0.82404284174288001</v>
      </c>
    </row>
    <row r="12" spans="1:9" ht="21.9" customHeight="1">
      <c r="A12" s="17" t="s">
        <v>22</v>
      </c>
      <c r="B12" s="18">
        <v>274556</v>
      </c>
      <c r="C12" s="12">
        <f t="shared" si="0"/>
        <v>3.1658891141560764E-3</v>
      </c>
      <c r="D12" s="19">
        <v>533600</v>
      </c>
      <c r="E12" s="20">
        <v>0</v>
      </c>
      <c r="F12" s="14">
        <f t="shared" si="1"/>
        <v>0</v>
      </c>
      <c r="G12" s="21">
        <v>0</v>
      </c>
      <c r="H12" s="20">
        <v>0</v>
      </c>
      <c r="I12" s="21">
        <v>0</v>
      </c>
    </row>
    <row r="13" spans="1:9" ht="21.9" customHeight="1">
      <c r="A13" s="17" t="s">
        <v>14</v>
      </c>
      <c r="B13" s="18">
        <v>192173</v>
      </c>
      <c r="C13" s="12">
        <f t="shared" si="0"/>
        <v>2.2159355786605128E-3</v>
      </c>
      <c r="D13" s="19">
        <v>349600</v>
      </c>
      <c r="E13" s="20">
        <v>0</v>
      </c>
      <c r="F13" s="14">
        <f t="shared" si="1"/>
        <v>0</v>
      </c>
      <c r="G13" s="21">
        <v>0</v>
      </c>
      <c r="H13" s="20">
        <v>0</v>
      </c>
      <c r="I13" s="21">
        <v>0</v>
      </c>
    </row>
    <row r="14" spans="1:9" ht="21.9" customHeight="1">
      <c r="A14" s="17" t="s">
        <v>45</v>
      </c>
      <c r="B14" s="18">
        <v>159785</v>
      </c>
      <c r="C14" s="12">
        <f t="shared" si="0"/>
        <v>1.8424714524739167E-3</v>
      </c>
      <c r="D14" s="19">
        <v>315700</v>
      </c>
      <c r="E14" s="20"/>
      <c r="F14" s="14">
        <f t="shared" si="1"/>
        <v>0</v>
      </c>
      <c r="G14" s="21"/>
      <c r="H14" s="20">
        <v>0</v>
      </c>
      <c r="I14" s="21">
        <v>0</v>
      </c>
    </row>
    <row r="15" spans="1:9" ht="21.9" customHeight="1">
      <c r="A15" s="17" t="s">
        <v>13</v>
      </c>
      <c r="B15" s="11">
        <v>148570</v>
      </c>
      <c r="C15" s="12">
        <f t="shared" si="0"/>
        <v>1.7131519460152694E-3</v>
      </c>
      <c r="D15" s="13">
        <v>280300</v>
      </c>
      <c r="E15" s="11">
        <v>372508</v>
      </c>
      <c r="F15" s="14">
        <f t="shared" si="1"/>
        <v>3.4999781032918225E-3</v>
      </c>
      <c r="G15" s="13">
        <v>727100</v>
      </c>
      <c r="H15" s="15">
        <f t="shared" ref="H15:H25" si="2">SUM(B15/E15-1)</f>
        <v>-0.60116292804449833</v>
      </c>
      <c r="I15" s="16">
        <f t="shared" ref="I15:I23" si="3">SUM(D15/G15-1)</f>
        <v>-0.61449594278641184</v>
      </c>
    </row>
    <row r="16" spans="1:9" ht="21.9" customHeight="1">
      <c r="A16" s="17" t="s">
        <v>21</v>
      </c>
      <c r="B16" s="11">
        <v>97009</v>
      </c>
      <c r="C16" s="12">
        <f t="shared" si="0"/>
        <v>1.11860508266134E-3</v>
      </c>
      <c r="D16" s="13">
        <v>238500</v>
      </c>
      <c r="E16" s="11">
        <v>62726</v>
      </c>
      <c r="F16" s="14">
        <f t="shared" si="1"/>
        <v>5.8935546755259718E-4</v>
      </c>
      <c r="G16" s="13">
        <v>190600</v>
      </c>
      <c r="H16" s="15">
        <f t="shared" si="2"/>
        <v>0.54655166916430198</v>
      </c>
      <c r="I16" s="16">
        <f t="shared" si="3"/>
        <v>0.251311647429171</v>
      </c>
    </row>
    <row r="17" spans="1:9" ht="21.9" customHeight="1">
      <c r="A17" s="17" t="s">
        <v>15</v>
      </c>
      <c r="B17" s="11">
        <v>58615</v>
      </c>
      <c r="C17" s="12">
        <f t="shared" si="0"/>
        <v>6.7588612314521787E-4</v>
      </c>
      <c r="D17" s="13">
        <v>99600</v>
      </c>
      <c r="E17" s="11">
        <v>514504</v>
      </c>
      <c r="F17" s="14">
        <f t="shared" si="1"/>
        <v>4.8341317073889844E-3</v>
      </c>
      <c r="G17" s="13">
        <v>999200</v>
      </c>
      <c r="H17" s="15">
        <f t="shared" si="2"/>
        <v>-0.88607474383095175</v>
      </c>
      <c r="I17" s="16">
        <f t="shared" si="3"/>
        <v>-0.90032025620496392</v>
      </c>
    </row>
    <row r="18" spans="1:9" ht="21.9" customHeight="1">
      <c r="A18" s="22" t="s">
        <v>26</v>
      </c>
      <c r="B18" s="11">
        <v>44266</v>
      </c>
      <c r="C18" s="12">
        <f t="shared" si="0"/>
        <v>5.1042864671408707E-4</v>
      </c>
      <c r="D18" s="13">
        <v>99300</v>
      </c>
      <c r="E18" s="11">
        <v>109490</v>
      </c>
      <c r="F18" s="14">
        <f t="shared" si="1"/>
        <v>1.0287365708371945E-3</v>
      </c>
      <c r="G18" s="13">
        <v>250200</v>
      </c>
      <c r="H18" s="15">
        <f t="shared" si="2"/>
        <v>-0.59570737053612199</v>
      </c>
      <c r="I18" s="16">
        <f t="shared" si="3"/>
        <v>-0.60311750599520386</v>
      </c>
    </row>
    <row r="19" spans="1:9" ht="21.9" customHeight="1">
      <c r="A19" s="10" t="s">
        <v>20</v>
      </c>
      <c r="B19" s="11">
        <v>21520</v>
      </c>
      <c r="C19" s="12">
        <f t="shared" si="0"/>
        <v>2.4814585635221507E-4</v>
      </c>
      <c r="D19" s="13">
        <v>37300</v>
      </c>
      <c r="E19" s="11">
        <v>287430</v>
      </c>
      <c r="F19" s="14">
        <f t="shared" si="1"/>
        <v>2.7006096680585881E-3</v>
      </c>
      <c r="G19" s="13">
        <v>642000</v>
      </c>
      <c r="H19" s="15">
        <f t="shared" si="2"/>
        <v>-0.92512959677138784</v>
      </c>
      <c r="I19" s="16">
        <f t="shared" si="3"/>
        <v>-0.94190031152647979</v>
      </c>
    </row>
    <row r="20" spans="1:9" ht="21.9" customHeight="1">
      <c r="A20" s="17" t="s">
        <v>8</v>
      </c>
      <c r="B20" s="11"/>
      <c r="C20" s="12">
        <f t="shared" si="0"/>
        <v>0</v>
      </c>
      <c r="D20" s="13"/>
      <c r="E20" s="11">
        <v>698105</v>
      </c>
      <c r="F20" s="14">
        <f t="shared" si="1"/>
        <v>6.5591939335491794E-3</v>
      </c>
      <c r="G20" s="13">
        <v>1002700</v>
      </c>
      <c r="H20" s="15">
        <f t="shared" si="2"/>
        <v>-1</v>
      </c>
      <c r="I20" s="16">
        <f t="shared" si="3"/>
        <v>-1</v>
      </c>
    </row>
    <row r="21" spans="1:9" ht="21.9" customHeight="1">
      <c r="A21" s="17" t="s">
        <v>17</v>
      </c>
      <c r="B21" s="11"/>
      <c r="C21" s="12">
        <f t="shared" si="0"/>
        <v>0</v>
      </c>
      <c r="D21" s="13"/>
      <c r="E21" s="11">
        <v>72913</v>
      </c>
      <c r="F21" s="14">
        <f t="shared" si="1"/>
        <v>6.8506959164720395E-4</v>
      </c>
      <c r="G21" s="13">
        <v>94500</v>
      </c>
      <c r="H21" s="15">
        <f t="shared" si="2"/>
        <v>-1</v>
      </c>
      <c r="I21" s="16">
        <f t="shared" si="3"/>
        <v>-1</v>
      </c>
    </row>
    <row r="22" spans="1:9" ht="21.9" customHeight="1">
      <c r="A22" s="22" t="s">
        <v>25</v>
      </c>
      <c r="B22" s="11"/>
      <c r="C22" s="12">
        <f t="shared" si="0"/>
        <v>0</v>
      </c>
      <c r="D22" s="13"/>
      <c r="E22" s="11">
        <v>42482</v>
      </c>
      <c r="F22" s="14">
        <f t="shared" si="1"/>
        <v>3.991486619993214E-4</v>
      </c>
      <c r="G22" s="13">
        <v>51100</v>
      </c>
      <c r="H22" s="15">
        <f t="shared" si="2"/>
        <v>-1</v>
      </c>
      <c r="I22" s="16">
        <f t="shared" si="3"/>
        <v>-1</v>
      </c>
    </row>
    <row r="23" spans="1:9" ht="21.9" customHeight="1">
      <c r="A23" s="22" t="s">
        <v>24</v>
      </c>
      <c r="B23" s="23"/>
      <c r="C23" s="12">
        <f t="shared" si="0"/>
        <v>0</v>
      </c>
      <c r="D23" s="24"/>
      <c r="E23" s="23">
        <v>18</v>
      </c>
      <c r="F23" s="14">
        <f t="shared" si="1"/>
        <v>1.6912282651447167E-7</v>
      </c>
      <c r="G23" s="24">
        <v>700</v>
      </c>
      <c r="H23" s="15">
        <f t="shared" si="2"/>
        <v>-1</v>
      </c>
      <c r="I23" s="16">
        <f t="shared" si="3"/>
        <v>-1</v>
      </c>
    </row>
    <row r="24" spans="1:9" ht="21.9" customHeight="1">
      <c r="A24" s="17" t="s">
        <v>19</v>
      </c>
      <c r="B24" s="18"/>
      <c r="C24" s="12">
        <f t="shared" si="0"/>
        <v>0</v>
      </c>
      <c r="D24" s="19"/>
      <c r="E24" s="20">
        <v>1</v>
      </c>
      <c r="F24" s="14">
        <f t="shared" si="1"/>
        <v>9.3957125841373142E-9</v>
      </c>
      <c r="G24" s="21">
        <v>0</v>
      </c>
      <c r="H24" s="15">
        <f t="shared" si="2"/>
        <v>-1</v>
      </c>
      <c r="I24" s="21">
        <v>0</v>
      </c>
    </row>
    <row r="25" spans="1:9" ht="32.4" customHeight="1" thickBot="1">
      <c r="A25" s="25" t="s">
        <v>6</v>
      </c>
      <c r="B25" s="26">
        <f>SUM(B4:B24)</f>
        <v>86723189</v>
      </c>
      <c r="C25" s="27">
        <f t="shared" si="0"/>
        <v>1</v>
      </c>
      <c r="D25" s="28">
        <f>SUM(D4:D24)</f>
        <v>141670400</v>
      </c>
      <c r="E25" s="29">
        <f>SUM(E4:E24)</f>
        <v>106431523</v>
      </c>
      <c r="F25" s="30">
        <f t="shared" si="1"/>
        <v>1</v>
      </c>
      <c r="G25" s="31">
        <f>SUM(G4:G24)</f>
        <v>182895600</v>
      </c>
      <c r="H25" s="32">
        <f t="shared" si="2"/>
        <v>-0.18517384177618135</v>
      </c>
      <c r="I25" s="33">
        <f>SUM(D25/G25-1)</f>
        <v>-0.22540290745102676</v>
      </c>
    </row>
    <row r="26" spans="1:9">
      <c r="H26" s="36"/>
      <c r="I26" s="36"/>
    </row>
    <row r="27" spans="1:9">
      <c r="H27" s="36"/>
      <c r="I27" s="36"/>
    </row>
    <row r="28" spans="1:9">
      <c r="H28" s="36"/>
      <c r="I28" s="36"/>
    </row>
    <row r="29" spans="1:9">
      <c r="H29" s="36"/>
      <c r="I29" s="36"/>
    </row>
    <row r="30" spans="1:9">
      <c r="H30" s="36"/>
      <c r="I30" s="36"/>
    </row>
    <row r="31" spans="1:9">
      <c r="H31" s="36"/>
      <c r="I31" s="36"/>
    </row>
    <row r="32" spans="1:9">
      <c r="H32" s="36"/>
      <c r="I32" s="36"/>
    </row>
    <row r="33" spans="8:9">
      <c r="H33" s="36"/>
      <c r="I33" s="36"/>
    </row>
    <row r="34" spans="8:9">
      <c r="H34" s="36"/>
      <c r="I34" s="36"/>
    </row>
    <row r="35" spans="8:9">
      <c r="H35" s="36"/>
      <c r="I35" s="36"/>
    </row>
    <row r="36" spans="8:9">
      <c r="H36" s="36"/>
      <c r="I36" s="36"/>
    </row>
    <row r="37" spans="8:9">
      <c r="H37" s="36"/>
      <c r="I37" s="36"/>
    </row>
    <row r="38" spans="8:9">
      <c r="H38" s="36"/>
      <c r="I38" s="36"/>
    </row>
    <row r="39" spans="8:9">
      <c r="H39" s="36"/>
      <c r="I39" s="36"/>
    </row>
    <row r="40" spans="8:9">
      <c r="H40" s="36"/>
      <c r="I40" s="36"/>
    </row>
    <row r="41" spans="8:9">
      <c r="H41" s="36"/>
      <c r="I41" s="36"/>
    </row>
    <row r="42" spans="8:9">
      <c r="H42" s="36"/>
      <c r="I42" s="36"/>
    </row>
    <row r="43" spans="8:9">
      <c r="H43" s="36"/>
      <c r="I43" s="36"/>
    </row>
  </sheetData>
  <mergeCells count="5">
    <mergeCell ref="H2:I2"/>
    <mergeCell ref="E2:G2"/>
    <mergeCell ref="B2:D2"/>
    <mergeCell ref="A2:A3"/>
    <mergeCell ref="A1:I1"/>
  </mergeCells>
  <phoneticPr fontId="2" type="noConversion"/>
  <printOptions horizontalCentered="1"/>
  <pageMargins left="0.35433070866141736" right="0.35433070866141736" top="0.78740157480314965" bottom="0.59055118110236227" header="0.51181102362204722" footer="0.51181102362204722"/>
  <pageSetup paperSize="9" scale="91" fitToHeight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/>
    <pageSetUpPr fitToPage="1"/>
  </sheetPr>
  <dimension ref="A1:I44"/>
  <sheetViews>
    <sheetView zoomScaleNormal="100" workbookViewId="0">
      <selection sqref="A1:I1"/>
    </sheetView>
  </sheetViews>
  <sheetFormatPr defaultColWidth="9" defaultRowHeight="15.6"/>
  <cols>
    <col min="1" max="1" width="11.109375" style="51" customWidth="1"/>
    <col min="2" max="2" width="15" style="52" bestFit="1" customWidth="1"/>
    <col min="3" max="3" width="9.6640625" style="52" bestFit="1" customWidth="1"/>
    <col min="4" max="5" width="16.33203125" style="52" bestFit="1" customWidth="1"/>
    <col min="6" max="6" width="9.6640625" style="52" bestFit="1" customWidth="1"/>
    <col min="7" max="7" width="16.33203125" style="52" bestFit="1" customWidth="1"/>
    <col min="8" max="9" width="9.33203125" style="52" bestFit="1" customWidth="1"/>
    <col min="10" max="16384" width="9" style="3"/>
  </cols>
  <sheetData>
    <row r="1" spans="1:9" s="37" customFormat="1" ht="30" customHeight="1" thickBot="1">
      <c r="A1" s="141" t="s">
        <v>50</v>
      </c>
      <c r="B1" s="141"/>
      <c r="C1" s="141"/>
      <c r="D1" s="141"/>
      <c r="E1" s="141"/>
      <c r="F1" s="141"/>
      <c r="G1" s="141"/>
      <c r="H1" s="141"/>
      <c r="I1" s="141"/>
    </row>
    <row r="2" spans="1:9" ht="28.5" customHeight="1">
      <c r="A2" s="132" t="s">
        <v>51</v>
      </c>
      <c r="B2" s="123" t="s">
        <v>52</v>
      </c>
      <c r="C2" s="124"/>
      <c r="D2" s="125"/>
      <c r="E2" s="126" t="s">
        <v>53</v>
      </c>
      <c r="F2" s="124"/>
      <c r="G2" s="127"/>
      <c r="H2" s="123" t="s">
        <v>54</v>
      </c>
      <c r="I2" s="125"/>
    </row>
    <row r="3" spans="1:9" ht="30.75" customHeight="1">
      <c r="A3" s="135"/>
      <c r="B3" s="7" t="s">
        <v>55</v>
      </c>
      <c r="C3" s="5" t="s">
        <v>49</v>
      </c>
      <c r="D3" s="8" t="s">
        <v>56</v>
      </c>
      <c r="E3" s="9" t="s">
        <v>55</v>
      </c>
      <c r="F3" s="5" t="s">
        <v>49</v>
      </c>
      <c r="G3" s="38" t="s">
        <v>56</v>
      </c>
      <c r="H3" s="7" t="s">
        <v>57</v>
      </c>
      <c r="I3" s="8" t="s">
        <v>58</v>
      </c>
    </row>
    <row r="4" spans="1:9" ht="21.9" customHeight="1">
      <c r="A4" s="39" t="s">
        <v>0</v>
      </c>
      <c r="B4" s="40">
        <v>77264390</v>
      </c>
      <c r="C4" s="12">
        <f>B4/$B$26</f>
        <v>0.81215424571187267</v>
      </c>
      <c r="D4" s="41">
        <v>123069300</v>
      </c>
      <c r="E4" s="42">
        <v>93724896</v>
      </c>
      <c r="F4" s="12">
        <f>E4/$E$26</f>
        <v>0.81312535080574289</v>
      </c>
      <c r="G4" s="43">
        <v>158682100</v>
      </c>
      <c r="H4" s="44">
        <f>SUM(B4/E4-1)</f>
        <v>-0.17562575902991662</v>
      </c>
      <c r="I4" s="45">
        <f t="shared" ref="I4" si="0">SUM(D4/G4-1)</f>
        <v>-0.22442859024426831</v>
      </c>
    </row>
    <row r="5" spans="1:9" ht="21.9" customHeight="1">
      <c r="A5" s="46" t="s">
        <v>11</v>
      </c>
      <c r="B5" s="40">
        <v>4692379</v>
      </c>
      <c r="C5" s="12">
        <f t="shared" ref="C5:C25" si="1">B5/$B$26</f>
        <v>4.9323310872437243E-2</v>
      </c>
      <c r="D5" s="41">
        <v>8905300</v>
      </c>
      <c r="E5" s="42">
        <v>4136521</v>
      </c>
      <c r="F5" s="12">
        <f t="shared" ref="F5:F25" si="2">E5/$E$26</f>
        <v>3.5887050642769688E-2</v>
      </c>
      <c r="G5" s="43">
        <v>7981200</v>
      </c>
      <c r="H5" s="44">
        <f t="shared" ref="H5:H25" si="3">SUM(B5/E5-1)</f>
        <v>0.13437814047118346</v>
      </c>
      <c r="I5" s="45">
        <f t="shared" ref="I5:I24" si="4">SUM(D5/G5-1)</f>
        <v>0.11578459379541917</v>
      </c>
    </row>
    <row r="6" spans="1:9" ht="21.9" customHeight="1">
      <c r="A6" s="46" t="s">
        <v>59</v>
      </c>
      <c r="B6" s="40">
        <v>4626315</v>
      </c>
      <c r="C6" s="12">
        <f t="shared" si="1"/>
        <v>4.8628888020089488E-2</v>
      </c>
      <c r="D6" s="41">
        <v>7184600</v>
      </c>
      <c r="E6" s="42">
        <v>0</v>
      </c>
      <c r="F6" s="12">
        <f t="shared" si="2"/>
        <v>0</v>
      </c>
      <c r="G6" s="43">
        <v>0</v>
      </c>
      <c r="H6" s="40">
        <v>0</v>
      </c>
      <c r="I6" s="47">
        <v>0</v>
      </c>
    </row>
    <row r="7" spans="1:9" ht="21.9" customHeight="1">
      <c r="A7" s="46" t="s">
        <v>10</v>
      </c>
      <c r="B7" s="40">
        <v>4386356</v>
      </c>
      <c r="C7" s="12">
        <f t="shared" si="1"/>
        <v>4.6106591258971263E-2</v>
      </c>
      <c r="D7" s="41">
        <v>7192200</v>
      </c>
      <c r="E7" s="42">
        <v>3318892</v>
      </c>
      <c r="F7" s="12">
        <f t="shared" si="2"/>
        <v>2.8793579261868409E-2</v>
      </c>
      <c r="G7" s="43">
        <v>5508300</v>
      </c>
      <c r="H7" s="44">
        <f t="shared" si="3"/>
        <v>0.32163264125497304</v>
      </c>
      <c r="I7" s="45">
        <f t="shared" si="4"/>
        <v>0.30570230379608954</v>
      </c>
    </row>
    <row r="8" spans="1:9" ht="21.9" customHeight="1">
      <c r="A8" s="46" t="s">
        <v>7</v>
      </c>
      <c r="B8" s="40">
        <v>1343190</v>
      </c>
      <c r="C8" s="12">
        <f t="shared" si="1"/>
        <v>1.411876106570867E-2</v>
      </c>
      <c r="D8" s="41">
        <v>2405400</v>
      </c>
      <c r="E8" s="42">
        <v>9158398</v>
      </c>
      <c r="F8" s="12">
        <f t="shared" si="2"/>
        <v>7.9455149105405395E-2</v>
      </c>
      <c r="G8" s="43">
        <v>16433100</v>
      </c>
      <c r="H8" s="44">
        <f t="shared" si="3"/>
        <v>-0.85333788725932203</v>
      </c>
      <c r="I8" s="45">
        <f t="shared" si="4"/>
        <v>-0.8536246964967048</v>
      </c>
    </row>
    <row r="9" spans="1:9" ht="21.9" customHeight="1">
      <c r="A9" s="46" t="s">
        <v>12</v>
      </c>
      <c r="B9" s="40">
        <v>654084</v>
      </c>
      <c r="C9" s="12">
        <f t="shared" si="1"/>
        <v>6.8753160110654405E-3</v>
      </c>
      <c r="D9" s="41">
        <v>1180000</v>
      </c>
      <c r="E9" s="42">
        <v>0</v>
      </c>
      <c r="F9" s="12">
        <f t="shared" si="2"/>
        <v>0</v>
      </c>
      <c r="G9" s="43">
        <v>0</v>
      </c>
      <c r="H9" s="40">
        <v>0</v>
      </c>
      <c r="I9" s="47">
        <v>0</v>
      </c>
    </row>
    <row r="10" spans="1:9" ht="21.9" customHeight="1">
      <c r="A10" s="46" t="s">
        <v>9</v>
      </c>
      <c r="B10" s="40">
        <v>618726</v>
      </c>
      <c r="C10" s="12">
        <f t="shared" si="1"/>
        <v>6.5036551486697056E-3</v>
      </c>
      <c r="D10" s="41">
        <v>1150100</v>
      </c>
      <c r="E10" s="42">
        <v>321650</v>
      </c>
      <c r="F10" s="12">
        <f t="shared" si="2"/>
        <v>2.7905261061763908E-3</v>
      </c>
      <c r="G10" s="43">
        <v>755100</v>
      </c>
      <c r="H10" s="44">
        <f t="shared" si="3"/>
        <v>0.92360018653816267</v>
      </c>
      <c r="I10" s="45">
        <f t="shared" si="4"/>
        <v>0.52310952191762672</v>
      </c>
    </row>
    <row r="11" spans="1:9" ht="21.9" customHeight="1">
      <c r="A11" s="39" t="s">
        <v>16</v>
      </c>
      <c r="B11" s="40">
        <v>450954</v>
      </c>
      <c r="C11" s="12">
        <f t="shared" si="1"/>
        <v>4.7401423310369992E-3</v>
      </c>
      <c r="D11" s="41">
        <v>702000</v>
      </c>
      <c r="E11" s="42">
        <v>1890680</v>
      </c>
      <c r="F11" s="12">
        <f t="shared" si="2"/>
        <v>1.6402897243667273E-2</v>
      </c>
      <c r="G11" s="43">
        <v>4189800</v>
      </c>
      <c r="H11" s="44">
        <f t="shared" si="3"/>
        <v>-0.76148581462754139</v>
      </c>
      <c r="I11" s="45">
        <f t="shared" si="4"/>
        <v>-0.83245023628812831</v>
      </c>
    </row>
    <row r="12" spans="1:9" ht="21.9" customHeight="1">
      <c r="A12" s="46" t="s">
        <v>60</v>
      </c>
      <c r="B12" s="40">
        <v>274556</v>
      </c>
      <c r="C12" s="12">
        <f t="shared" si="1"/>
        <v>2.8859584743459298E-3</v>
      </c>
      <c r="D12" s="41">
        <v>533600</v>
      </c>
      <c r="E12" s="42">
        <v>0</v>
      </c>
      <c r="F12" s="12">
        <f t="shared" si="2"/>
        <v>0</v>
      </c>
      <c r="G12" s="43">
        <v>0</v>
      </c>
      <c r="H12" s="40">
        <v>0</v>
      </c>
      <c r="I12" s="47">
        <v>0</v>
      </c>
    </row>
    <row r="13" spans="1:9" ht="21.9" customHeight="1">
      <c r="A13" s="46" t="s">
        <v>14</v>
      </c>
      <c r="B13" s="40">
        <v>192173</v>
      </c>
      <c r="C13" s="12">
        <f t="shared" si="1"/>
        <v>2.0200006479205715E-3</v>
      </c>
      <c r="D13" s="41">
        <v>349600</v>
      </c>
      <c r="E13" s="42">
        <v>0</v>
      </c>
      <c r="F13" s="12">
        <f t="shared" si="2"/>
        <v>0</v>
      </c>
      <c r="G13" s="43">
        <v>0</v>
      </c>
      <c r="H13" s="40">
        <v>0</v>
      </c>
      <c r="I13" s="47">
        <v>0</v>
      </c>
    </row>
    <row r="14" spans="1:9" ht="21.9" customHeight="1">
      <c r="A14" s="46" t="s">
        <v>15</v>
      </c>
      <c r="B14" s="40">
        <v>160845</v>
      </c>
      <c r="C14" s="12">
        <f t="shared" si="1"/>
        <v>1.69070058860914E-3</v>
      </c>
      <c r="D14" s="41">
        <v>271700</v>
      </c>
      <c r="E14" s="42">
        <v>614666</v>
      </c>
      <c r="F14" s="12">
        <f t="shared" si="2"/>
        <v>5.3326333579325896E-3</v>
      </c>
      <c r="G14" s="43">
        <v>1195100</v>
      </c>
      <c r="H14" s="44">
        <f t="shared" si="3"/>
        <v>-0.73832129969772198</v>
      </c>
      <c r="I14" s="45">
        <f t="shared" si="4"/>
        <v>-0.77265500794912556</v>
      </c>
    </row>
    <row r="15" spans="1:9" ht="21.9" customHeight="1">
      <c r="A15" s="46" t="s">
        <v>46</v>
      </c>
      <c r="B15" s="40">
        <v>159785</v>
      </c>
      <c r="C15" s="12">
        <f t="shared" si="1"/>
        <v>1.6795585411477599E-3</v>
      </c>
      <c r="D15" s="41">
        <v>315700</v>
      </c>
      <c r="E15" s="42">
        <v>0</v>
      </c>
      <c r="F15" s="12">
        <f t="shared" si="2"/>
        <v>0</v>
      </c>
      <c r="G15" s="43">
        <v>0</v>
      </c>
      <c r="H15" s="40">
        <v>0</v>
      </c>
      <c r="I15" s="47">
        <v>0</v>
      </c>
    </row>
    <row r="16" spans="1:9" ht="21.9" customHeight="1">
      <c r="A16" s="46" t="s">
        <v>13</v>
      </c>
      <c r="B16" s="40">
        <v>148570</v>
      </c>
      <c r="C16" s="12">
        <f t="shared" si="1"/>
        <v>1.5616735767332523E-3</v>
      </c>
      <c r="D16" s="41">
        <v>280300</v>
      </c>
      <c r="E16" s="42">
        <v>472435</v>
      </c>
      <c r="F16" s="12">
        <f t="shared" si="2"/>
        <v>4.0986855307677391E-3</v>
      </c>
      <c r="G16" s="43">
        <v>932000</v>
      </c>
      <c r="H16" s="44">
        <f t="shared" si="3"/>
        <v>-0.68552287616285845</v>
      </c>
      <c r="I16" s="45">
        <f t="shared" si="4"/>
        <v>-0.69924892703862662</v>
      </c>
    </row>
    <row r="17" spans="1:9" ht="21.9" customHeight="1">
      <c r="A17" s="46" t="s">
        <v>21</v>
      </c>
      <c r="B17" s="40">
        <v>97009</v>
      </c>
      <c r="C17" s="12">
        <f t="shared" si="1"/>
        <v>1.0196970586613453E-3</v>
      </c>
      <c r="D17" s="41">
        <v>238500</v>
      </c>
      <c r="E17" s="42">
        <v>62726</v>
      </c>
      <c r="F17" s="12">
        <f t="shared" si="2"/>
        <v>5.4418946226028381E-4</v>
      </c>
      <c r="G17" s="43">
        <v>190600</v>
      </c>
      <c r="H17" s="44">
        <f t="shared" si="3"/>
        <v>0.54655166916430198</v>
      </c>
      <c r="I17" s="45">
        <f t="shared" si="4"/>
        <v>0.251311647429171</v>
      </c>
    </row>
    <row r="18" spans="1:9" ht="21.9" customHeight="1">
      <c r="A18" s="46" t="s">
        <v>28</v>
      </c>
      <c r="B18" s="40">
        <v>44266</v>
      </c>
      <c r="C18" s="12">
        <f t="shared" si="1"/>
        <v>4.6529610653344648E-4</v>
      </c>
      <c r="D18" s="41">
        <v>99300</v>
      </c>
      <c r="E18" s="42">
        <v>174814</v>
      </c>
      <c r="F18" s="12">
        <f t="shared" si="2"/>
        <v>1.5166268637497888E-3</v>
      </c>
      <c r="G18" s="43">
        <v>397600</v>
      </c>
      <c r="H18" s="44">
        <f t="shared" si="3"/>
        <v>-0.74678229432425325</v>
      </c>
      <c r="I18" s="45">
        <f t="shared" si="4"/>
        <v>-0.75025150905432592</v>
      </c>
    </row>
    <row r="19" spans="1:9" ht="21.9" customHeight="1">
      <c r="A19" s="39" t="s">
        <v>61</v>
      </c>
      <c r="B19" s="40">
        <v>21520</v>
      </c>
      <c r="C19" s="12">
        <f t="shared" si="1"/>
        <v>2.2620458619707605E-4</v>
      </c>
      <c r="D19" s="41">
        <v>37300</v>
      </c>
      <c r="E19" s="42">
        <v>478250</v>
      </c>
      <c r="F19" s="12">
        <f t="shared" si="2"/>
        <v>4.1491344948821974E-3</v>
      </c>
      <c r="G19" s="43">
        <v>1035800</v>
      </c>
      <c r="H19" s="44">
        <f t="shared" si="3"/>
        <v>-0.95500261369576578</v>
      </c>
      <c r="I19" s="45">
        <f t="shared" si="4"/>
        <v>-0.96398918710175707</v>
      </c>
    </row>
    <row r="20" spans="1:9" ht="21.9" customHeight="1">
      <c r="A20" s="46" t="s">
        <v>8</v>
      </c>
      <c r="B20" s="40">
        <v>0</v>
      </c>
      <c r="C20" s="12">
        <f t="shared" si="1"/>
        <v>0</v>
      </c>
      <c r="D20" s="41">
        <v>0</v>
      </c>
      <c r="E20" s="42">
        <v>795224</v>
      </c>
      <c r="F20" s="12">
        <f t="shared" si="2"/>
        <v>6.8990932139220088E-3</v>
      </c>
      <c r="G20" s="43">
        <v>1138900</v>
      </c>
      <c r="H20" s="44">
        <f t="shared" si="3"/>
        <v>-1</v>
      </c>
      <c r="I20" s="45">
        <f t="shared" si="4"/>
        <v>-1</v>
      </c>
    </row>
    <row r="21" spans="1:9" ht="21.9" customHeight="1">
      <c r="A21" s="46" t="s">
        <v>17</v>
      </c>
      <c r="B21" s="40">
        <v>0</v>
      </c>
      <c r="C21" s="12">
        <f t="shared" si="1"/>
        <v>0</v>
      </c>
      <c r="D21" s="41">
        <v>0</v>
      </c>
      <c r="E21" s="42">
        <v>72913</v>
      </c>
      <c r="F21" s="12">
        <f t="shared" si="2"/>
        <v>6.325684128078321E-4</v>
      </c>
      <c r="G21" s="43">
        <v>94500</v>
      </c>
      <c r="H21" s="44">
        <f t="shared" si="3"/>
        <v>-1</v>
      </c>
      <c r="I21" s="45">
        <f t="shared" si="4"/>
        <v>-1</v>
      </c>
    </row>
    <row r="22" spans="1:9" ht="21.9" customHeight="1">
      <c r="A22" s="46" t="s">
        <v>27</v>
      </c>
      <c r="B22" s="40">
        <v>0</v>
      </c>
      <c r="C22" s="12">
        <f t="shared" si="1"/>
        <v>0</v>
      </c>
      <c r="D22" s="41">
        <v>0</v>
      </c>
      <c r="E22" s="42">
        <v>42482</v>
      </c>
      <c r="F22" s="12">
        <f t="shared" si="2"/>
        <v>3.6855939699233773E-4</v>
      </c>
      <c r="G22" s="43">
        <v>51100</v>
      </c>
      <c r="H22" s="44">
        <f t="shared" si="3"/>
        <v>-1</v>
      </c>
      <c r="I22" s="45">
        <f t="shared" si="4"/>
        <v>-1</v>
      </c>
    </row>
    <row r="23" spans="1:9" ht="21.9" customHeight="1">
      <c r="A23" s="46" t="s">
        <v>29</v>
      </c>
      <c r="B23" s="40">
        <v>0</v>
      </c>
      <c r="C23" s="12">
        <f t="shared" si="1"/>
        <v>0</v>
      </c>
      <c r="D23" s="41">
        <v>0</v>
      </c>
      <c r="E23" s="42">
        <v>437</v>
      </c>
      <c r="F23" s="12">
        <f t="shared" si="2"/>
        <v>3.7912635112671621E-6</v>
      </c>
      <c r="G23" s="43">
        <v>900</v>
      </c>
      <c r="H23" s="44">
        <f t="shared" si="3"/>
        <v>-1</v>
      </c>
      <c r="I23" s="45">
        <f t="shared" si="4"/>
        <v>-1</v>
      </c>
    </row>
    <row r="24" spans="1:9" ht="21.9" customHeight="1">
      <c r="A24" s="46" t="s">
        <v>30</v>
      </c>
      <c r="B24" s="40">
        <v>0</v>
      </c>
      <c r="C24" s="12">
        <f t="shared" si="1"/>
        <v>0</v>
      </c>
      <c r="D24" s="41">
        <v>0</v>
      </c>
      <c r="E24" s="42">
        <v>18</v>
      </c>
      <c r="F24" s="12">
        <f t="shared" si="2"/>
        <v>1.5616188375928816E-7</v>
      </c>
      <c r="G24" s="43">
        <v>700</v>
      </c>
      <c r="H24" s="44">
        <f t="shared" si="3"/>
        <v>-1</v>
      </c>
      <c r="I24" s="45">
        <f t="shared" si="4"/>
        <v>-1</v>
      </c>
    </row>
    <row r="25" spans="1:9" ht="21.9" customHeight="1">
      <c r="A25" s="46" t="s">
        <v>62</v>
      </c>
      <c r="B25" s="40">
        <v>0</v>
      </c>
      <c r="C25" s="12">
        <f t="shared" si="1"/>
        <v>0</v>
      </c>
      <c r="D25" s="41">
        <v>0</v>
      </c>
      <c r="E25" s="42">
        <v>1</v>
      </c>
      <c r="F25" s="12">
        <f t="shared" si="2"/>
        <v>8.6756602088493422E-9</v>
      </c>
      <c r="G25" s="43">
        <v>0</v>
      </c>
      <c r="H25" s="44">
        <f t="shared" si="3"/>
        <v>-1</v>
      </c>
      <c r="I25" s="47">
        <v>0</v>
      </c>
    </row>
    <row r="26" spans="1:9" ht="32.25" customHeight="1" thickBot="1">
      <c r="A26" s="25" t="s">
        <v>6</v>
      </c>
      <c r="B26" s="29">
        <f t="shared" ref="B26:G26" si="5">SUM(B4:B25)</f>
        <v>95135118</v>
      </c>
      <c r="C26" s="117">
        <f t="shared" si="5"/>
        <v>0.99999999999999978</v>
      </c>
      <c r="D26" s="31">
        <f t="shared" si="5"/>
        <v>153914900</v>
      </c>
      <c r="E26" s="48">
        <f t="shared" si="5"/>
        <v>115265003</v>
      </c>
      <c r="F26" s="117">
        <f t="shared" si="5"/>
        <v>0.99999999999999989</v>
      </c>
      <c r="G26" s="49">
        <f t="shared" si="5"/>
        <v>198586800</v>
      </c>
      <c r="H26" s="50">
        <f>SUM(B26/E26-1)</f>
        <v>-0.17464004230321328</v>
      </c>
      <c r="I26" s="33">
        <f>SUM(D26/G26-1)</f>
        <v>-0.22494898956023257</v>
      </c>
    </row>
    <row r="27" spans="1:9">
      <c r="H27" s="53"/>
      <c r="I27" s="53"/>
    </row>
    <row r="28" spans="1:9">
      <c r="H28" s="53"/>
      <c r="I28" s="53"/>
    </row>
    <row r="29" spans="1:9">
      <c r="H29" s="53"/>
      <c r="I29" s="53"/>
    </row>
    <row r="30" spans="1:9">
      <c r="H30" s="53"/>
      <c r="I30" s="53"/>
    </row>
    <row r="31" spans="1:9">
      <c r="H31" s="53"/>
      <c r="I31" s="53"/>
    </row>
    <row r="32" spans="1:9">
      <c r="H32" s="53"/>
      <c r="I32" s="53"/>
    </row>
    <row r="33" spans="8:9">
      <c r="H33" s="53"/>
      <c r="I33" s="53"/>
    </row>
    <row r="34" spans="8:9">
      <c r="H34" s="53"/>
      <c r="I34" s="53"/>
    </row>
    <row r="35" spans="8:9">
      <c r="H35" s="53"/>
      <c r="I35" s="53"/>
    </row>
    <row r="36" spans="8:9">
      <c r="H36" s="53"/>
      <c r="I36" s="53"/>
    </row>
    <row r="37" spans="8:9">
      <c r="H37" s="53"/>
      <c r="I37" s="53"/>
    </row>
    <row r="38" spans="8:9">
      <c r="H38" s="53"/>
      <c r="I38" s="53"/>
    </row>
    <row r="39" spans="8:9">
      <c r="H39" s="53"/>
      <c r="I39" s="53"/>
    </row>
    <row r="40" spans="8:9">
      <c r="H40" s="53"/>
      <c r="I40" s="53"/>
    </row>
    <row r="41" spans="8:9">
      <c r="H41" s="53"/>
      <c r="I41" s="53"/>
    </row>
    <row r="42" spans="8:9">
      <c r="H42" s="53"/>
      <c r="I42" s="53"/>
    </row>
    <row r="43" spans="8:9">
      <c r="H43" s="53"/>
      <c r="I43" s="53"/>
    </row>
    <row r="44" spans="8:9">
      <c r="H44" s="53"/>
      <c r="I44" s="53"/>
    </row>
  </sheetData>
  <mergeCells count="5">
    <mergeCell ref="A1:I1"/>
    <mergeCell ref="A2:A3"/>
    <mergeCell ref="B2:D2"/>
    <mergeCell ref="E2:G2"/>
    <mergeCell ref="H2:I2"/>
  </mergeCells>
  <phoneticPr fontId="2" type="noConversion"/>
  <printOptions horizontalCentered="1"/>
  <pageMargins left="0.35433070866141736" right="0.35433070866141736" top="0.78740157480314965" bottom="0.59055118110236227" header="0.51181102362204722" footer="0.51181102362204722"/>
  <pageSetup paperSize="9" scale="8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10801</vt:lpstr>
      <vt:lpstr>10802</vt:lpstr>
      <vt:lpstr>10803</vt:lpstr>
      <vt:lpstr>10804</vt:lpstr>
      <vt:lpstr>10805</vt:lpstr>
      <vt:lpstr>10806</vt:lpstr>
      <vt:lpstr>10807</vt:lpstr>
      <vt:lpstr>10808</vt:lpstr>
      <vt:lpstr>10809</vt:lpstr>
      <vt:lpstr>10810</vt:lpstr>
      <vt:lpstr>10811</vt:lpstr>
      <vt:lpstr>10812</vt:lpstr>
      <vt:lpstr>會訊</vt:lpstr>
    </vt:vector>
  </TitlesOfParts>
  <Company>tcsai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tcsai</dc:creator>
  <cp:lastModifiedBy>user</cp:lastModifiedBy>
  <cp:lastPrinted>2017-12-08T06:31:14Z</cp:lastPrinted>
  <dcterms:created xsi:type="dcterms:W3CDTF">2007-06-25T02:24:51Z</dcterms:created>
  <dcterms:modified xsi:type="dcterms:W3CDTF">2020-03-10T07:01:03Z</dcterms:modified>
</cp:coreProperties>
</file>