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Work\網站及公會相關資料\統計-進出口統計資料\108年度統計資料\"/>
    </mc:Choice>
  </mc:AlternateContent>
  <bookViews>
    <workbookView xWindow="0" yWindow="0" windowWidth="13020" windowHeight="12315" tabRatio="640" firstSheet="6" activeTab="11"/>
  </bookViews>
  <sheets>
    <sheet name="10801" sheetId="6" r:id="rId1"/>
    <sheet name="10802" sheetId="1" r:id="rId2"/>
    <sheet name="10803" sheetId="2" r:id="rId3"/>
    <sheet name="10804" sheetId="14" r:id="rId4"/>
    <sheet name="10805" sheetId="4" r:id="rId5"/>
    <sheet name="10806" sheetId="16" r:id="rId6"/>
    <sheet name="10807" sheetId="15" r:id="rId7"/>
    <sheet name="10808 " sheetId="23" r:id="rId8"/>
    <sheet name="10809" sheetId="25" r:id="rId9"/>
    <sheet name="10810" sheetId="26" r:id="rId10"/>
    <sheet name="10811" sheetId="19" r:id="rId11"/>
    <sheet name="10812" sheetId="21" r:id="rId12"/>
    <sheet name="會訊分析" sheetId="22" r:id="rId13"/>
  </sheets>
  <calcPr calcId="152511"/>
  <fileRecoveryPr autoRecover="0"/>
</workbook>
</file>

<file path=xl/calcChain.xml><?xml version="1.0" encoding="utf-8"?>
<calcChain xmlns="http://schemas.openxmlformats.org/spreadsheetml/2006/main">
  <c r="F6" i="22" l="1"/>
  <c r="F7" i="22"/>
  <c r="F8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C6" i="22"/>
  <c r="C39" i="22" s="1"/>
  <c r="C7" i="22"/>
  <c r="C8" i="22"/>
  <c r="C9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33" i="22"/>
  <c r="C34" i="22"/>
  <c r="C35" i="22"/>
  <c r="C36" i="22"/>
  <c r="C37" i="22"/>
  <c r="C38" i="22"/>
  <c r="F5" i="22"/>
  <c r="C5" i="22"/>
  <c r="G39" i="22"/>
  <c r="E39" i="22"/>
  <c r="D39" i="22"/>
  <c r="B39" i="22"/>
  <c r="H39" i="22" s="1"/>
  <c r="I38" i="22"/>
  <c r="H38" i="22"/>
  <c r="I37" i="22"/>
  <c r="H37" i="22"/>
  <c r="I36" i="22"/>
  <c r="H36" i="22"/>
  <c r="I35" i="22"/>
  <c r="H35" i="22"/>
  <c r="I34" i="22"/>
  <c r="H34" i="22"/>
  <c r="I33" i="22"/>
  <c r="H33" i="22"/>
  <c r="I32" i="22"/>
  <c r="H32" i="22"/>
  <c r="I31" i="22"/>
  <c r="H31" i="22"/>
  <c r="I30" i="22"/>
  <c r="H30" i="22"/>
  <c r="I26" i="22"/>
  <c r="H26" i="22"/>
  <c r="I25" i="22"/>
  <c r="H25" i="22"/>
  <c r="I24" i="22"/>
  <c r="H24" i="22"/>
  <c r="I23" i="22"/>
  <c r="H23" i="22"/>
  <c r="I21" i="22"/>
  <c r="H21" i="22"/>
  <c r="I20" i="22"/>
  <c r="H20" i="22"/>
  <c r="I19" i="22"/>
  <c r="H19" i="22"/>
  <c r="I17" i="22"/>
  <c r="H17" i="22"/>
  <c r="I16" i="22"/>
  <c r="H16" i="22"/>
  <c r="I15" i="22"/>
  <c r="H15" i="22"/>
  <c r="I14" i="22"/>
  <c r="H14" i="22"/>
  <c r="I13" i="22"/>
  <c r="H13" i="22"/>
  <c r="I12" i="22"/>
  <c r="H12" i="22"/>
  <c r="I11" i="22"/>
  <c r="H11" i="22"/>
  <c r="I10" i="22"/>
  <c r="H10" i="22"/>
  <c r="I9" i="22"/>
  <c r="H9" i="22"/>
  <c r="I8" i="22"/>
  <c r="H8" i="22"/>
  <c r="I7" i="22"/>
  <c r="H7" i="22"/>
  <c r="I6" i="22"/>
  <c r="H6" i="22"/>
  <c r="I5" i="22"/>
  <c r="H5" i="22"/>
  <c r="B38" i="21"/>
  <c r="H5" i="21"/>
  <c r="I5" i="21"/>
  <c r="H6" i="21"/>
  <c r="I6" i="21"/>
  <c r="H7" i="21"/>
  <c r="I7" i="21"/>
  <c r="H8" i="21"/>
  <c r="I8" i="21"/>
  <c r="H9" i="21"/>
  <c r="I9" i="21"/>
  <c r="H10" i="21"/>
  <c r="I10" i="21"/>
  <c r="H11" i="21"/>
  <c r="I11" i="21"/>
  <c r="H12" i="21"/>
  <c r="I12" i="21"/>
  <c r="H13" i="21"/>
  <c r="I13" i="21"/>
  <c r="H14" i="21"/>
  <c r="I14" i="21"/>
  <c r="H15" i="21"/>
  <c r="I15" i="21"/>
  <c r="H16" i="21"/>
  <c r="I16" i="21"/>
  <c r="H18" i="21"/>
  <c r="I18" i="21"/>
  <c r="H19" i="21"/>
  <c r="I19" i="21"/>
  <c r="H20" i="21"/>
  <c r="I20" i="21"/>
  <c r="H22" i="21"/>
  <c r="I22" i="21"/>
  <c r="H23" i="21"/>
  <c r="I23" i="21"/>
  <c r="H24" i="21"/>
  <c r="I24" i="21"/>
  <c r="H25" i="21"/>
  <c r="I25" i="21"/>
  <c r="H29" i="21"/>
  <c r="I29" i="21"/>
  <c r="H30" i="21"/>
  <c r="I30" i="21"/>
  <c r="H31" i="21"/>
  <c r="I31" i="21"/>
  <c r="H32" i="21"/>
  <c r="I32" i="21"/>
  <c r="H33" i="21"/>
  <c r="I33" i="21"/>
  <c r="H34" i="21"/>
  <c r="I34" i="21"/>
  <c r="H35" i="21"/>
  <c r="I35" i="21"/>
  <c r="H36" i="21"/>
  <c r="I36" i="21"/>
  <c r="H37" i="21"/>
  <c r="I37" i="21"/>
  <c r="G38" i="21"/>
  <c r="E38" i="21"/>
  <c r="F5" i="21" s="1"/>
  <c r="H5" i="19"/>
  <c r="I5" i="19"/>
  <c r="H6" i="19"/>
  <c r="I6" i="19"/>
  <c r="H7" i="19"/>
  <c r="I7" i="19"/>
  <c r="H8" i="19"/>
  <c r="I8" i="19"/>
  <c r="H9" i="19"/>
  <c r="I9" i="19"/>
  <c r="H10" i="19"/>
  <c r="I10" i="19"/>
  <c r="H11" i="19"/>
  <c r="I11" i="19"/>
  <c r="H12" i="19"/>
  <c r="I12" i="19"/>
  <c r="H13" i="19"/>
  <c r="I13" i="19"/>
  <c r="H14" i="19"/>
  <c r="I14" i="19"/>
  <c r="H15" i="19"/>
  <c r="I15" i="19"/>
  <c r="H16" i="19"/>
  <c r="I16" i="19"/>
  <c r="H18" i="19"/>
  <c r="I18" i="19"/>
  <c r="H19" i="19"/>
  <c r="I19" i="19"/>
  <c r="H20" i="19"/>
  <c r="I20" i="19"/>
  <c r="H22" i="19"/>
  <c r="I22" i="19"/>
  <c r="H24" i="19"/>
  <c r="I24" i="19"/>
  <c r="H28" i="19"/>
  <c r="I28" i="19"/>
  <c r="H29" i="19"/>
  <c r="I29" i="19"/>
  <c r="H30" i="19"/>
  <c r="I30" i="19"/>
  <c r="H31" i="19"/>
  <c r="I31" i="19"/>
  <c r="H32" i="19"/>
  <c r="I32" i="19"/>
  <c r="H33" i="19"/>
  <c r="I33" i="19"/>
  <c r="H34" i="19"/>
  <c r="I34" i="19"/>
  <c r="H35" i="19"/>
  <c r="I35" i="19"/>
  <c r="H36" i="19"/>
  <c r="I36" i="19"/>
  <c r="G37" i="19"/>
  <c r="E37" i="19"/>
  <c r="D37" i="19"/>
  <c r="B37" i="19"/>
  <c r="C30" i="19" s="1"/>
  <c r="C28" i="19"/>
  <c r="F39" i="22" l="1"/>
  <c r="I39" i="22"/>
  <c r="F34" i="21"/>
  <c r="F22" i="21"/>
  <c r="F33" i="21"/>
  <c r="F16" i="21"/>
  <c r="F28" i="21"/>
  <c r="F14" i="21"/>
  <c r="F20" i="21"/>
  <c r="F32" i="21"/>
  <c r="F4" i="21"/>
  <c r="F27" i="21"/>
  <c r="F11" i="21"/>
  <c r="F26" i="21"/>
  <c r="F8" i="21"/>
  <c r="F21" i="21"/>
  <c r="F15" i="21"/>
  <c r="F9" i="21"/>
  <c r="F37" i="21"/>
  <c r="F31" i="21"/>
  <c r="F25" i="21"/>
  <c r="F19" i="21"/>
  <c r="F12" i="21"/>
  <c r="F7" i="21"/>
  <c r="F36" i="21"/>
  <c r="F29" i="21"/>
  <c r="F24" i="21"/>
  <c r="F18" i="21"/>
  <c r="F13" i="21"/>
  <c r="F6" i="21"/>
  <c r="F35" i="21"/>
  <c r="F30" i="21"/>
  <c r="F23" i="21"/>
  <c r="F17" i="21"/>
  <c r="F10" i="21"/>
  <c r="C35" i="19"/>
  <c r="C34" i="19"/>
  <c r="C33" i="19"/>
  <c r="C29" i="19"/>
  <c r="C32" i="19"/>
  <c r="C31" i="19"/>
  <c r="C36" i="19"/>
  <c r="F34" i="26"/>
  <c r="F23" i="26"/>
  <c r="F24" i="26"/>
  <c r="F25" i="26"/>
  <c r="F26" i="26"/>
  <c r="F27" i="26"/>
  <c r="F28" i="26"/>
  <c r="F29" i="26"/>
  <c r="F30" i="26"/>
  <c r="F31" i="26"/>
  <c r="F32" i="26"/>
  <c r="F33" i="26"/>
  <c r="H11" i="26"/>
  <c r="I11" i="26"/>
  <c r="H12" i="26"/>
  <c r="I12" i="26"/>
  <c r="H13" i="26"/>
  <c r="I13" i="26"/>
  <c r="H14" i="26"/>
  <c r="I14" i="26"/>
  <c r="H15" i="26"/>
  <c r="I15" i="26"/>
  <c r="H16" i="26"/>
  <c r="I16" i="26"/>
  <c r="H17" i="26"/>
  <c r="I17" i="26"/>
  <c r="H18" i="26"/>
  <c r="I18" i="26"/>
  <c r="H19" i="26"/>
  <c r="I19" i="26"/>
  <c r="H20" i="26"/>
  <c r="I20" i="26"/>
  <c r="H22" i="26"/>
  <c r="I22" i="26"/>
  <c r="H23" i="26"/>
  <c r="I23" i="26"/>
  <c r="H27" i="26"/>
  <c r="I27" i="26"/>
  <c r="H28" i="26"/>
  <c r="I28" i="26"/>
  <c r="H29" i="26"/>
  <c r="I29" i="26"/>
  <c r="H30" i="26"/>
  <c r="I30" i="26"/>
  <c r="H31" i="26"/>
  <c r="I31" i="26"/>
  <c r="H32" i="26"/>
  <c r="I32" i="26"/>
  <c r="H33" i="26"/>
  <c r="I33" i="26"/>
  <c r="H34" i="26"/>
  <c r="I34" i="26"/>
  <c r="H5" i="26"/>
  <c r="I5" i="26"/>
  <c r="H6" i="26"/>
  <c r="I6" i="26"/>
  <c r="H8" i="26"/>
  <c r="I8" i="26"/>
  <c r="H9" i="26"/>
  <c r="I9" i="26"/>
  <c r="H7" i="26"/>
  <c r="I7" i="26"/>
  <c r="H10" i="26"/>
  <c r="I10" i="26"/>
  <c r="G35" i="26"/>
  <c r="E35" i="26"/>
  <c r="F5" i="26" s="1"/>
  <c r="H8" i="25"/>
  <c r="I8" i="25"/>
  <c r="H9" i="25"/>
  <c r="I9" i="25"/>
  <c r="H10" i="25"/>
  <c r="I10" i="25"/>
  <c r="H11" i="25"/>
  <c r="I11" i="25"/>
  <c r="H12" i="25"/>
  <c r="I12" i="25"/>
  <c r="H13" i="25"/>
  <c r="I13" i="25"/>
  <c r="H14" i="25"/>
  <c r="I14" i="25"/>
  <c r="H15" i="25"/>
  <c r="I15" i="25"/>
  <c r="H16" i="25"/>
  <c r="I16" i="25"/>
  <c r="H18" i="25"/>
  <c r="I18" i="25"/>
  <c r="H19" i="25"/>
  <c r="I19" i="25"/>
  <c r="H20" i="25"/>
  <c r="I20" i="25"/>
  <c r="H22" i="25"/>
  <c r="I22" i="25"/>
  <c r="H25" i="25"/>
  <c r="I25" i="25"/>
  <c r="H26" i="25"/>
  <c r="I26" i="25"/>
  <c r="H27" i="25"/>
  <c r="I27" i="25"/>
  <c r="H28" i="25"/>
  <c r="I28" i="25"/>
  <c r="H29" i="25"/>
  <c r="I29" i="25"/>
  <c r="H30" i="25"/>
  <c r="I30" i="25"/>
  <c r="H31" i="25"/>
  <c r="I31" i="25"/>
  <c r="H32" i="25"/>
  <c r="I32" i="25"/>
  <c r="F5" i="25"/>
  <c r="F7" i="25"/>
  <c r="F8" i="25"/>
  <c r="F9" i="25"/>
  <c r="F10" i="25"/>
  <c r="F11" i="25"/>
  <c r="F13" i="25"/>
  <c r="F14" i="25"/>
  <c r="F15" i="25"/>
  <c r="F16" i="25"/>
  <c r="F17" i="25"/>
  <c r="F19" i="25"/>
  <c r="F20" i="25"/>
  <c r="F21" i="25"/>
  <c r="F22" i="25"/>
  <c r="F23" i="25"/>
  <c r="F25" i="25"/>
  <c r="F26" i="25"/>
  <c r="F27" i="25"/>
  <c r="F28" i="25"/>
  <c r="F29" i="25"/>
  <c r="F31" i="25"/>
  <c r="F32" i="25"/>
  <c r="F33" i="25"/>
  <c r="F4" i="25"/>
  <c r="H5" i="25"/>
  <c r="I5" i="25"/>
  <c r="H6" i="25"/>
  <c r="I6" i="25"/>
  <c r="H7" i="25"/>
  <c r="I7" i="25"/>
  <c r="G33" i="25"/>
  <c r="E33" i="25"/>
  <c r="F6" i="25" s="1"/>
  <c r="F38" i="21" l="1"/>
  <c r="F7" i="26"/>
  <c r="F21" i="26"/>
  <c r="F20" i="26"/>
  <c r="F15" i="26"/>
  <c r="F11" i="26"/>
  <c r="F35" i="26"/>
  <c r="F19" i="26"/>
  <c r="F12" i="26"/>
  <c r="F8" i="26"/>
  <c r="F14" i="26"/>
  <c r="F17" i="26"/>
  <c r="F18" i="26"/>
  <c r="F13" i="26"/>
  <c r="F6" i="26"/>
  <c r="F4" i="26"/>
  <c r="F9" i="26"/>
  <c r="F16" i="26"/>
  <c r="F22" i="26"/>
  <c r="F10" i="26"/>
  <c r="F30" i="25"/>
  <c r="F24" i="25"/>
  <c r="F18" i="25"/>
  <c r="F12" i="25"/>
  <c r="H5" i="23"/>
  <c r="I5" i="23"/>
  <c r="H6" i="23"/>
  <c r="I6" i="23"/>
  <c r="H7" i="23"/>
  <c r="I7" i="23"/>
  <c r="H8" i="23"/>
  <c r="I8" i="23"/>
  <c r="H9" i="23"/>
  <c r="I9" i="23"/>
  <c r="H10" i="23"/>
  <c r="I10" i="23"/>
  <c r="H11" i="23"/>
  <c r="I11" i="23"/>
  <c r="H12" i="23"/>
  <c r="I12" i="23"/>
  <c r="H13" i="23"/>
  <c r="I13" i="23"/>
  <c r="H14" i="23"/>
  <c r="I14" i="23"/>
  <c r="H15" i="23"/>
  <c r="I15" i="23"/>
  <c r="H16" i="23"/>
  <c r="I16" i="23"/>
  <c r="H17" i="23"/>
  <c r="I17" i="23"/>
  <c r="H18" i="23"/>
  <c r="I18" i="23"/>
  <c r="H19" i="23"/>
  <c r="I19" i="23"/>
  <c r="H21" i="23"/>
  <c r="I21" i="23"/>
  <c r="H25" i="23"/>
  <c r="I25" i="23"/>
  <c r="H26" i="23"/>
  <c r="I26" i="23"/>
  <c r="H27" i="23"/>
  <c r="I27" i="23"/>
  <c r="H28" i="23"/>
  <c r="I28" i="23"/>
  <c r="H29" i="23"/>
  <c r="I29" i="23"/>
  <c r="H30" i="23"/>
  <c r="I30" i="23"/>
  <c r="H31" i="23"/>
  <c r="I31" i="23"/>
  <c r="H32" i="23"/>
  <c r="I32" i="23"/>
  <c r="I4" i="23"/>
  <c r="H4" i="23"/>
  <c r="F5" i="23"/>
  <c r="F6" i="23"/>
  <c r="F7" i="23"/>
  <c r="F8" i="23"/>
  <c r="F9" i="23"/>
  <c r="F10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4" i="23"/>
  <c r="G33" i="23"/>
  <c r="E33" i="23"/>
  <c r="H5" i="15" l="1"/>
  <c r="I5" i="15"/>
  <c r="H6" i="15"/>
  <c r="I6" i="15"/>
  <c r="H7" i="15"/>
  <c r="I7" i="15"/>
  <c r="H8" i="15"/>
  <c r="I8" i="15"/>
  <c r="H9" i="15"/>
  <c r="I9" i="15"/>
  <c r="H10" i="15"/>
  <c r="I10" i="15"/>
  <c r="H11" i="15"/>
  <c r="I11" i="15"/>
  <c r="H12" i="15"/>
  <c r="I12" i="15"/>
  <c r="H13" i="15"/>
  <c r="I13" i="15"/>
  <c r="H14" i="15"/>
  <c r="I14" i="15"/>
  <c r="H15" i="15"/>
  <c r="I15" i="15"/>
  <c r="H16" i="15"/>
  <c r="I16" i="15"/>
  <c r="H17" i="15"/>
  <c r="I17" i="15"/>
  <c r="H18" i="15"/>
  <c r="I18" i="15"/>
  <c r="H19" i="15"/>
  <c r="I19" i="15"/>
  <c r="H23" i="15"/>
  <c r="I23" i="15"/>
  <c r="H24" i="15"/>
  <c r="I24" i="15"/>
  <c r="H25" i="15"/>
  <c r="I25" i="15"/>
  <c r="H26" i="15"/>
  <c r="I26" i="15"/>
  <c r="H27" i="15"/>
  <c r="I27" i="15"/>
  <c r="H28" i="15"/>
  <c r="I28" i="15"/>
  <c r="H29" i="15"/>
  <c r="I29" i="15"/>
  <c r="H30" i="15"/>
  <c r="I30" i="15"/>
  <c r="H31" i="15"/>
  <c r="I31" i="15"/>
  <c r="I4" i="15"/>
  <c r="H4" i="15"/>
  <c r="G32" i="15"/>
  <c r="E32" i="15"/>
  <c r="F7" i="15" s="1"/>
  <c r="F30" i="15" l="1"/>
  <c r="F24" i="15"/>
  <c r="F18" i="15"/>
  <c r="F12" i="15"/>
  <c r="F6" i="15"/>
  <c r="F29" i="15"/>
  <c r="F23" i="15"/>
  <c r="F17" i="15"/>
  <c r="F11" i="15"/>
  <c r="F5" i="15"/>
  <c r="F28" i="15"/>
  <c r="F22" i="15"/>
  <c r="F16" i="15"/>
  <c r="F10" i="15"/>
  <c r="F4" i="15"/>
  <c r="F27" i="15"/>
  <c r="F21" i="15"/>
  <c r="F15" i="15"/>
  <c r="F9" i="15"/>
  <c r="F32" i="15"/>
  <c r="F26" i="15"/>
  <c r="F20" i="15"/>
  <c r="F14" i="15"/>
  <c r="F8" i="15"/>
  <c r="F31" i="15"/>
  <c r="F25" i="15"/>
  <c r="F19" i="15"/>
  <c r="F13" i="15"/>
  <c r="I32" i="16"/>
  <c r="H32" i="16"/>
  <c r="H32" i="4"/>
  <c r="F32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4" i="4"/>
  <c r="F32" i="16"/>
  <c r="F24" i="16"/>
  <c r="F25" i="16"/>
  <c r="F26" i="16"/>
  <c r="F27" i="16"/>
  <c r="F28" i="16"/>
  <c r="F29" i="16"/>
  <c r="F30" i="16"/>
  <c r="F31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H22" i="16"/>
  <c r="I22" i="16"/>
  <c r="H24" i="16"/>
  <c r="I24" i="16"/>
  <c r="H25" i="16"/>
  <c r="I25" i="16"/>
  <c r="H26" i="16"/>
  <c r="I26" i="16"/>
  <c r="H27" i="16"/>
  <c r="I27" i="16"/>
  <c r="H30" i="16"/>
  <c r="I30" i="16"/>
  <c r="I32" i="4"/>
  <c r="H5" i="14"/>
  <c r="I5" i="14"/>
  <c r="H6" i="14"/>
  <c r="I6" i="14"/>
  <c r="H7" i="14"/>
  <c r="I7" i="14"/>
  <c r="H8" i="14"/>
  <c r="I8" i="14"/>
  <c r="H9" i="14"/>
  <c r="I9" i="14"/>
  <c r="H10" i="14"/>
  <c r="I10" i="14"/>
  <c r="H11" i="14"/>
  <c r="I11" i="14"/>
  <c r="H12" i="14"/>
  <c r="I12" i="14"/>
  <c r="H13" i="14"/>
  <c r="I13" i="14"/>
  <c r="H14" i="14"/>
  <c r="I14" i="14"/>
  <c r="H15" i="14"/>
  <c r="I15" i="14"/>
  <c r="H16" i="14"/>
  <c r="I16" i="14"/>
  <c r="H17" i="14"/>
  <c r="I17" i="14"/>
  <c r="H18" i="14"/>
  <c r="I18" i="14"/>
  <c r="H4" i="14"/>
  <c r="C22" i="4"/>
  <c r="C23" i="4"/>
  <c r="C24" i="4"/>
  <c r="C25" i="4"/>
  <c r="C26" i="4"/>
  <c r="C27" i="4"/>
  <c r="C28" i="4"/>
  <c r="C29" i="4"/>
  <c r="C30" i="4"/>
  <c r="G32" i="16"/>
  <c r="E32" i="16"/>
  <c r="H5" i="4"/>
  <c r="I5" i="4"/>
  <c r="H6" i="4"/>
  <c r="I6" i="4"/>
  <c r="H7" i="4"/>
  <c r="I7" i="4"/>
  <c r="H8" i="4"/>
  <c r="I8" i="4"/>
  <c r="H9" i="4"/>
  <c r="I9" i="4"/>
  <c r="H10" i="4"/>
  <c r="I10" i="4"/>
  <c r="H11" i="4"/>
  <c r="I11" i="4"/>
  <c r="H12" i="4"/>
  <c r="I12" i="4"/>
  <c r="H13" i="4"/>
  <c r="I13" i="4"/>
  <c r="H14" i="4"/>
  <c r="I14" i="4"/>
  <c r="H15" i="4"/>
  <c r="I15" i="4"/>
  <c r="H16" i="4"/>
  <c r="I16" i="4"/>
  <c r="H17" i="4"/>
  <c r="I17" i="4"/>
  <c r="H18" i="4"/>
  <c r="I18" i="4"/>
  <c r="H22" i="4"/>
  <c r="I22" i="4"/>
  <c r="H23" i="4"/>
  <c r="I23" i="4"/>
  <c r="H24" i="4"/>
  <c r="I24" i="4"/>
  <c r="H25" i="4"/>
  <c r="I25" i="4"/>
  <c r="H26" i="4"/>
  <c r="I26" i="4"/>
  <c r="H27" i="4"/>
  <c r="I27" i="4"/>
  <c r="H28" i="4"/>
  <c r="I28" i="4"/>
  <c r="H29" i="4"/>
  <c r="I29" i="4"/>
  <c r="H30" i="4"/>
  <c r="I30" i="4"/>
  <c r="H31" i="4"/>
  <c r="I31" i="4"/>
  <c r="G32" i="4"/>
  <c r="E32" i="4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4" i="2"/>
  <c r="H30" i="2"/>
  <c r="I30" i="2"/>
  <c r="H22" i="14"/>
  <c r="I22" i="14"/>
  <c r="H23" i="14"/>
  <c r="I23" i="14"/>
  <c r="H24" i="14"/>
  <c r="I24" i="14"/>
  <c r="H25" i="14"/>
  <c r="I25" i="14"/>
  <c r="H26" i="14"/>
  <c r="I26" i="14"/>
  <c r="H27" i="14"/>
  <c r="I27" i="14"/>
  <c r="H28" i="14"/>
  <c r="I28" i="14"/>
  <c r="H29" i="14"/>
  <c r="I29" i="14"/>
  <c r="H30" i="14"/>
  <c r="I30" i="14"/>
  <c r="G31" i="14" l="1"/>
  <c r="E31" i="14"/>
  <c r="F10" i="14" l="1"/>
  <c r="F16" i="14"/>
  <c r="F22" i="14"/>
  <c r="F28" i="14"/>
  <c r="F5" i="14"/>
  <c r="F11" i="14"/>
  <c r="F17" i="14"/>
  <c r="F23" i="14"/>
  <c r="F29" i="14"/>
  <c r="F21" i="14"/>
  <c r="F6" i="14"/>
  <c r="F12" i="14"/>
  <c r="F18" i="14"/>
  <c r="F24" i="14"/>
  <c r="F30" i="14"/>
  <c r="F7" i="14"/>
  <c r="F13" i="14"/>
  <c r="F19" i="14"/>
  <c r="F25" i="14"/>
  <c r="F31" i="14"/>
  <c r="F8" i="14"/>
  <c r="F14" i="14"/>
  <c r="F20" i="14"/>
  <c r="F26" i="14"/>
  <c r="F4" i="14"/>
  <c r="F9" i="14"/>
  <c r="F15" i="14"/>
  <c r="F27" i="14"/>
  <c r="H26" i="2"/>
  <c r="I26" i="2"/>
  <c r="H27" i="2"/>
  <c r="I27" i="2"/>
  <c r="H28" i="2"/>
  <c r="I28" i="2"/>
  <c r="H29" i="2"/>
  <c r="I29" i="2"/>
  <c r="H13" i="2"/>
  <c r="I13" i="2"/>
  <c r="H14" i="2"/>
  <c r="I14" i="2"/>
  <c r="H15" i="2"/>
  <c r="I15" i="2"/>
  <c r="H16" i="2"/>
  <c r="I16" i="2"/>
  <c r="H17" i="2"/>
  <c r="I17" i="2"/>
  <c r="H21" i="2"/>
  <c r="I21" i="2"/>
  <c r="H22" i="2"/>
  <c r="I22" i="2"/>
  <c r="H23" i="2"/>
  <c r="I23" i="2"/>
  <c r="H24" i="2"/>
  <c r="I24" i="2"/>
  <c r="H25" i="2"/>
  <c r="I25" i="2"/>
  <c r="H29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9" i="6" l="1"/>
  <c r="H10" i="6"/>
  <c r="H5" i="6"/>
  <c r="I5" i="6"/>
  <c r="H6" i="6"/>
  <c r="I6" i="6"/>
  <c r="H7" i="6"/>
  <c r="I7" i="6"/>
  <c r="H8" i="6"/>
  <c r="I8" i="6"/>
  <c r="I9" i="6"/>
  <c r="I10" i="6"/>
  <c r="H11" i="6"/>
  <c r="I11" i="6"/>
  <c r="H13" i="6" l="1"/>
  <c r="I13" i="6"/>
  <c r="H14" i="6"/>
  <c r="I14" i="6"/>
  <c r="H15" i="6"/>
  <c r="I15" i="6"/>
  <c r="H17" i="6"/>
  <c r="I17" i="6"/>
  <c r="H18" i="6"/>
  <c r="I18" i="6"/>
  <c r="H19" i="6"/>
  <c r="I19" i="6"/>
  <c r="H20" i="6"/>
  <c r="I20" i="6"/>
  <c r="H21" i="6"/>
  <c r="I21" i="6"/>
  <c r="H22" i="6"/>
  <c r="I22" i="6"/>
  <c r="H23" i="6"/>
  <c r="I23" i="6"/>
  <c r="H24" i="6"/>
  <c r="I24" i="6"/>
  <c r="G25" i="6" l="1"/>
  <c r="E25" i="6"/>
  <c r="F9" i="6" l="1"/>
  <c r="F15" i="6"/>
  <c r="F21" i="6"/>
  <c r="F10" i="6"/>
  <c r="F16" i="6"/>
  <c r="F22" i="6"/>
  <c r="F5" i="6"/>
  <c r="F11" i="6"/>
  <c r="F17" i="6"/>
  <c r="F23" i="6"/>
  <c r="F6" i="6"/>
  <c r="F12" i="6"/>
  <c r="F18" i="6"/>
  <c r="F24" i="6"/>
  <c r="F7" i="6"/>
  <c r="F13" i="6"/>
  <c r="F19" i="6"/>
  <c r="F4" i="6"/>
  <c r="F8" i="6"/>
  <c r="F14" i="6"/>
  <c r="F20" i="6"/>
  <c r="F25" i="6"/>
  <c r="C11" i="21" l="1"/>
  <c r="C16" i="21"/>
  <c r="C22" i="21"/>
  <c r="C28" i="21"/>
  <c r="C34" i="21"/>
  <c r="C19" i="21"/>
  <c r="C25" i="21"/>
  <c r="C5" i="21"/>
  <c r="C10" i="21"/>
  <c r="C17" i="21"/>
  <c r="C23" i="21"/>
  <c r="C30" i="21"/>
  <c r="C35" i="21"/>
  <c r="C12" i="21"/>
  <c r="C31" i="21"/>
  <c r="C6" i="21"/>
  <c r="C13" i="21"/>
  <c r="C18" i="21"/>
  <c r="C24" i="21"/>
  <c r="C29" i="21"/>
  <c r="C36" i="21"/>
  <c r="C7" i="21"/>
  <c r="C37" i="21"/>
  <c r="C4" i="21"/>
  <c r="C8" i="21"/>
  <c r="C14" i="21"/>
  <c r="C20" i="21"/>
  <c r="C26" i="21"/>
  <c r="C32" i="21"/>
  <c r="C9" i="21"/>
  <c r="C15" i="21"/>
  <c r="C21" i="21"/>
  <c r="C27" i="21"/>
  <c r="C33" i="21"/>
  <c r="C38" i="21" l="1"/>
  <c r="F27" i="19"/>
  <c r="F11" i="19"/>
  <c r="F15" i="19"/>
  <c r="F36" i="19"/>
  <c r="F33" i="19"/>
  <c r="F8" i="19"/>
  <c r="F30" i="19"/>
  <c r="F23" i="19"/>
  <c r="F28" i="19"/>
  <c r="F5" i="19"/>
  <c r="F10" i="19"/>
  <c r="F18" i="19"/>
  <c r="F29" i="19"/>
  <c r="F34" i="19"/>
  <c r="F25" i="19"/>
  <c r="F12" i="19"/>
  <c r="F26" i="19"/>
  <c r="F31" i="19"/>
  <c r="F21" i="19"/>
  <c r="F6" i="19"/>
  <c r="F13" i="19"/>
  <c r="F22" i="19"/>
  <c r="F20" i="19"/>
  <c r="F35" i="19"/>
  <c r="F16" i="19"/>
  <c r="F9" i="19"/>
  <c r="F4" i="19"/>
  <c r="F17" i="19"/>
  <c r="F7" i="19"/>
  <c r="F14" i="19"/>
  <c r="F24" i="19"/>
  <c r="F32" i="19"/>
  <c r="F19" i="19"/>
  <c r="H38" i="21"/>
  <c r="I37" i="19"/>
  <c r="D35" i="26"/>
  <c r="I35" i="26" s="1"/>
  <c r="B35" i="26"/>
  <c r="H35" i="26" s="1"/>
  <c r="F37" i="19" l="1"/>
  <c r="C8" i="26"/>
  <c r="C12" i="26"/>
  <c r="C19" i="26"/>
  <c r="C29" i="26"/>
  <c r="C35" i="26"/>
  <c r="C33" i="26"/>
  <c r="C9" i="26"/>
  <c r="C14" i="26"/>
  <c r="C23" i="26"/>
  <c r="C30" i="26"/>
  <c r="C25" i="26"/>
  <c r="C4" i="26"/>
  <c r="C11" i="26"/>
  <c r="C32" i="26"/>
  <c r="C5" i="26"/>
  <c r="C7" i="26"/>
  <c r="C27" i="26"/>
  <c r="C28" i="26"/>
  <c r="C31" i="26"/>
  <c r="C24" i="26"/>
  <c r="C20" i="26"/>
  <c r="C21" i="26"/>
  <c r="C22" i="26"/>
  <c r="C6" i="26"/>
  <c r="C13" i="26"/>
  <c r="C18" i="26"/>
  <c r="C17" i="26"/>
  <c r="C34" i="26"/>
  <c r="C15" i="26"/>
  <c r="C10" i="26"/>
  <c r="C16" i="26"/>
  <c r="C26" i="26"/>
  <c r="I4" i="26"/>
  <c r="H4" i="26"/>
  <c r="D33" i="25"/>
  <c r="I33" i="25" s="1"/>
  <c r="B33" i="25"/>
  <c r="H33" i="25" s="1"/>
  <c r="D33" i="23"/>
  <c r="I33" i="23" s="1"/>
  <c r="B33" i="23"/>
  <c r="C9" i="25" l="1"/>
  <c r="C15" i="25"/>
  <c r="C21" i="25"/>
  <c r="C27" i="25"/>
  <c r="C10" i="25"/>
  <c r="C16" i="25"/>
  <c r="C22" i="25"/>
  <c r="C28" i="25"/>
  <c r="C5" i="25"/>
  <c r="C11" i="25"/>
  <c r="C17" i="25"/>
  <c r="C23" i="25"/>
  <c r="C4" i="25"/>
  <c r="C6" i="25"/>
  <c r="C12" i="25"/>
  <c r="C18" i="25"/>
  <c r="C24" i="25"/>
  <c r="C7" i="25"/>
  <c r="C13" i="25"/>
  <c r="C19" i="25"/>
  <c r="C25" i="25"/>
  <c r="C8" i="25"/>
  <c r="C14" i="25"/>
  <c r="C20" i="25"/>
  <c r="C26" i="25"/>
  <c r="C32" i="25"/>
  <c r="C31" i="25"/>
  <c r="C33" i="25"/>
  <c r="C29" i="25"/>
  <c r="C30" i="25"/>
  <c r="C4" i="23"/>
  <c r="H33" i="23"/>
  <c r="C32" i="23"/>
  <c r="C16" i="23"/>
  <c r="C21" i="23"/>
  <c r="C9" i="23"/>
  <c r="C5" i="23"/>
  <c r="C20" i="23"/>
  <c r="C27" i="23"/>
  <c r="C15" i="23"/>
  <c r="C10" i="23"/>
  <c r="C11" i="23"/>
  <c r="C23" i="23"/>
  <c r="C29" i="23"/>
  <c r="C18" i="23"/>
  <c r="C13" i="23"/>
  <c r="C8" i="23"/>
  <c r="C12" i="23"/>
  <c r="C22" i="23"/>
  <c r="C31" i="23"/>
  <c r="C26" i="23"/>
  <c r="C25" i="23"/>
  <c r="C7" i="23"/>
  <c r="C33" i="23"/>
  <c r="C24" i="23"/>
  <c r="C30" i="23"/>
  <c r="C19" i="23"/>
  <c r="C14" i="23"/>
  <c r="C28" i="23"/>
  <c r="C17" i="23"/>
  <c r="C6" i="23"/>
  <c r="H4" i="25"/>
  <c r="I4" i="25"/>
  <c r="H6" i="16" l="1"/>
  <c r="I6" i="16"/>
  <c r="H5" i="16"/>
  <c r="I5" i="16"/>
  <c r="H11" i="16"/>
  <c r="I11" i="16"/>
  <c r="H12" i="16"/>
  <c r="I12" i="16"/>
  <c r="H10" i="16"/>
  <c r="I10" i="16"/>
  <c r="H7" i="16"/>
  <c r="I7" i="16"/>
  <c r="H8" i="16"/>
  <c r="I8" i="16"/>
  <c r="H9" i="16"/>
  <c r="I9" i="16"/>
  <c r="H23" i="16"/>
  <c r="I23" i="16"/>
  <c r="H15" i="16"/>
  <c r="I15" i="16"/>
  <c r="H18" i="16"/>
  <c r="I18" i="16"/>
  <c r="H13" i="16"/>
  <c r="I13" i="16"/>
  <c r="H16" i="16"/>
  <c r="I16" i="16"/>
  <c r="H17" i="16"/>
  <c r="I17" i="16"/>
  <c r="H14" i="16"/>
  <c r="I14" i="16"/>
  <c r="H29" i="16"/>
  <c r="I29" i="16"/>
  <c r="H28" i="16"/>
  <c r="I28" i="16"/>
  <c r="H31" i="16"/>
  <c r="I31" i="16"/>
  <c r="I4" i="14" l="1"/>
  <c r="H6" i="2"/>
  <c r="I6" i="2"/>
  <c r="H5" i="2"/>
  <c r="I5" i="2"/>
  <c r="H10" i="2"/>
  <c r="I10" i="2"/>
  <c r="H12" i="2"/>
  <c r="I12" i="2"/>
  <c r="H7" i="2"/>
  <c r="I7" i="2"/>
  <c r="H9" i="2"/>
  <c r="I9" i="2"/>
  <c r="H8" i="2"/>
  <c r="I8" i="2"/>
  <c r="H11" i="2"/>
  <c r="I11" i="2"/>
  <c r="I4" i="2"/>
  <c r="H4" i="2"/>
  <c r="D29" i="1"/>
  <c r="B29" i="1"/>
  <c r="I4" i="1"/>
  <c r="H4" i="1"/>
  <c r="H4" i="6"/>
  <c r="D25" i="6"/>
  <c r="I25" i="6" s="1"/>
  <c r="B25" i="6"/>
  <c r="H25" i="6" s="1"/>
  <c r="C17" i="1" l="1"/>
  <c r="C18" i="1"/>
  <c r="C5" i="1"/>
  <c r="C6" i="1"/>
  <c r="C16" i="6"/>
  <c r="D38" i="21"/>
  <c r="I38" i="21" s="1"/>
  <c r="H4" i="19"/>
  <c r="I4" i="19"/>
  <c r="C5" i="19" l="1"/>
  <c r="C10" i="19"/>
  <c r="C18" i="19"/>
  <c r="C17" i="19"/>
  <c r="C19" i="19"/>
  <c r="C14" i="19"/>
  <c r="C6" i="19"/>
  <c r="C13" i="19"/>
  <c r="C22" i="19"/>
  <c r="C20" i="19"/>
  <c r="C27" i="19"/>
  <c r="C24" i="19"/>
  <c r="C25" i="19"/>
  <c r="C8" i="19"/>
  <c r="C12" i="19"/>
  <c r="C16" i="19"/>
  <c r="C26" i="19"/>
  <c r="C9" i="19"/>
  <c r="C21" i="19"/>
  <c r="C11" i="19"/>
  <c r="C15" i="19"/>
  <c r="C23" i="19"/>
  <c r="C4" i="19"/>
  <c r="C7" i="19"/>
  <c r="H37" i="19"/>
  <c r="C37" i="19" l="1"/>
  <c r="D32" i="15"/>
  <c r="I32" i="15" s="1"/>
  <c r="B32" i="15"/>
  <c r="C6" i="15" l="1"/>
  <c r="C12" i="15"/>
  <c r="C18" i="15"/>
  <c r="C24" i="15"/>
  <c r="C30" i="15"/>
  <c r="C7" i="15"/>
  <c r="C13" i="15"/>
  <c r="C19" i="15"/>
  <c r="C25" i="15"/>
  <c r="C31" i="15"/>
  <c r="C8" i="15"/>
  <c r="C14" i="15"/>
  <c r="C20" i="15"/>
  <c r="C26" i="15"/>
  <c r="C32" i="15"/>
  <c r="H32" i="15"/>
  <c r="C9" i="15"/>
  <c r="C15" i="15"/>
  <c r="C21" i="15"/>
  <c r="C27" i="15"/>
  <c r="C4" i="15"/>
  <c r="C10" i="15"/>
  <c r="C16" i="15"/>
  <c r="C22" i="15"/>
  <c r="C28" i="15"/>
  <c r="C5" i="15"/>
  <c r="C11" i="15"/>
  <c r="C17" i="15"/>
  <c r="C23" i="15"/>
  <c r="C29" i="15"/>
  <c r="D32" i="16"/>
  <c r="B32" i="16"/>
  <c r="C19" i="16" l="1"/>
  <c r="C6" i="16"/>
  <c r="C9" i="16"/>
  <c r="C14" i="16"/>
  <c r="C27" i="16"/>
  <c r="C20" i="16"/>
  <c r="C8" i="16"/>
  <c r="C13" i="16"/>
  <c r="C16" i="16"/>
  <c r="C28" i="16"/>
  <c r="C11" i="16"/>
  <c r="C25" i="16"/>
  <c r="C10" i="16"/>
  <c r="C23" i="16"/>
  <c r="C26" i="16"/>
  <c r="C15" i="16"/>
  <c r="C21" i="16"/>
  <c r="C7" i="16"/>
  <c r="C22" i="16"/>
  <c r="C24" i="16"/>
  <c r="C29" i="16"/>
  <c r="C31" i="16"/>
  <c r="C17" i="16"/>
  <c r="C30" i="16"/>
  <c r="C4" i="16"/>
  <c r="C12" i="16"/>
  <c r="C5" i="16"/>
  <c r="C18" i="16"/>
  <c r="C32" i="16"/>
  <c r="H4" i="4"/>
  <c r="I4" i="4"/>
  <c r="D32" i="4"/>
  <c r="B32" i="4"/>
  <c r="D31" i="14"/>
  <c r="I31" i="14" s="1"/>
  <c r="B31" i="14"/>
  <c r="H31" i="14" s="1"/>
  <c r="C19" i="4" l="1"/>
  <c r="C6" i="4"/>
  <c r="C10" i="4"/>
  <c r="C15" i="4"/>
  <c r="C31" i="4"/>
  <c r="C20" i="4"/>
  <c r="C7" i="4"/>
  <c r="C13" i="4"/>
  <c r="C16" i="4"/>
  <c r="C11" i="4"/>
  <c r="C17" i="4"/>
  <c r="C4" i="4"/>
  <c r="C21" i="4"/>
  <c r="C8" i="4"/>
  <c r="C9" i="4"/>
  <c r="C18" i="4"/>
  <c r="C5" i="4"/>
  <c r="C14" i="4"/>
  <c r="C12" i="4"/>
  <c r="C28" i="14"/>
  <c r="C29" i="14"/>
  <c r="C24" i="14"/>
  <c r="C25" i="14"/>
  <c r="C26" i="14"/>
  <c r="C27" i="14"/>
  <c r="C5" i="14"/>
  <c r="C10" i="14"/>
  <c r="C15" i="14"/>
  <c r="C20" i="14"/>
  <c r="C22" i="14"/>
  <c r="C17" i="14"/>
  <c r="C23" i="14"/>
  <c r="C6" i="14"/>
  <c r="C9" i="14"/>
  <c r="C14" i="14"/>
  <c r="C21" i="14"/>
  <c r="C16" i="14"/>
  <c r="C11" i="14"/>
  <c r="C7" i="14"/>
  <c r="C13" i="14"/>
  <c r="C30" i="14"/>
  <c r="C18" i="14"/>
  <c r="C19" i="14"/>
  <c r="C8" i="14"/>
  <c r="C4" i="14"/>
  <c r="C12" i="14"/>
  <c r="C32" i="4"/>
  <c r="C31" i="14"/>
  <c r="D30" i="2"/>
  <c r="B30" i="2"/>
  <c r="I29" i="1"/>
  <c r="C6" i="2" l="1"/>
  <c r="C10" i="2"/>
  <c r="C7" i="2"/>
  <c r="C8" i="2"/>
  <c r="C14" i="2"/>
  <c r="C18" i="2"/>
  <c r="C17" i="2"/>
  <c r="C15" i="2"/>
  <c r="C20" i="2"/>
  <c r="C21" i="2"/>
  <c r="C13" i="2"/>
  <c r="C27" i="2"/>
  <c r="C29" i="2"/>
  <c r="C5" i="2"/>
  <c r="C12" i="2"/>
  <c r="C9" i="2"/>
  <c r="C11" i="2"/>
  <c r="C23" i="2"/>
  <c r="C16" i="2"/>
  <c r="C22" i="2"/>
  <c r="C19" i="2"/>
  <c r="C25" i="2"/>
  <c r="C28" i="2"/>
  <c r="C26" i="2"/>
  <c r="C24" i="2"/>
  <c r="C30" i="2"/>
  <c r="C4" i="2"/>
  <c r="C20" i="1"/>
  <c r="C8" i="1"/>
  <c r="C10" i="1"/>
  <c r="C19" i="1"/>
  <c r="C28" i="1"/>
  <c r="C22" i="1"/>
  <c r="C21" i="1"/>
  <c r="C25" i="1"/>
  <c r="C23" i="1"/>
  <c r="C11" i="1"/>
  <c r="C4" i="1"/>
  <c r="C12" i="1"/>
  <c r="C7" i="1"/>
  <c r="C9" i="1"/>
  <c r="C13" i="1"/>
  <c r="C15" i="1"/>
  <c r="C14" i="1"/>
  <c r="C24" i="1"/>
  <c r="C16" i="1"/>
  <c r="C26" i="1"/>
  <c r="C27" i="1"/>
  <c r="C29" i="1"/>
  <c r="I4" i="6"/>
  <c r="I4" i="21"/>
  <c r="H4" i="21"/>
  <c r="I4" i="16"/>
  <c r="H4" i="16"/>
  <c r="C25" i="6" l="1"/>
  <c r="C6" i="6"/>
  <c r="C17" i="6"/>
  <c r="C8" i="6"/>
  <c r="C11" i="6"/>
  <c r="C14" i="6"/>
  <c r="C19" i="6"/>
  <c r="C23" i="6"/>
  <c r="C15" i="6"/>
  <c r="C22" i="6"/>
  <c r="C4" i="6"/>
  <c r="C5" i="6"/>
  <c r="C7" i="6"/>
  <c r="C12" i="6"/>
  <c r="C9" i="6"/>
  <c r="C20" i="6"/>
  <c r="C24" i="6"/>
  <c r="C13" i="6"/>
  <c r="C18" i="6"/>
  <c r="C10" i="6"/>
  <c r="C21" i="6"/>
</calcChain>
</file>

<file path=xl/sharedStrings.xml><?xml version="1.0" encoding="utf-8"?>
<sst xmlns="http://schemas.openxmlformats.org/spreadsheetml/2006/main" count="556" uniqueCount="255">
  <si>
    <t xml:space="preserve">斯里蘭卡 </t>
  </si>
  <si>
    <t>香港</t>
  </si>
  <si>
    <t>印尼</t>
  </si>
  <si>
    <t>日本</t>
  </si>
  <si>
    <t>馬來西亞</t>
  </si>
  <si>
    <t>孟加拉</t>
  </si>
  <si>
    <t>菲律賓</t>
  </si>
  <si>
    <t>中國大陸</t>
  </si>
  <si>
    <t>越南</t>
  </si>
  <si>
    <t>南非</t>
  </si>
  <si>
    <t>美國</t>
  </si>
  <si>
    <t>與去年同期比較</t>
    <phoneticPr fontId="3" type="noConversion"/>
  </si>
  <si>
    <t>柬埔寨</t>
    <phoneticPr fontId="3" type="noConversion"/>
  </si>
  <si>
    <t>國        名</t>
    <phoneticPr fontId="3" type="noConversion"/>
  </si>
  <si>
    <t>數量(KG)</t>
    <phoneticPr fontId="3" type="noConversion"/>
  </si>
  <si>
    <t>金額(US$)</t>
    <phoneticPr fontId="3" type="noConversion"/>
  </si>
  <si>
    <t>數量(%)</t>
    <phoneticPr fontId="3" type="noConversion"/>
  </si>
  <si>
    <t>金額(%)</t>
    <phoneticPr fontId="3" type="noConversion"/>
  </si>
  <si>
    <t>泰國</t>
    <phoneticPr fontId="3" type="noConversion"/>
  </si>
  <si>
    <t>其它國家</t>
    <phoneticPr fontId="3" type="noConversion"/>
  </si>
  <si>
    <t>紐西蘭</t>
    <phoneticPr fontId="3" type="noConversion"/>
  </si>
  <si>
    <t>英國</t>
    <phoneticPr fontId="3" type="noConversion"/>
  </si>
  <si>
    <t>加拿大</t>
    <phoneticPr fontId="3" type="noConversion"/>
  </si>
  <si>
    <t>總計</t>
    <phoneticPr fontId="3" type="noConversion"/>
  </si>
  <si>
    <t>印度</t>
    <phoneticPr fontId="3" type="noConversion"/>
  </si>
  <si>
    <t>西班牙</t>
    <phoneticPr fontId="3" type="noConversion"/>
  </si>
  <si>
    <t>墨西哥</t>
    <phoneticPr fontId="3" type="noConversion"/>
  </si>
  <si>
    <t>數量占
比重%</t>
    <phoneticPr fontId="3" type="noConversion"/>
  </si>
  <si>
    <t>107年1-4月</t>
    <phoneticPr fontId="3" type="noConversion"/>
  </si>
  <si>
    <t>南韓</t>
    <phoneticPr fontId="3" type="noConversion"/>
  </si>
  <si>
    <t>加拿大</t>
    <phoneticPr fontId="3" type="noConversion"/>
  </si>
  <si>
    <t>美國</t>
    <phoneticPr fontId="3" type="noConversion"/>
  </si>
  <si>
    <t>哥斯大黎加</t>
    <phoneticPr fontId="3" type="noConversion"/>
  </si>
  <si>
    <t>瓜地馬拉　</t>
    <phoneticPr fontId="3" type="noConversion"/>
  </si>
  <si>
    <t>賴索托　　</t>
    <phoneticPr fontId="3" type="noConversion"/>
  </si>
  <si>
    <t>印度　　　</t>
    <phoneticPr fontId="3" type="noConversion"/>
  </si>
  <si>
    <t>南韓</t>
    <phoneticPr fontId="3" type="noConversion"/>
  </si>
  <si>
    <t>哥斯大黎加</t>
    <phoneticPr fontId="3" type="noConversion"/>
  </si>
  <si>
    <t>新加坡　　</t>
    <phoneticPr fontId="3" type="noConversion"/>
  </si>
  <si>
    <t>埃及　　　</t>
    <phoneticPr fontId="3" type="noConversion"/>
  </si>
  <si>
    <t>賴索托　　</t>
    <phoneticPr fontId="3" type="noConversion"/>
  </si>
  <si>
    <t>瓜地馬拉　</t>
    <phoneticPr fontId="3" type="noConversion"/>
  </si>
  <si>
    <t>埃及</t>
    <phoneticPr fontId="3" type="noConversion"/>
  </si>
  <si>
    <t>賴索托</t>
    <phoneticPr fontId="3" type="noConversion"/>
  </si>
  <si>
    <t>澳洲</t>
    <phoneticPr fontId="3" type="noConversion"/>
  </si>
  <si>
    <t>新加坡　　</t>
    <phoneticPr fontId="7" type="noConversion"/>
  </si>
  <si>
    <t>埃及　　　</t>
    <phoneticPr fontId="7" type="noConversion"/>
  </si>
  <si>
    <t>賴索托　　</t>
    <phoneticPr fontId="7" type="noConversion"/>
  </si>
  <si>
    <t>澳洲　　　</t>
    <phoneticPr fontId="7" type="noConversion"/>
  </si>
  <si>
    <t>哥斯大黎加</t>
    <phoneticPr fontId="7" type="noConversion"/>
  </si>
  <si>
    <t>總 計</t>
    <phoneticPr fontId="3" type="noConversion"/>
  </si>
  <si>
    <t>埃及</t>
  </si>
  <si>
    <t>巴基斯坦　</t>
  </si>
  <si>
    <t>澳洲</t>
  </si>
  <si>
    <t>賴索托　</t>
  </si>
  <si>
    <t>哥斯大黎加</t>
    <phoneticPr fontId="3" type="noConversion"/>
  </si>
  <si>
    <t>新加坡</t>
    <phoneticPr fontId="3" type="noConversion"/>
  </si>
  <si>
    <t>哥斯大黎加</t>
    <phoneticPr fontId="3" type="noConversion"/>
  </si>
  <si>
    <t>巴基斯坦　</t>
    <phoneticPr fontId="3" type="noConversion"/>
  </si>
  <si>
    <t>賴索托　　</t>
    <phoneticPr fontId="3" type="noConversion"/>
  </si>
  <si>
    <t>巴林　　　</t>
    <phoneticPr fontId="3" type="noConversion"/>
  </si>
  <si>
    <t>巴基斯坦　</t>
    <phoneticPr fontId="3" type="noConversion"/>
  </si>
  <si>
    <t>新加坡</t>
    <phoneticPr fontId="3" type="noConversion"/>
  </si>
  <si>
    <t>與去年同期比較</t>
    <phoneticPr fontId="3" type="noConversion"/>
  </si>
  <si>
    <t>數量占
比重%</t>
    <phoneticPr fontId="3" type="noConversion"/>
  </si>
  <si>
    <t>金額(US$)</t>
    <phoneticPr fontId="3" type="noConversion"/>
  </si>
  <si>
    <t>數量(%)</t>
    <phoneticPr fontId="3" type="noConversion"/>
  </si>
  <si>
    <t>金額(%)</t>
    <phoneticPr fontId="3" type="noConversion"/>
  </si>
  <si>
    <t>紐西蘭</t>
    <phoneticPr fontId="3" type="noConversion"/>
  </si>
  <si>
    <t>108年1-2月</t>
    <phoneticPr fontId="3" type="noConversion"/>
  </si>
  <si>
    <t>107年1-2月</t>
    <phoneticPr fontId="3" type="noConversion"/>
  </si>
  <si>
    <t>108年1-4月棉紗出口統計表</t>
    <phoneticPr fontId="3" type="noConversion"/>
  </si>
  <si>
    <t>108年1-4月</t>
    <phoneticPr fontId="3" type="noConversion"/>
  </si>
  <si>
    <t>荷蘭</t>
    <phoneticPr fontId="3" type="noConversion"/>
  </si>
  <si>
    <t>總  計</t>
    <phoneticPr fontId="3" type="noConversion"/>
  </si>
  <si>
    <t>108年1-3月棉紗出口統計表</t>
    <phoneticPr fontId="3" type="noConversion"/>
  </si>
  <si>
    <t>國        名</t>
    <phoneticPr fontId="3" type="noConversion"/>
  </si>
  <si>
    <t>108年1-3月</t>
    <phoneticPr fontId="3" type="noConversion"/>
  </si>
  <si>
    <t>107年1-3月</t>
    <phoneticPr fontId="3" type="noConversion"/>
  </si>
  <si>
    <t>與去年同期比較</t>
    <phoneticPr fontId="3" type="noConversion"/>
  </si>
  <si>
    <t>數量(KG)</t>
    <phoneticPr fontId="3" type="noConversion"/>
  </si>
  <si>
    <t>數量占
比重%</t>
    <phoneticPr fontId="3" type="noConversion"/>
  </si>
  <si>
    <t>金額(US$)</t>
    <phoneticPr fontId="3" type="noConversion"/>
  </si>
  <si>
    <t>數量(%)</t>
    <phoneticPr fontId="3" type="noConversion"/>
  </si>
  <si>
    <t>金額(%)</t>
    <phoneticPr fontId="3" type="noConversion"/>
  </si>
  <si>
    <t>瓜地馬拉　</t>
    <phoneticPr fontId="3" type="noConversion"/>
  </si>
  <si>
    <t>泰國</t>
    <phoneticPr fontId="3" type="noConversion"/>
  </si>
  <si>
    <t>柬埔寨</t>
    <phoneticPr fontId="3" type="noConversion"/>
  </si>
  <si>
    <t>荷蘭</t>
    <phoneticPr fontId="3" type="noConversion"/>
  </si>
  <si>
    <t>西班牙</t>
    <phoneticPr fontId="3" type="noConversion"/>
  </si>
  <si>
    <t>墨西哥</t>
    <phoneticPr fontId="3" type="noConversion"/>
  </si>
  <si>
    <t>英國</t>
    <phoneticPr fontId="3" type="noConversion"/>
  </si>
  <si>
    <t>埃及　　　</t>
    <phoneticPr fontId="3" type="noConversion"/>
  </si>
  <si>
    <t>其它國家</t>
    <phoneticPr fontId="3" type="noConversion"/>
  </si>
  <si>
    <t>108年1-2月棉紗出口統計表</t>
    <phoneticPr fontId="3" type="noConversion"/>
  </si>
  <si>
    <t>國        名</t>
    <phoneticPr fontId="3" type="noConversion"/>
  </si>
  <si>
    <t>數量(KG)</t>
    <phoneticPr fontId="3" type="noConversion"/>
  </si>
  <si>
    <t>瓜地馬拉　</t>
    <phoneticPr fontId="3" type="noConversion"/>
  </si>
  <si>
    <t>泰國</t>
    <phoneticPr fontId="3" type="noConversion"/>
  </si>
  <si>
    <t>柬埔寨</t>
    <phoneticPr fontId="3" type="noConversion"/>
  </si>
  <si>
    <t>加拿大</t>
    <phoneticPr fontId="3" type="noConversion"/>
  </si>
  <si>
    <t>賴索托　　</t>
    <phoneticPr fontId="3" type="noConversion"/>
  </si>
  <si>
    <t>哥斯大黎加</t>
    <phoneticPr fontId="3" type="noConversion"/>
  </si>
  <si>
    <t>其它國家</t>
    <phoneticPr fontId="3" type="noConversion"/>
  </si>
  <si>
    <t>108 年1月棉紗出口統計表</t>
    <phoneticPr fontId="3" type="noConversion"/>
  </si>
  <si>
    <t>108年1月</t>
    <phoneticPr fontId="3" type="noConversion"/>
  </si>
  <si>
    <t>107年1月</t>
    <phoneticPr fontId="3" type="noConversion"/>
  </si>
  <si>
    <t>南韓</t>
    <phoneticPr fontId="3" type="noConversion"/>
  </si>
  <si>
    <t>泰國</t>
    <phoneticPr fontId="3" type="noConversion"/>
  </si>
  <si>
    <t>柬埔寨</t>
    <phoneticPr fontId="3" type="noConversion"/>
  </si>
  <si>
    <t>108年1-5月棉紗出口統計表</t>
    <phoneticPr fontId="3" type="noConversion"/>
  </si>
  <si>
    <t>108年1-5月</t>
    <phoneticPr fontId="3" type="noConversion"/>
  </si>
  <si>
    <t>107年1-5月</t>
    <phoneticPr fontId="3" type="noConversion"/>
  </si>
  <si>
    <t>數量占
比重%</t>
    <phoneticPr fontId="3" type="noConversion"/>
  </si>
  <si>
    <t>韓國</t>
  </si>
  <si>
    <t>泰國</t>
    <phoneticPr fontId="3" type="noConversion"/>
  </si>
  <si>
    <t>西班牙</t>
    <phoneticPr fontId="3" type="noConversion"/>
  </si>
  <si>
    <t>墨西哥　　</t>
    <phoneticPr fontId="3" type="noConversion"/>
  </si>
  <si>
    <t>澳洲　　　</t>
    <phoneticPr fontId="3" type="noConversion"/>
  </si>
  <si>
    <t>印度</t>
    <phoneticPr fontId="3" type="noConversion"/>
  </si>
  <si>
    <t>108年1-6月</t>
    <phoneticPr fontId="3" type="noConversion"/>
  </si>
  <si>
    <t>瓜地馬拉</t>
    <phoneticPr fontId="3" type="noConversion"/>
  </si>
  <si>
    <t>印度　　　</t>
    <phoneticPr fontId="3" type="noConversion"/>
  </si>
  <si>
    <t>國        名</t>
    <phoneticPr fontId="3" type="noConversion"/>
  </si>
  <si>
    <t>西班牙　　</t>
    <phoneticPr fontId="3" type="noConversion"/>
  </si>
  <si>
    <t>108年1-6月棉紗出口統計表</t>
    <phoneticPr fontId="3" type="noConversion"/>
  </si>
  <si>
    <t>107年1-6月</t>
    <phoneticPr fontId="3" type="noConversion"/>
  </si>
  <si>
    <t>數量占
比重%</t>
    <phoneticPr fontId="3" type="noConversion"/>
  </si>
  <si>
    <t>數量(KG)</t>
    <phoneticPr fontId="3" type="noConversion"/>
  </si>
  <si>
    <t>金額(%)</t>
    <phoneticPr fontId="3" type="noConversion"/>
  </si>
  <si>
    <t>泰國</t>
    <phoneticPr fontId="3" type="noConversion"/>
  </si>
  <si>
    <t>紐西蘭</t>
    <phoneticPr fontId="3" type="noConversion"/>
  </si>
  <si>
    <t>哥斯大黎加</t>
    <phoneticPr fontId="3" type="noConversion"/>
  </si>
  <si>
    <t>荷蘭</t>
    <phoneticPr fontId="3" type="noConversion"/>
  </si>
  <si>
    <t>印度</t>
  </si>
  <si>
    <t>新加坡　　</t>
    <phoneticPr fontId="3" type="noConversion"/>
  </si>
  <si>
    <t>108年1-7月</t>
    <phoneticPr fontId="3" type="noConversion"/>
  </si>
  <si>
    <t>哥斯大黎加</t>
    <phoneticPr fontId="3" type="noConversion"/>
  </si>
  <si>
    <t>108年1-7月棉紗出口統計表</t>
    <phoneticPr fontId="3" type="noConversion"/>
  </si>
  <si>
    <t>國        名</t>
    <phoneticPr fontId="3" type="noConversion"/>
  </si>
  <si>
    <t>107年1-7月</t>
    <phoneticPr fontId="3" type="noConversion"/>
  </si>
  <si>
    <t>數量占
比重%</t>
    <phoneticPr fontId="3" type="noConversion"/>
  </si>
  <si>
    <t>數量(KG)</t>
    <phoneticPr fontId="3" type="noConversion"/>
  </si>
  <si>
    <t>金額(US$)</t>
    <phoneticPr fontId="3" type="noConversion"/>
  </si>
  <si>
    <t>數量(%)</t>
    <phoneticPr fontId="3" type="noConversion"/>
  </si>
  <si>
    <t>金額(%)</t>
    <phoneticPr fontId="3" type="noConversion"/>
  </si>
  <si>
    <t>加拿大</t>
    <phoneticPr fontId="3" type="noConversion"/>
  </si>
  <si>
    <t>宏都拉斯</t>
    <phoneticPr fontId="3" type="noConversion"/>
  </si>
  <si>
    <t>瓜地馬拉</t>
    <phoneticPr fontId="3" type="noConversion"/>
  </si>
  <si>
    <t>新加坡</t>
    <phoneticPr fontId="3" type="noConversion"/>
  </si>
  <si>
    <t>與去年同期比較</t>
    <phoneticPr fontId="3" type="noConversion"/>
  </si>
  <si>
    <t>金額(US$)</t>
    <phoneticPr fontId="3" type="noConversion"/>
  </si>
  <si>
    <t>印度　　　</t>
    <phoneticPr fontId="3" type="noConversion"/>
  </si>
  <si>
    <t>108年1-8月棉紗出口統計表</t>
    <phoneticPr fontId="3" type="noConversion"/>
  </si>
  <si>
    <t>數量(%)</t>
    <phoneticPr fontId="3" type="noConversion"/>
  </si>
  <si>
    <t>金額(%)</t>
    <phoneticPr fontId="3" type="noConversion"/>
  </si>
  <si>
    <t>泰國</t>
    <phoneticPr fontId="3" type="noConversion"/>
  </si>
  <si>
    <t>英國</t>
    <phoneticPr fontId="3" type="noConversion"/>
  </si>
  <si>
    <t>印度　　　</t>
    <phoneticPr fontId="3" type="noConversion"/>
  </si>
  <si>
    <t>國        名</t>
    <phoneticPr fontId="3" type="noConversion"/>
  </si>
  <si>
    <t>108年1-8月</t>
    <phoneticPr fontId="3" type="noConversion"/>
  </si>
  <si>
    <t>107年1-8月</t>
    <phoneticPr fontId="3" type="noConversion"/>
  </si>
  <si>
    <t>與去年同期比較</t>
    <phoneticPr fontId="3" type="noConversion"/>
  </si>
  <si>
    <t>數量(KG)</t>
    <phoneticPr fontId="3" type="noConversion"/>
  </si>
  <si>
    <t>金額(US$)</t>
    <phoneticPr fontId="3" type="noConversion"/>
  </si>
  <si>
    <t>數量(%)</t>
    <phoneticPr fontId="3" type="noConversion"/>
  </si>
  <si>
    <t>墨西哥</t>
    <phoneticPr fontId="3" type="noConversion"/>
  </si>
  <si>
    <t>數量(KG)</t>
    <phoneticPr fontId="3" type="noConversion"/>
  </si>
  <si>
    <t>其它國家</t>
    <phoneticPr fontId="3" type="noConversion"/>
  </si>
  <si>
    <t>加拿大</t>
    <phoneticPr fontId="3" type="noConversion"/>
  </si>
  <si>
    <t>墨西哥</t>
    <phoneticPr fontId="3" type="noConversion"/>
  </si>
  <si>
    <t>金額(%)</t>
    <phoneticPr fontId="3" type="noConversion"/>
  </si>
  <si>
    <t>國        名</t>
    <phoneticPr fontId="3" type="noConversion"/>
  </si>
  <si>
    <t>瓜地馬拉</t>
    <phoneticPr fontId="3" type="noConversion"/>
  </si>
  <si>
    <t>加拿大</t>
    <phoneticPr fontId="3" type="noConversion"/>
  </si>
  <si>
    <t>108年1-9月棉紗出口統計表</t>
    <phoneticPr fontId="3" type="noConversion"/>
  </si>
  <si>
    <t>尼加拉瓜</t>
    <phoneticPr fontId="3" type="noConversion"/>
  </si>
  <si>
    <t>宏都拉斯</t>
    <phoneticPr fontId="3" type="noConversion"/>
  </si>
  <si>
    <t>荷蘭</t>
    <phoneticPr fontId="3" type="noConversion"/>
  </si>
  <si>
    <t>總 計</t>
    <phoneticPr fontId="3" type="noConversion"/>
  </si>
  <si>
    <t>108年1-9月</t>
    <phoneticPr fontId="3" type="noConversion"/>
  </si>
  <si>
    <t>107年1-9月</t>
    <phoneticPr fontId="3" type="noConversion"/>
  </si>
  <si>
    <t>108年1-10月棉紗出口統計表</t>
    <phoneticPr fontId="3" type="noConversion"/>
  </si>
  <si>
    <t>108年1-10月</t>
    <phoneticPr fontId="3" type="noConversion"/>
  </si>
  <si>
    <t>107年1-10月</t>
    <phoneticPr fontId="3" type="noConversion"/>
  </si>
  <si>
    <t>數量占
比重%</t>
    <phoneticPr fontId="3" type="noConversion"/>
  </si>
  <si>
    <t>菲律賓</t>
    <phoneticPr fontId="3" type="noConversion"/>
  </si>
  <si>
    <t>馬來西亞</t>
    <phoneticPr fontId="3" type="noConversion"/>
  </si>
  <si>
    <t>孟加拉</t>
    <phoneticPr fontId="3" type="noConversion"/>
  </si>
  <si>
    <t>韓國</t>
    <phoneticPr fontId="3" type="noConversion"/>
  </si>
  <si>
    <t>美國</t>
    <phoneticPr fontId="3" type="noConversion"/>
  </si>
  <si>
    <t>南非</t>
    <phoneticPr fontId="3" type="noConversion"/>
  </si>
  <si>
    <t>印度　　　</t>
    <phoneticPr fontId="3" type="noConversion"/>
  </si>
  <si>
    <t>香港</t>
    <phoneticPr fontId="3" type="noConversion"/>
  </si>
  <si>
    <t>越南</t>
    <phoneticPr fontId="3" type="noConversion"/>
  </si>
  <si>
    <t>日本</t>
    <phoneticPr fontId="3" type="noConversion"/>
  </si>
  <si>
    <t xml:space="preserve">斯里蘭卡 </t>
    <phoneticPr fontId="3" type="noConversion"/>
  </si>
  <si>
    <t>印尼</t>
    <phoneticPr fontId="3" type="noConversion"/>
  </si>
  <si>
    <t>紐西蘭</t>
    <phoneticPr fontId="3" type="noConversion"/>
  </si>
  <si>
    <t>瓜地馬拉</t>
    <phoneticPr fontId="3" type="noConversion"/>
  </si>
  <si>
    <t>中國大陸</t>
    <phoneticPr fontId="3" type="noConversion"/>
  </si>
  <si>
    <t>義大利　　</t>
    <phoneticPr fontId="3" type="noConversion"/>
  </si>
  <si>
    <t>西班牙</t>
    <phoneticPr fontId="3" type="noConversion"/>
  </si>
  <si>
    <t>尼加拉瓜</t>
    <phoneticPr fontId="3" type="noConversion"/>
  </si>
  <si>
    <t>國        名</t>
    <phoneticPr fontId="3" type="noConversion"/>
  </si>
  <si>
    <t>107年1-12月</t>
    <phoneticPr fontId="3" type="noConversion"/>
  </si>
  <si>
    <t>數量占
比重%</t>
    <phoneticPr fontId="3" type="noConversion"/>
  </si>
  <si>
    <t>金額(US$)</t>
    <phoneticPr fontId="3" type="noConversion"/>
  </si>
  <si>
    <t>柬埔寨</t>
    <phoneticPr fontId="3" type="noConversion"/>
  </si>
  <si>
    <t>墨西哥</t>
    <phoneticPr fontId="3" type="noConversion"/>
  </si>
  <si>
    <t>瓜地馬拉</t>
    <phoneticPr fontId="3" type="noConversion"/>
  </si>
  <si>
    <t>泰國</t>
    <phoneticPr fontId="3" type="noConversion"/>
  </si>
  <si>
    <t>加拿大</t>
    <phoneticPr fontId="3" type="noConversion"/>
  </si>
  <si>
    <t>其它國家</t>
    <phoneticPr fontId="3" type="noConversion"/>
  </si>
  <si>
    <t>澳大利亞</t>
    <phoneticPr fontId="3" type="noConversion"/>
  </si>
  <si>
    <t>英國</t>
    <phoneticPr fontId="3" type="noConversion"/>
  </si>
  <si>
    <t>紐西蘭</t>
    <phoneticPr fontId="3" type="noConversion"/>
  </si>
  <si>
    <t>義大利</t>
    <phoneticPr fontId="3" type="noConversion"/>
  </si>
  <si>
    <t>西班牙</t>
    <phoneticPr fontId="3" type="noConversion"/>
  </si>
  <si>
    <t>寮國</t>
    <phoneticPr fontId="3" type="noConversion"/>
  </si>
  <si>
    <r>
      <rPr>
        <sz val="12"/>
        <rFont val="微軟正黑體"/>
        <family val="2"/>
        <charset val="136"/>
      </rPr>
      <t>總計</t>
    </r>
    <phoneticPr fontId="3" type="noConversion"/>
  </si>
  <si>
    <t>國        名</t>
    <phoneticPr fontId="3" type="noConversion"/>
  </si>
  <si>
    <t>107年1-11月</t>
    <phoneticPr fontId="3" type="noConversion"/>
  </si>
  <si>
    <t>與去年同期比較</t>
    <phoneticPr fontId="3" type="noConversion"/>
  </si>
  <si>
    <t>數量(KG)</t>
    <phoneticPr fontId="3" type="noConversion"/>
  </si>
  <si>
    <t>數量占
比重%</t>
    <phoneticPr fontId="3" type="noConversion"/>
  </si>
  <si>
    <t>金額(US$)</t>
    <phoneticPr fontId="3" type="noConversion"/>
  </si>
  <si>
    <t>數量(%)</t>
    <phoneticPr fontId="3" type="noConversion"/>
  </si>
  <si>
    <t>金額(%)</t>
    <phoneticPr fontId="3" type="noConversion"/>
  </si>
  <si>
    <t>斯里蘭卡</t>
  </si>
  <si>
    <t>南韓</t>
  </si>
  <si>
    <t>墨西哥</t>
  </si>
  <si>
    <t>瓜地馬拉</t>
  </si>
  <si>
    <t>柬埔寨</t>
  </si>
  <si>
    <t>泰國</t>
  </si>
  <si>
    <t>加拿大</t>
  </si>
  <si>
    <t>其他國家</t>
  </si>
  <si>
    <t>英國</t>
  </si>
  <si>
    <t>義大利</t>
  </si>
  <si>
    <t>西班牙</t>
  </si>
  <si>
    <t>紐西蘭</t>
  </si>
  <si>
    <t>寮國</t>
  </si>
  <si>
    <r>
      <rPr>
        <sz val="12"/>
        <rFont val="微軟正黑體"/>
        <family val="2"/>
        <charset val="136"/>
      </rPr>
      <t>總計</t>
    </r>
    <phoneticPr fontId="3" type="noConversion"/>
  </si>
  <si>
    <t>108年1-11月棉紗出口統計表</t>
    <phoneticPr fontId="3" type="noConversion"/>
  </si>
  <si>
    <t>108年1-11月</t>
    <phoneticPr fontId="3" type="noConversion"/>
  </si>
  <si>
    <t>尼加拉瓜</t>
    <phoneticPr fontId="3" type="noConversion"/>
  </si>
  <si>
    <t>宏都拉斯</t>
    <phoneticPr fontId="3" type="noConversion"/>
  </si>
  <si>
    <t>荷蘭</t>
    <phoneticPr fontId="3" type="noConversion"/>
  </si>
  <si>
    <t>108年1-12月棉紗出口統計表</t>
    <phoneticPr fontId="3" type="noConversion"/>
  </si>
  <si>
    <t>108年1-12月</t>
    <phoneticPr fontId="3" type="noConversion"/>
  </si>
  <si>
    <t>尼加拉瓜</t>
    <phoneticPr fontId="3" type="noConversion"/>
  </si>
  <si>
    <t>宏都拉斯</t>
    <phoneticPr fontId="3" type="noConversion"/>
  </si>
  <si>
    <t>荷蘭</t>
    <phoneticPr fontId="3" type="noConversion"/>
  </si>
  <si>
    <t>108年1-12月棉紗出口量值統計表</t>
    <phoneticPr fontId="3" type="noConversion"/>
  </si>
  <si>
    <t>108年1~12月台灣棉紗出口數量12萬496公噸，金額為2億5,205萬美元，較107年同期數量減少4.6%、金額減少15.7%。主要出口地區為亞洲，中國大陸為最大出口市場佔82.1%、菲律賓第二佔9.4%、香港第三佔4.4%、越南1.7%。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</si>
</sst>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0.0%"/>
    <numFmt numFmtId="177" formatCode="_-* #,##0_-;\-* #,##0_-;_-* &quot;-&quot;??_-;_-@_-"/>
  </numFmts>
  <fonts count="14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1"/>
      <name val="微軟正黑體"/>
      <family val="2"/>
      <charset val="136"/>
    </font>
    <font>
      <sz val="12"/>
      <color rgb="FFC00000"/>
      <name val="微軟正黑體"/>
      <family val="2"/>
      <charset val="136"/>
    </font>
    <font>
      <b/>
      <sz val="1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6"/>
      <color theme="9" tint="-0.499984740745262"/>
      <name val="微軟正黑體"/>
      <family val="2"/>
      <charset val="136"/>
    </font>
    <font>
      <sz val="12"/>
      <color theme="9" tint="-0.499984740745262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65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3" borderId="0" applyNumberFormat="0" applyBorder="0" applyAlignment="0" applyProtection="0">
      <alignment vertical="center"/>
    </xf>
  </cellStyleXfs>
  <cellXfs count="10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5" xfId="1" applyNumberFormat="1" applyFont="1" applyBorder="1" applyAlignment="1">
      <alignment horizontal="center" vertical="center"/>
    </xf>
    <xf numFmtId="177" fontId="5" fillId="0" borderId="1" xfId="1" applyNumberFormat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/>
    </xf>
    <xf numFmtId="176" fontId="5" fillId="0" borderId="4" xfId="2" applyNumberFormat="1" applyFont="1" applyBorder="1" applyAlignment="1">
      <alignment horizontal="right" vertical="center"/>
    </xf>
    <xf numFmtId="176" fontId="5" fillId="0" borderId="5" xfId="2" applyNumberFormat="1" applyFont="1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/>
    </xf>
    <xf numFmtId="177" fontId="6" fillId="2" borderId="6" xfId="1" applyNumberFormat="1" applyFont="1" applyFill="1" applyBorder="1" applyAlignment="1">
      <alignment horizontal="center" vertical="center"/>
    </xf>
    <xf numFmtId="177" fontId="6" fillId="2" borderId="8" xfId="1" applyNumberFormat="1" applyFont="1" applyFill="1" applyBorder="1" applyAlignment="1">
      <alignment horizontal="center" vertical="center"/>
    </xf>
    <xf numFmtId="177" fontId="6" fillId="2" borderId="12" xfId="1" applyNumberFormat="1" applyFont="1" applyFill="1" applyBorder="1" applyAlignment="1">
      <alignment horizontal="center" vertical="center"/>
    </xf>
    <xf numFmtId="177" fontId="6" fillId="2" borderId="17" xfId="1" applyNumberFormat="1" applyFont="1" applyFill="1" applyBorder="1" applyAlignment="1">
      <alignment horizontal="center" vertical="center"/>
    </xf>
    <xf numFmtId="176" fontId="6" fillId="2" borderId="6" xfId="2" applyNumberFormat="1" applyFont="1" applyFill="1" applyBorder="1" applyAlignment="1">
      <alignment horizontal="right" vertical="center"/>
    </xf>
    <xf numFmtId="176" fontId="6" fillId="2" borderId="8" xfId="2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177" fontId="5" fillId="0" borderId="0" xfId="0" applyNumberFormat="1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177" fontId="6" fillId="2" borderId="6" xfId="0" applyNumberFormat="1" applyFont="1" applyFill="1" applyBorder="1" applyAlignment="1">
      <alignment horizontal="center" vertical="center"/>
    </xf>
    <xf numFmtId="177" fontId="6" fillId="2" borderId="8" xfId="0" applyNumberFormat="1" applyFont="1" applyFill="1" applyBorder="1" applyAlignment="1">
      <alignment horizontal="center" vertical="center"/>
    </xf>
    <xf numFmtId="177" fontId="6" fillId="2" borderId="12" xfId="0" applyNumberFormat="1" applyFont="1" applyFill="1" applyBorder="1" applyAlignment="1">
      <alignment horizontal="center" vertical="center"/>
    </xf>
    <xf numFmtId="177" fontId="6" fillId="2" borderId="1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176" fontId="5" fillId="0" borderId="1" xfId="2" applyNumberFormat="1" applyFont="1" applyBorder="1" applyAlignment="1">
      <alignment horizontal="right" vertical="center"/>
    </xf>
    <xf numFmtId="176" fontId="6" fillId="2" borderId="12" xfId="2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9" fillId="0" borderId="0" xfId="0" applyFont="1"/>
    <xf numFmtId="176" fontId="5" fillId="0" borderId="2" xfId="1" applyNumberFormat="1" applyFont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/>
    </xf>
    <xf numFmtId="176" fontId="5" fillId="0" borderId="5" xfId="2" applyNumberFormat="1" applyFont="1" applyBorder="1" applyAlignment="1">
      <alignment horizontal="center" vertical="center"/>
    </xf>
    <xf numFmtId="176" fontId="6" fillId="2" borderId="7" xfId="1" applyNumberFormat="1" applyFont="1" applyFill="1" applyBorder="1" applyAlignment="1">
      <alignment horizontal="center" vertical="center"/>
    </xf>
    <xf numFmtId="176" fontId="6" fillId="2" borderId="12" xfId="2" applyNumberFormat="1" applyFont="1" applyFill="1" applyBorder="1" applyAlignment="1">
      <alignment horizontal="center" vertical="center"/>
    </xf>
    <xf numFmtId="176" fontId="6" fillId="2" borderId="8" xfId="2" applyNumberFormat="1" applyFont="1" applyFill="1" applyBorder="1" applyAlignment="1">
      <alignment horizontal="center" vertical="center"/>
    </xf>
    <xf numFmtId="0" fontId="6" fillId="0" borderId="0" xfId="0" applyFont="1"/>
    <xf numFmtId="0" fontId="5" fillId="0" borderId="26" xfId="0" applyFont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6" fillId="2" borderId="27" xfId="0" applyFont="1" applyFill="1" applyBorder="1" applyAlignment="1">
      <alignment horizontal="center" vertical="center"/>
    </xf>
    <xf numFmtId="176" fontId="8" fillId="2" borderId="1" xfId="2" applyNumberFormat="1" applyFont="1" applyFill="1" applyBorder="1" applyAlignment="1">
      <alignment horizontal="center" vertical="center" wrapText="1"/>
    </xf>
    <xf numFmtId="176" fontId="5" fillId="0" borderId="2" xfId="2" applyNumberFormat="1" applyFont="1" applyBorder="1" applyAlignment="1">
      <alignment horizontal="center" vertical="center"/>
    </xf>
    <xf numFmtId="176" fontId="5" fillId="0" borderId="0" xfId="2" applyNumberFormat="1" applyFont="1" applyAlignment="1">
      <alignment horizontal="center"/>
    </xf>
    <xf numFmtId="176" fontId="8" fillId="0" borderId="1" xfId="2" applyNumberFormat="1" applyFont="1" applyBorder="1" applyAlignment="1">
      <alignment horizontal="center" vertical="center"/>
    </xf>
    <xf numFmtId="176" fontId="8" fillId="0" borderId="5" xfId="2" applyNumberFormat="1" applyFont="1" applyBorder="1" applyAlignment="1">
      <alignment horizontal="center" vertical="center"/>
    </xf>
    <xf numFmtId="176" fontId="6" fillId="2" borderId="7" xfId="2" applyNumberFormat="1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176" fontId="10" fillId="2" borderId="12" xfId="2" applyNumberFormat="1" applyFont="1" applyFill="1" applyBorder="1" applyAlignment="1">
      <alignment horizontal="center" vertical="center"/>
    </xf>
    <xf numFmtId="176" fontId="10" fillId="2" borderId="8" xfId="2" applyNumberFormat="1" applyFont="1" applyFill="1" applyBorder="1" applyAlignment="1">
      <alignment horizontal="center" vertical="center"/>
    </xf>
    <xf numFmtId="0" fontId="11" fillId="3" borderId="4" xfId="3" applyFont="1" applyBorder="1" applyAlignment="1">
      <alignment horizontal="center" vertical="center"/>
    </xf>
    <xf numFmtId="176" fontId="11" fillId="3" borderId="1" xfId="3" applyNumberFormat="1" applyFont="1" applyBorder="1" applyAlignment="1">
      <alignment horizontal="center" vertical="center" wrapText="1"/>
    </xf>
    <xf numFmtId="0" fontId="11" fillId="3" borderId="5" xfId="3" applyFont="1" applyBorder="1" applyAlignment="1">
      <alignment horizontal="center" vertical="center"/>
    </xf>
    <xf numFmtId="0" fontId="11" fillId="3" borderId="1" xfId="3" applyFont="1" applyBorder="1" applyAlignment="1">
      <alignment horizontal="center" vertical="center"/>
    </xf>
    <xf numFmtId="0" fontId="11" fillId="3" borderId="1" xfId="3" applyFont="1" applyBorder="1" applyAlignment="1">
      <alignment horizontal="center" vertical="center" wrapText="1"/>
    </xf>
    <xf numFmtId="0" fontId="11" fillId="3" borderId="3" xfId="3" applyFont="1" applyBorder="1" applyAlignment="1">
      <alignment horizontal="center" vertical="center"/>
    </xf>
    <xf numFmtId="176" fontId="8" fillId="0" borderId="4" xfId="2" applyNumberFormat="1" applyFont="1" applyBorder="1" applyAlignment="1">
      <alignment horizontal="right" vertical="center"/>
    </xf>
    <xf numFmtId="176" fontId="8" fillId="0" borderId="5" xfId="2" applyNumberFormat="1" applyFont="1" applyBorder="1" applyAlignment="1">
      <alignment horizontal="right" vertical="center"/>
    </xf>
    <xf numFmtId="176" fontId="10" fillId="2" borderId="6" xfId="2" applyNumberFormat="1" applyFont="1" applyFill="1" applyBorder="1" applyAlignment="1">
      <alignment horizontal="right" vertical="center"/>
    </xf>
    <xf numFmtId="176" fontId="10" fillId="2" borderId="8" xfId="2" applyNumberFormat="1" applyFont="1" applyFill="1" applyBorder="1" applyAlignment="1">
      <alignment horizontal="right" vertical="center"/>
    </xf>
    <xf numFmtId="176" fontId="5" fillId="0" borderId="0" xfId="0" applyNumberFormat="1" applyFont="1" applyAlignment="1">
      <alignment horizontal="center"/>
    </xf>
    <xf numFmtId="3" fontId="5" fillId="0" borderId="1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177" fontId="5" fillId="0" borderId="28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1" fillId="3" borderId="15" xfId="3" applyFont="1" applyBorder="1" applyAlignment="1">
      <alignment horizontal="center" vertical="center"/>
    </xf>
    <xf numFmtId="0" fontId="11" fillId="3" borderId="16" xfId="3" applyFont="1" applyBorder="1" applyAlignment="1">
      <alignment horizontal="center" vertical="center"/>
    </xf>
    <xf numFmtId="0" fontId="11" fillId="3" borderId="9" xfId="3" applyFont="1" applyBorder="1" applyAlignment="1">
      <alignment horizontal="center" vertical="center"/>
    </xf>
    <xf numFmtId="0" fontId="11" fillId="3" borderId="14" xfId="3" applyFont="1" applyBorder="1" applyAlignment="1">
      <alignment horizontal="center" vertical="center"/>
    </xf>
    <xf numFmtId="0" fontId="11" fillId="3" borderId="13" xfId="3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</cellXfs>
  <cellStyles count="4">
    <cellStyle name="20% - 輔色6" xfId="3" builtinId="50"/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28"/>
  <sheetViews>
    <sheetView workbookViewId="0">
      <selection sqref="A1:I1"/>
    </sheetView>
  </sheetViews>
  <sheetFormatPr defaultRowHeight="15.75"/>
  <cols>
    <col min="1" max="1" width="12.75" style="1" customWidth="1"/>
    <col min="2" max="2" width="14.25" style="2" bestFit="1" customWidth="1"/>
    <col min="3" max="3" width="9" style="2" bestFit="1" customWidth="1"/>
    <col min="4" max="5" width="15" style="2" bestFit="1" customWidth="1"/>
    <col min="6" max="6" width="9" style="2" bestFit="1" customWidth="1"/>
    <col min="7" max="7" width="15" style="2" bestFit="1" customWidth="1"/>
    <col min="8" max="9" width="10.375" style="22" customWidth="1"/>
    <col min="10" max="16384" width="9" style="1"/>
  </cols>
  <sheetData>
    <row r="1" spans="1:9" ht="36.75" customHeight="1" thickBot="1">
      <c r="A1" s="82" t="s">
        <v>104</v>
      </c>
      <c r="B1" s="82"/>
      <c r="C1" s="82"/>
      <c r="D1" s="82"/>
      <c r="E1" s="82"/>
      <c r="F1" s="82"/>
      <c r="G1" s="82"/>
      <c r="H1" s="82"/>
      <c r="I1" s="82"/>
    </row>
    <row r="2" spans="1:9" ht="24.75" customHeight="1">
      <c r="A2" s="83" t="s">
        <v>76</v>
      </c>
      <c r="B2" s="85" t="s">
        <v>105</v>
      </c>
      <c r="C2" s="86"/>
      <c r="D2" s="87"/>
      <c r="E2" s="88" t="s">
        <v>106</v>
      </c>
      <c r="F2" s="86"/>
      <c r="G2" s="89"/>
      <c r="H2" s="85" t="s">
        <v>79</v>
      </c>
      <c r="I2" s="87"/>
    </row>
    <row r="3" spans="1:9" ht="36" customHeight="1">
      <c r="A3" s="84"/>
      <c r="B3" s="3" t="s">
        <v>80</v>
      </c>
      <c r="C3" s="4" t="s">
        <v>81</v>
      </c>
      <c r="D3" s="5" t="s">
        <v>82</v>
      </c>
      <c r="E3" s="6" t="s">
        <v>80</v>
      </c>
      <c r="F3" s="4" t="s">
        <v>81</v>
      </c>
      <c r="G3" s="7" t="s">
        <v>82</v>
      </c>
      <c r="H3" s="3" t="s">
        <v>83</v>
      </c>
      <c r="I3" s="5" t="s">
        <v>84</v>
      </c>
    </row>
    <row r="4" spans="1:9" ht="24.95" customHeight="1">
      <c r="A4" s="8" t="s">
        <v>7</v>
      </c>
      <c r="B4" s="9">
        <v>6244095</v>
      </c>
      <c r="C4" s="48">
        <f t="shared" ref="C4:C25" si="0">B4/$B$25</f>
        <v>0.76937279943813475</v>
      </c>
      <c r="D4" s="10">
        <v>12222700</v>
      </c>
      <c r="E4" s="11">
        <v>9489649</v>
      </c>
      <c r="F4" s="48">
        <f>E4/$E$25</f>
        <v>0.87249194110342043</v>
      </c>
      <c r="G4" s="12">
        <v>21285000</v>
      </c>
      <c r="H4" s="13">
        <f>SUM(B4/E4-1)</f>
        <v>-0.34200990995557368</v>
      </c>
      <c r="I4" s="14">
        <f>SUM(D4/G4-1)</f>
        <v>-0.42575992482969227</v>
      </c>
    </row>
    <row r="5" spans="1:9" ht="24.95" customHeight="1">
      <c r="A5" s="8" t="s">
        <v>6</v>
      </c>
      <c r="B5" s="9">
        <v>1220588</v>
      </c>
      <c r="C5" s="48">
        <f t="shared" si="0"/>
        <v>0.15039604722871674</v>
      </c>
      <c r="D5" s="10">
        <v>3030200</v>
      </c>
      <c r="E5" s="11">
        <v>594325</v>
      </c>
      <c r="F5" s="48">
        <f t="shared" ref="F5:F24" si="1">E5/$E$25</f>
        <v>5.4643093005472633E-2</v>
      </c>
      <c r="G5" s="12">
        <v>1322400</v>
      </c>
      <c r="H5" s="13">
        <f t="shared" ref="H5:H11" si="2">SUM(B5/E5-1)</f>
        <v>1.053738274513103</v>
      </c>
      <c r="I5" s="14">
        <f t="shared" ref="I5:I11" si="3">SUM(D5/G5-1)</f>
        <v>1.2914398064125834</v>
      </c>
    </row>
    <row r="6" spans="1:9" ht="24.95" customHeight="1">
      <c r="A6" s="8" t="s">
        <v>1</v>
      </c>
      <c r="B6" s="9">
        <v>328853</v>
      </c>
      <c r="C6" s="48">
        <f t="shared" si="0"/>
        <v>4.0519971783521701E-2</v>
      </c>
      <c r="D6" s="10">
        <v>964600</v>
      </c>
      <c r="E6" s="11">
        <v>535242</v>
      </c>
      <c r="F6" s="48">
        <f t="shared" si="1"/>
        <v>4.9210917236251511E-2</v>
      </c>
      <c r="G6" s="12">
        <v>1190800</v>
      </c>
      <c r="H6" s="13">
        <f t="shared" si="2"/>
        <v>-0.38559941110749907</v>
      </c>
      <c r="I6" s="14">
        <f t="shared" si="3"/>
        <v>-0.18995633187772931</v>
      </c>
    </row>
    <row r="7" spans="1:9" ht="24.95" customHeight="1">
      <c r="A7" s="8" t="s">
        <v>8</v>
      </c>
      <c r="B7" s="9">
        <v>115779</v>
      </c>
      <c r="C7" s="48">
        <f t="shared" si="0"/>
        <v>1.4265832493923908E-2</v>
      </c>
      <c r="D7" s="10">
        <v>399500</v>
      </c>
      <c r="E7" s="11">
        <v>11268</v>
      </c>
      <c r="F7" s="48">
        <f t="shared" si="1"/>
        <v>1.0359960829271285E-3</v>
      </c>
      <c r="G7" s="12">
        <v>54700</v>
      </c>
      <c r="H7" s="13">
        <f t="shared" si="2"/>
        <v>9.2750266240681576</v>
      </c>
      <c r="I7" s="14">
        <f t="shared" si="3"/>
        <v>6.3034734917733086</v>
      </c>
    </row>
    <row r="8" spans="1:9" ht="24.95" customHeight="1">
      <c r="A8" s="8" t="s">
        <v>4</v>
      </c>
      <c r="B8" s="9">
        <v>89904</v>
      </c>
      <c r="C8" s="48">
        <f t="shared" si="0"/>
        <v>1.1077616878136234E-2</v>
      </c>
      <c r="D8" s="10">
        <v>173100</v>
      </c>
      <c r="E8" s="11">
        <v>70399</v>
      </c>
      <c r="F8" s="48">
        <f t="shared" si="1"/>
        <v>6.4725850409999034E-3</v>
      </c>
      <c r="G8" s="12">
        <v>131500</v>
      </c>
      <c r="H8" s="13">
        <f t="shared" si="2"/>
        <v>0.27706359465333308</v>
      </c>
      <c r="I8" s="14">
        <f t="shared" si="3"/>
        <v>0.31634980988593164</v>
      </c>
    </row>
    <row r="9" spans="1:9" ht="24.95" customHeight="1">
      <c r="A9" s="8" t="s">
        <v>3</v>
      </c>
      <c r="B9" s="9">
        <v>30336</v>
      </c>
      <c r="C9" s="48">
        <f t="shared" si="0"/>
        <v>3.7378824703588362E-3</v>
      </c>
      <c r="D9" s="10">
        <v>117200</v>
      </c>
      <c r="E9" s="11">
        <v>36278</v>
      </c>
      <c r="F9" s="48">
        <f t="shared" si="1"/>
        <v>3.3354513575106818E-3</v>
      </c>
      <c r="G9" s="12">
        <v>102000</v>
      </c>
      <c r="H9" s="13">
        <f>SUM(B9/E9-1)</f>
        <v>-0.16379072716246756</v>
      </c>
      <c r="I9" s="14">
        <f t="shared" si="3"/>
        <v>0.14901960784313717</v>
      </c>
    </row>
    <row r="10" spans="1:9" ht="24.95" customHeight="1">
      <c r="A10" s="8" t="s">
        <v>33</v>
      </c>
      <c r="B10" s="9">
        <v>39916</v>
      </c>
      <c r="C10" s="48">
        <f t="shared" si="0"/>
        <v>4.9182923485905621E-3</v>
      </c>
      <c r="D10" s="10">
        <v>136400</v>
      </c>
      <c r="E10" s="11">
        <v>19958</v>
      </c>
      <c r="F10" s="48">
        <f t="shared" si="1"/>
        <v>1.834967147946364E-3</v>
      </c>
      <c r="G10" s="12">
        <v>68300</v>
      </c>
      <c r="H10" s="13">
        <f>SUM(B10/E10-1)</f>
        <v>1</v>
      </c>
      <c r="I10" s="14">
        <f t="shared" si="3"/>
        <v>0.99707174231332352</v>
      </c>
    </row>
    <row r="11" spans="1:9" ht="24.95" customHeight="1">
      <c r="A11" s="8" t="s">
        <v>0</v>
      </c>
      <c r="B11" s="9">
        <v>24041</v>
      </c>
      <c r="C11" s="48">
        <f t="shared" si="0"/>
        <v>2.9622373572618928E-3</v>
      </c>
      <c r="D11" s="10">
        <v>68300</v>
      </c>
      <c r="E11" s="11">
        <v>5575</v>
      </c>
      <c r="F11" s="48">
        <f t="shared" si="1"/>
        <v>5.1257349683339907E-4</v>
      </c>
      <c r="G11" s="12">
        <v>22700</v>
      </c>
      <c r="H11" s="13">
        <f t="shared" si="2"/>
        <v>3.3122869955156951</v>
      </c>
      <c r="I11" s="14">
        <f t="shared" si="3"/>
        <v>2.0088105726872247</v>
      </c>
    </row>
    <row r="12" spans="1:9" ht="24.95" customHeight="1">
      <c r="A12" s="8" t="s">
        <v>107</v>
      </c>
      <c r="B12" s="9">
        <v>10886</v>
      </c>
      <c r="C12" s="48">
        <f t="shared" si="0"/>
        <v>1.3413300557860723E-3</v>
      </c>
      <c r="D12" s="10">
        <v>36500</v>
      </c>
      <c r="E12" s="11">
        <v>0</v>
      </c>
      <c r="F12" s="48">
        <f t="shared" si="1"/>
        <v>0</v>
      </c>
      <c r="G12" s="12">
        <v>0</v>
      </c>
      <c r="H12" s="9">
        <v>0</v>
      </c>
      <c r="I12" s="10">
        <v>0</v>
      </c>
    </row>
    <row r="13" spans="1:9" ht="24.95" customHeight="1">
      <c r="A13" s="8" t="s">
        <v>108</v>
      </c>
      <c r="B13" s="9">
        <v>7711</v>
      </c>
      <c r="C13" s="48">
        <f t="shared" si="0"/>
        <v>9.5011905752033835E-4</v>
      </c>
      <c r="D13" s="10">
        <v>71000</v>
      </c>
      <c r="E13" s="11">
        <v>11203</v>
      </c>
      <c r="F13" s="48">
        <f t="shared" si="1"/>
        <v>1.0300198896905058E-3</v>
      </c>
      <c r="G13" s="12">
        <v>110300</v>
      </c>
      <c r="H13" s="13">
        <f t="shared" ref="H13:H24" si="4">SUM(B13/E13-1)</f>
        <v>-0.31170222261894132</v>
      </c>
      <c r="I13" s="14">
        <f t="shared" ref="I13:I24" si="5">SUM(D13/G13-1)</f>
        <v>-0.35630099728014508</v>
      </c>
    </row>
    <row r="14" spans="1:9" ht="24.95" customHeight="1">
      <c r="A14" s="8" t="s">
        <v>9</v>
      </c>
      <c r="B14" s="9">
        <v>1984</v>
      </c>
      <c r="C14" s="48">
        <f t="shared" si="0"/>
        <v>2.4446066789266647E-4</v>
      </c>
      <c r="D14" s="10">
        <v>18600</v>
      </c>
      <c r="E14" s="11">
        <v>696</v>
      </c>
      <c r="F14" s="48">
        <f t="shared" si="1"/>
        <v>6.3991238349066508E-5</v>
      </c>
      <c r="G14" s="12">
        <v>6800</v>
      </c>
      <c r="H14" s="13">
        <f t="shared" si="4"/>
        <v>1.8505747126436782</v>
      </c>
      <c r="I14" s="14">
        <f t="shared" si="5"/>
        <v>1.7352941176470589</v>
      </c>
    </row>
    <row r="15" spans="1:9" ht="24.95" customHeight="1">
      <c r="A15" s="8" t="s">
        <v>31</v>
      </c>
      <c r="B15" s="9">
        <v>1482</v>
      </c>
      <c r="C15" s="48">
        <f t="shared" si="0"/>
        <v>1.8260620454482447E-4</v>
      </c>
      <c r="D15" s="10">
        <v>12800</v>
      </c>
      <c r="E15" s="11">
        <v>1618</v>
      </c>
      <c r="F15" s="48">
        <f t="shared" si="1"/>
        <v>1.487612408746977E-4</v>
      </c>
      <c r="G15" s="12">
        <v>9300</v>
      </c>
      <c r="H15" s="13">
        <f t="shared" si="4"/>
        <v>-8.4054388133498192E-2</v>
      </c>
      <c r="I15" s="14">
        <f t="shared" si="5"/>
        <v>0.37634408602150549</v>
      </c>
    </row>
    <row r="16" spans="1:9" ht="24.95" customHeight="1">
      <c r="A16" s="8" t="s">
        <v>73</v>
      </c>
      <c r="B16" s="9">
        <v>250</v>
      </c>
      <c r="C16" s="48">
        <f t="shared" si="0"/>
        <v>3.080401561147511E-5</v>
      </c>
      <c r="D16" s="10">
        <v>300</v>
      </c>
      <c r="E16" s="11">
        <v>0</v>
      </c>
      <c r="F16" s="48">
        <f t="shared" si="1"/>
        <v>0</v>
      </c>
      <c r="G16" s="12">
        <v>0</v>
      </c>
      <c r="H16" s="9">
        <v>0</v>
      </c>
      <c r="I16" s="10">
        <v>0</v>
      </c>
    </row>
    <row r="17" spans="1:9" ht="24.95" customHeight="1">
      <c r="A17" s="8" t="s">
        <v>5</v>
      </c>
      <c r="B17" s="9">
        <v>0</v>
      </c>
      <c r="C17" s="48">
        <f t="shared" si="0"/>
        <v>0</v>
      </c>
      <c r="D17" s="10">
        <v>0</v>
      </c>
      <c r="E17" s="11">
        <v>81693</v>
      </c>
      <c r="F17" s="48">
        <f t="shared" si="1"/>
        <v>7.5109716012216809E-3</v>
      </c>
      <c r="G17" s="12">
        <v>160400</v>
      </c>
      <c r="H17" s="13">
        <f t="shared" si="4"/>
        <v>-1</v>
      </c>
      <c r="I17" s="14">
        <f t="shared" si="5"/>
        <v>-1</v>
      </c>
    </row>
    <row r="18" spans="1:9" ht="24.95" customHeight="1">
      <c r="A18" s="8" t="s">
        <v>100</v>
      </c>
      <c r="B18" s="9">
        <v>0</v>
      </c>
      <c r="C18" s="48">
        <f t="shared" si="0"/>
        <v>0</v>
      </c>
      <c r="D18" s="10">
        <v>0</v>
      </c>
      <c r="E18" s="11">
        <v>12823</v>
      </c>
      <c r="F18" s="48">
        <f t="shared" si="1"/>
        <v>1.1789650134340227E-3</v>
      </c>
      <c r="G18" s="12">
        <v>87600</v>
      </c>
      <c r="H18" s="13">
        <f t="shared" si="4"/>
        <v>-1</v>
      </c>
      <c r="I18" s="14">
        <f t="shared" si="5"/>
        <v>-1</v>
      </c>
    </row>
    <row r="19" spans="1:9" ht="24.95" customHeight="1">
      <c r="A19" s="8" t="s">
        <v>2</v>
      </c>
      <c r="B19" s="9">
        <v>0</v>
      </c>
      <c r="C19" s="48">
        <f t="shared" si="0"/>
        <v>0</v>
      </c>
      <c r="D19" s="10">
        <v>0</v>
      </c>
      <c r="E19" s="11">
        <v>2700</v>
      </c>
      <c r="F19" s="48">
        <f t="shared" si="1"/>
        <v>2.4824187290586143E-4</v>
      </c>
      <c r="G19" s="12">
        <v>7800</v>
      </c>
      <c r="H19" s="13">
        <f t="shared" si="4"/>
        <v>-1</v>
      </c>
      <c r="I19" s="14">
        <f t="shared" si="5"/>
        <v>-1</v>
      </c>
    </row>
    <row r="20" spans="1:9" ht="24.95" customHeight="1">
      <c r="A20" s="8" t="s">
        <v>109</v>
      </c>
      <c r="B20" s="9">
        <v>0</v>
      </c>
      <c r="C20" s="48">
        <f t="shared" si="0"/>
        <v>0</v>
      </c>
      <c r="D20" s="10">
        <v>0</v>
      </c>
      <c r="E20" s="11">
        <v>2267</v>
      </c>
      <c r="F20" s="48">
        <f t="shared" si="1"/>
        <v>2.0843123180651403E-4</v>
      </c>
      <c r="G20" s="12">
        <v>5400</v>
      </c>
      <c r="H20" s="13">
        <f t="shared" si="4"/>
        <v>-1</v>
      </c>
      <c r="I20" s="14">
        <f t="shared" si="5"/>
        <v>-1</v>
      </c>
    </row>
    <row r="21" spans="1:9" ht="24.95" customHeight="1">
      <c r="A21" s="8" t="s">
        <v>101</v>
      </c>
      <c r="B21" s="9">
        <v>0</v>
      </c>
      <c r="C21" s="48">
        <f t="shared" si="0"/>
        <v>0</v>
      </c>
      <c r="D21" s="10">
        <v>0</v>
      </c>
      <c r="E21" s="11">
        <v>381</v>
      </c>
      <c r="F21" s="48">
        <f t="shared" si="1"/>
        <v>3.5029686510049335E-5</v>
      </c>
      <c r="G21" s="12">
        <v>2700</v>
      </c>
      <c r="H21" s="13">
        <f t="shared" si="4"/>
        <v>-1</v>
      </c>
      <c r="I21" s="14">
        <f t="shared" si="5"/>
        <v>-1</v>
      </c>
    </row>
    <row r="22" spans="1:9" ht="24.95" customHeight="1">
      <c r="A22" s="8" t="s">
        <v>35</v>
      </c>
      <c r="B22" s="9">
        <v>0</v>
      </c>
      <c r="C22" s="48">
        <f t="shared" si="0"/>
        <v>0</v>
      </c>
      <c r="D22" s="10">
        <v>0</v>
      </c>
      <c r="E22" s="11">
        <v>112</v>
      </c>
      <c r="F22" s="48">
        <f t="shared" si="1"/>
        <v>1.0297440653872771E-5</v>
      </c>
      <c r="G22" s="12">
        <v>2700</v>
      </c>
      <c r="H22" s="13">
        <f t="shared" si="4"/>
        <v>-1</v>
      </c>
      <c r="I22" s="14">
        <f t="shared" si="5"/>
        <v>-1</v>
      </c>
    </row>
    <row r="23" spans="1:9" ht="24.95" customHeight="1">
      <c r="A23" s="8" t="s">
        <v>102</v>
      </c>
      <c r="B23" s="9">
        <v>0</v>
      </c>
      <c r="C23" s="48">
        <f t="shared" si="0"/>
        <v>0</v>
      </c>
      <c r="D23" s="10">
        <v>0</v>
      </c>
      <c r="E23" s="11">
        <v>2</v>
      </c>
      <c r="F23" s="48">
        <f t="shared" si="1"/>
        <v>1.8388286881915662E-7</v>
      </c>
      <c r="G23" s="12">
        <v>100</v>
      </c>
      <c r="H23" s="13">
        <f t="shared" si="4"/>
        <v>-1</v>
      </c>
      <c r="I23" s="14">
        <f t="shared" si="5"/>
        <v>-1</v>
      </c>
    </row>
    <row r="24" spans="1:9" ht="24.95" customHeight="1">
      <c r="A24" s="8" t="s">
        <v>93</v>
      </c>
      <c r="B24" s="9">
        <v>0</v>
      </c>
      <c r="C24" s="48">
        <f t="shared" si="0"/>
        <v>0</v>
      </c>
      <c r="D24" s="10">
        <v>0</v>
      </c>
      <c r="E24" s="11">
        <v>300</v>
      </c>
      <c r="F24" s="48">
        <f t="shared" si="1"/>
        <v>2.7582430322873493E-5</v>
      </c>
      <c r="G24" s="12">
        <v>500</v>
      </c>
      <c r="H24" s="13">
        <f t="shared" si="4"/>
        <v>-1</v>
      </c>
      <c r="I24" s="14">
        <f t="shared" si="5"/>
        <v>-1</v>
      </c>
    </row>
    <row r="25" spans="1:9" ht="24.95" customHeight="1" thickBot="1">
      <c r="A25" s="15" t="s">
        <v>74</v>
      </c>
      <c r="B25" s="16">
        <f>SUM(B4:B24)</f>
        <v>8115825</v>
      </c>
      <c r="C25" s="52">
        <f t="shared" si="0"/>
        <v>1</v>
      </c>
      <c r="D25" s="17">
        <f>SUM(D4:D24)</f>
        <v>17251200</v>
      </c>
      <c r="E25" s="18">
        <f>SUM(E4:E24)</f>
        <v>10876489</v>
      </c>
      <c r="F25" s="52">
        <f>E25/$E$25</f>
        <v>1</v>
      </c>
      <c r="G25" s="19">
        <f>SUM(G4:G24)</f>
        <v>24571000</v>
      </c>
      <c r="H25" s="20">
        <f>SUM(B25/E25-1)</f>
        <v>-0.25381940808288406</v>
      </c>
      <c r="I25" s="21">
        <f>SUM(D25/G25-1)</f>
        <v>-0.29790403320988157</v>
      </c>
    </row>
    <row r="28" spans="1:9">
      <c r="B28" s="23"/>
    </row>
  </sheetData>
  <sortState ref="A5:I24">
    <sortCondition descending="1" ref="B5:B24"/>
  </sortState>
  <mergeCells count="5">
    <mergeCell ref="A1:I1"/>
    <mergeCell ref="A2:A3"/>
    <mergeCell ref="B2:D2"/>
    <mergeCell ref="E2:G2"/>
    <mergeCell ref="H2:I2"/>
  </mergeCells>
  <phoneticPr fontId="3" type="noConversion"/>
  <printOptions horizontalCentered="1"/>
  <pageMargins left="0.35433070866141736" right="0.35433070866141736" top="0.98425196850393704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35"/>
  <sheetViews>
    <sheetView zoomScaleNormal="100" workbookViewId="0">
      <selection activeCell="B2" sqref="B2:D2"/>
    </sheetView>
  </sheetViews>
  <sheetFormatPr defaultColWidth="8.875" defaultRowHeight="24.75" customHeight="1"/>
  <cols>
    <col min="1" max="1" width="11.875" style="32" bestFit="1" customWidth="1"/>
    <col min="2" max="2" width="16.375" style="70" bestFit="1" customWidth="1"/>
    <col min="3" max="3" width="9" style="70" bestFit="1" customWidth="1"/>
    <col min="4" max="5" width="16.375" style="70" bestFit="1" customWidth="1"/>
    <col min="6" max="6" width="9" style="70" bestFit="1" customWidth="1"/>
    <col min="7" max="7" width="16.375" style="70" bestFit="1" customWidth="1"/>
    <col min="8" max="9" width="9.625" style="70" bestFit="1" customWidth="1"/>
    <col min="10" max="16384" width="8.875" style="32"/>
  </cols>
  <sheetData>
    <row r="1" spans="1:9" ht="33" customHeight="1" thickBot="1">
      <c r="A1" s="82" t="s">
        <v>182</v>
      </c>
      <c r="B1" s="82"/>
      <c r="C1" s="82"/>
      <c r="D1" s="82"/>
      <c r="E1" s="82"/>
      <c r="F1" s="82"/>
      <c r="G1" s="82"/>
      <c r="H1" s="82"/>
      <c r="I1" s="82"/>
    </row>
    <row r="2" spans="1:9" ht="24.75" customHeight="1">
      <c r="A2" s="92" t="s">
        <v>172</v>
      </c>
      <c r="B2" s="83" t="s">
        <v>183</v>
      </c>
      <c r="C2" s="90"/>
      <c r="D2" s="90"/>
      <c r="E2" s="83" t="s">
        <v>184</v>
      </c>
      <c r="F2" s="90"/>
      <c r="G2" s="91"/>
      <c r="H2" s="90" t="s">
        <v>162</v>
      </c>
      <c r="I2" s="91"/>
    </row>
    <row r="3" spans="1:9" ht="33" customHeight="1">
      <c r="A3" s="93"/>
      <c r="B3" s="3" t="s">
        <v>167</v>
      </c>
      <c r="C3" s="72" t="s">
        <v>27</v>
      </c>
      <c r="D3" s="77" t="s">
        <v>151</v>
      </c>
      <c r="E3" s="3" t="s">
        <v>167</v>
      </c>
      <c r="F3" s="72" t="s">
        <v>185</v>
      </c>
      <c r="G3" s="5" t="s">
        <v>151</v>
      </c>
      <c r="H3" s="78" t="s">
        <v>154</v>
      </c>
      <c r="I3" s="5" t="s">
        <v>17</v>
      </c>
    </row>
    <row r="4" spans="1:9" ht="24.75" customHeight="1">
      <c r="A4" s="8" t="s">
        <v>200</v>
      </c>
      <c r="B4" s="9">
        <v>86464128</v>
      </c>
      <c r="C4" s="37">
        <f t="shared" ref="C4:C35" si="0">B4/$B$35</f>
        <v>0.81227911227035576</v>
      </c>
      <c r="D4" s="12">
        <v>167890700</v>
      </c>
      <c r="E4" s="9">
        <v>90787051</v>
      </c>
      <c r="F4" s="37">
        <f t="shared" ref="F4:F22" si="1">E4/$E$35</f>
        <v>0.81701453156904413</v>
      </c>
      <c r="G4" s="10">
        <v>201547800</v>
      </c>
      <c r="H4" s="33">
        <f t="shared" ref="H4" si="2">SUM(B4/E4-1)</f>
        <v>-4.7616074675671527E-2</v>
      </c>
      <c r="I4" s="14">
        <f>SUM(D4/G4-1)</f>
        <v>-0.16699314008885235</v>
      </c>
    </row>
    <row r="5" spans="1:9" ht="24.75" customHeight="1">
      <c r="A5" s="8" t="s">
        <v>186</v>
      </c>
      <c r="B5" s="9">
        <v>10721361</v>
      </c>
      <c r="C5" s="37">
        <f t="shared" si="0"/>
        <v>0.10072081679248547</v>
      </c>
      <c r="D5" s="12">
        <v>24527900</v>
      </c>
      <c r="E5" s="9">
        <v>9549511</v>
      </c>
      <c r="F5" s="37">
        <f t="shared" si="1"/>
        <v>8.5938348811202547E-2</v>
      </c>
      <c r="G5" s="10">
        <v>24532600</v>
      </c>
      <c r="H5" s="33">
        <f t="shared" ref="H5:H9" si="3">SUM(B5/E5-1)</f>
        <v>0.12271308970689709</v>
      </c>
      <c r="I5" s="14">
        <f t="shared" ref="I5:I9" si="4">SUM(D5/G5-1)</f>
        <v>-1.9158181358680526E-4</v>
      </c>
    </row>
    <row r="6" spans="1:9" ht="24.75" customHeight="1">
      <c r="A6" s="8" t="s">
        <v>193</v>
      </c>
      <c r="B6" s="9">
        <v>4999688</v>
      </c>
      <c r="C6" s="37">
        <f t="shared" si="0"/>
        <v>4.6969098332533356E-2</v>
      </c>
      <c r="D6" s="12">
        <v>13222300</v>
      </c>
      <c r="E6" s="9">
        <v>5738162</v>
      </c>
      <c r="F6" s="37">
        <f t="shared" si="1"/>
        <v>5.1639101467204719E-2</v>
      </c>
      <c r="G6" s="10">
        <v>15387400</v>
      </c>
      <c r="H6" s="33">
        <f t="shared" si="3"/>
        <v>-0.12869521634279413</v>
      </c>
      <c r="I6" s="14">
        <f t="shared" si="4"/>
        <v>-0.14070603220817035</v>
      </c>
    </row>
    <row r="7" spans="1:9" ht="24.75" customHeight="1">
      <c r="A7" s="8" t="s">
        <v>194</v>
      </c>
      <c r="B7" s="9">
        <v>1507825</v>
      </c>
      <c r="C7" s="37">
        <f t="shared" si="0"/>
        <v>1.4165120042141051E-2</v>
      </c>
      <c r="D7" s="12">
        <v>4483700</v>
      </c>
      <c r="E7" s="9">
        <v>842063</v>
      </c>
      <c r="F7" s="37">
        <f t="shared" si="1"/>
        <v>7.5779276881305906E-3</v>
      </c>
      <c r="G7" s="10">
        <v>2705000</v>
      </c>
      <c r="H7" s="33">
        <f>SUM(B7/E7-1)</f>
        <v>0.79063205484625265</v>
      </c>
      <c r="I7" s="14">
        <f>SUM(D7/G7-1)</f>
        <v>0.65756007393715343</v>
      </c>
    </row>
    <row r="8" spans="1:9" ht="24.75" customHeight="1">
      <c r="A8" s="8" t="s">
        <v>187</v>
      </c>
      <c r="B8" s="9">
        <v>977851</v>
      </c>
      <c r="C8" s="37">
        <f t="shared" si="0"/>
        <v>9.1863291816541501E-3</v>
      </c>
      <c r="D8" s="12">
        <v>1871700</v>
      </c>
      <c r="E8" s="9">
        <v>1168329</v>
      </c>
      <c r="F8" s="37">
        <f t="shared" si="1"/>
        <v>1.0514073980148664E-2</v>
      </c>
      <c r="G8" s="10">
        <v>2303500</v>
      </c>
      <c r="H8" s="33">
        <f t="shared" si="3"/>
        <v>-0.16303455619093599</v>
      </c>
      <c r="I8" s="14">
        <f t="shared" si="4"/>
        <v>-0.1874538745387454</v>
      </c>
    </row>
    <row r="9" spans="1:9" ht="24.75" customHeight="1">
      <c r="A9" s="8" t="s">
        <v>188</v>
      </c>
      <c r="B9" s="9">
        <v>425923</v>
      </c>
      <c r="C9" s="37">
        <f t="shared" si="0"/>
        <v>4.0012935345340754E-3</v>
      </c>
      <c r="D9" s="12">
        <v>824600</v>
      </c>
      <c r="E9" s="9">
        <v>998687</v>
      </c>
      <c r="F9" s="37">
        <f t="shared" si="1"/>
        <v>8.9874247759087807E-3</v>
      </c>
      <c r="G9" s="10">
        <v>2292400</v>
      </c>
      <c r="H9" s="33">
        <f t="shared" si="3"/>
        <v>-0.57351702785757697</v>
      </c>
      <c r="I9" s="14">
        <f t="shared" si="4"/>
        <v>-0.64028965276566052</v>
      </c>
    </row>
    <row r="10" spans="1:9" ht="24.75" customHeight="1">
      <c r="A10" s="8" t="s">
        <v>196</v>
      </c>
      <c r="B10" s="9">
        <v>386642</v>
      </c>
      <c r="C10" s="37">
        <f t="shared" si="0"/>
        <v>3.6322718772626131E-3</v>
      </c>
      <c r="D10" s="12">
        <v>1047100</v>
      </c>
      <c r="E10" s="9">
        <v>492210</v>
      </c>
      <c r="F10" s="37">
        <f t="shared" si="1"/>
        <v>4.4295163038570251E-3</v>
      </c>
      <c r="G10" s="10">
        <v>1520500</v>
      </c>
      <c r="H10" s="33">
        <f>SUM(B10/E10-1)</f>
        <v>-0.21447756039089005</v>
      </c>
      <c r="I10" s="14">
        <f>SUM(D10/G10-1)</f>
        <v>-0.31134495231831638</v>
      </c>
    </row>
    <row r="11" spans="1:9" ht="24.75" customHeight="1">
      <c r="A11" s="8" t="s">
        <v>195</v>
      </c>
      <c r="B11" s="9">
        <v>337054</v>
      </c>
      <c r="C11" s="37">
        <f t="shared" si="0"/>
        <v>3.1664220786124446E-3</v>
      </c>
      <c r="D11" s="12">
        <v>1223900</v>
      </c>
      <c r="E11" s="9">
        <v>581196</v>
      </c>
      <c r="F11" s="37">
        <f t="shared" si="1"/>
        <v>5.2303227438217177E-3</v>
      </c>
      <c r="G11" s="10">
        <v>2038800</v>
      </c>
      <c r="H11" s="33">
        <f t="shared" ref="H11:H35" si="5">SUM(B11/E11-1)</f>
        <v>-0.42006827300944949</v>
      </c>
      <c r="I11" s="14">
        <f t="shared" ref="I11:I35" si="6">SUM(D11/G11-1)</f>
        <v>-0.39969589954875417</v>
      </c>
    </row>
    <row r="12" spans="1:9" ht="24.75" customHeight="1">
      <c r="A12" s="8" t="s">
        <v>197</v>
      </c>
      <c r="B12" s="9">
        <v>264173</v>
      </c>
      <c r="C12" s="37">
        <f t="shared" si="0"/>
        <v>2.4817483838592194E-3</v>
      </c>
      <c r="D12" s="12">
        <v>476000</v>
      </c>
      <c r="E12" s="9">
        <v>267192</v>
      </c>
      <c r="F12" s="37">
        <f t="shared" si="1"/>
        <v>2.4045251422363753E-3</v>
      </c>
      <c r="G12" s="10">
        <v>692200</v>
      </c>
      <c r="H12" s="33">
        <f t="shared" si="5"/>
        <v>-1.1298990987754109E-2</v>
      </c>
      <c r="I12" s="14">
        <f t="shared" si="6"/>
        <v>-0.31233747471828954</v>
      </c>
    </row>
    <row r="13" spans="1:9" ht="24.75" customHeight="1">
      <c r="A13" s="8" t="s">
        <v>189</v>
      </c>
      <c r="B13" s="9">
        <v>170360</v>
      </c>
      <c r="C13" s="37">
        <f t="shared" si="0"/>
        <v>1.6004309852795579E-3</v>
      </c>
      <c r="D13" s="12">
        <v>540100</v>
      </c>
      <c r="E13" s="9">
        <v>351531</v>
      </c>
      <c r="F13" s="37">
        <f t="shared" si="1"/>
        <v>3.1635121103008143E-3</v>
      </c>
      <c r="G13" s="10">
        <v>1439000</v>
      </c>
      <c r="H13" s="33">
        <f t="shared" si="5"/>
        <v>-0.51537702222563586</v>
      </c>
      <c r="I13" s="14">
        <f t="shared" si="6"/>
        <v>-0.62466990965948577</v>
      </c>
    </row>
    <row r="14" spans="1:9" ht="24.75" customHeight="1">
      <c r="A14" s="8" t="s">
        <v>199</v>
      </c>
      <c r="B14" s="9">
        <v>59239</v>
      </c>
      <c r="C14" s="37">
        <f t="shared" si="0"/>
        <v>5.5651520977327855E-4</v>
      </c>
      <c r="D14" s="12">
        <v>196400</v>
      </c>
      <c r="E14" s="9">
        <v>108410</v>
      </c>
      <c r="F14" s="37">
        <f t="shared" si="1"/>
        <v>9.7560769285699213E-4</v>
      </c>
      <c r="G14" s="10">
        <v>397200</v>
      </c>
      <c r="H14" s="33">
        <f t="shared" si="5"/>
        <v>-0.45356516926482793</v>
      </c>
      <c r="I14" s="14">
        <f t="shared" si="6"/>
        <v>-0.50553877139979853</v>
      </c>
    </row>
    <row r="15" spans="1:9" ht="24.75" customHeight="1">
      <c r="A15" s="8" t="s">
        <v>12</v>
      </c>
      <c r="B15" s="9">
        <v>52388</v>
      </c>
      <c r="C15" s="37">
        <f t="shared" si="0"/>
        <v>4.921541351069821E-4</v>
      </c>
      <c r="D15" s="12">
        <v>174500</v>
      </c>
      <c r="E15" s="9">
        <v>75828</v>
      </c>
      <c r="F15" s="37">
        <f t="shared" si="1"/>
        <v>6.8239442979393038E-4</v>
      </c>
      <c r="G15" s="10">
        <v>287700</v>
      </c>
      <c r="H15" s="33">
        <f t="shared" si="5"/>
        <v>-0.30912064145170648</v>
      </c>
      <c r="I15" s="14">
        <f t="shared" si="6"/>
        <v>-0.39346541536322555</v>
      </c>
    </row>
    <row r="16" spans="1:9" ht="24.75" customHeight="1">
      <c r="A16" s="8" t="s">
        <v>191</v>
      </c>
      <c r="B16" s="9">
        <v>23089</v>
      </c>
      <c r="C16" s="37">
        <f t="shared" si="0"/>
        <v>2.169074373040603E-4</v>
      </c>
      <c r="D16" s="12">
        <v>93800</v>
      </c>
      <c r="E16" s="9">
        <v>1645</v>
      </c>
      <c r="F16" s="37">
        <f t="shared" si="1"/>
        <v>1.4803751081540006E-5</v>
      </c>
      <c r="G16" s="10">
        <v>14400</v>
      </c>
      <c r="H16" s="33">
        <f t="shared" si="5"/>
        <v>13.035866261398176</v>
      </c>
      <c r="I16" s="14">
        <f t="shared" si="6"/>
        <v>5.5138888888888893</v>
      </c>
    </row>
    <row r="17" spans="1:9" ht="24.75" customHeight="1">
      <c r="A17" s="8" t="s">
        <v>203</v>
      </c>
      <c r="B17" s="9">
        <v>20276</v>
      </c>
      <c r="C17" s="37">
        <f t="shared" si="0"/>
        <v>1.9048097357084008E-4</v>
      </c>
      <c r="D17" s="12">
        <v>51700</v>
      </c>
      <c r="E17" s="9">
        <v>1500</v>
      </c>
      <c r="F17" s="37">
        <f t="shared" si="1"/>
        <v>1.3498861168577512E-5</v>
      </c>
      <c r="G17" s="10">
        <v>3500</v>
      </c>
      <c r="H17" s="33">
        <f t="shared" si="5"/>
        <v>12.517333333333333</v>
      </c>
      <c r="I17" s="14">
        <f t="shared" si="6"/>
        <v>13.771428571428572</v>
      </c>
    </row>
    <row r="18" spans="1:9" ht="24.75" customHeight="1">
      <c r="A18" s="8" t="s">
        <v>156</v>
      </c>
      <c r="B18" s="9">
        <v>17267</v>
      </c>
      <c r="C18" s="37">
        <f t="shared" si="0"/>
        <v>1.6221320628564289E-4</v>
      </c>
      <c r="D18" s="12">
        <v>163500</v>
      </c>
      <c r="E18" s="9">
        <v>17809</v>
      </c>
      <c r="F18" s="37">
        <f t="shared" si="1"/>
        <v>1.6026747903413128E-4</v>
      </c>
      <c r="G18" s="10">
        <v>159700</v>
      </c>
      <c r="H18" s="33">
        <f t="shared" si="5"/>
        <v>-3.0434050199337426E-2</v>
      </c>
      <c r="I18" s="14">
        <f t="shared" si="6"/>
        <v>2.3794614902943101E-2</v>
      </c>
    </row>
    <row r="19" spans="1:9" ht="24.75" customHeight="1">
      <c r="A19" s="8" t="s">
        <v>190</v>
      </c>
      <c r="B19" s="9">
        <v>10343</v>
      </c>
      <c r="C19" s="37">
        <f t="shared" si="0"/>
        <v>9.7166339990293891E-5</v>
      </c>
      <c r="D19" s="12">
        <v>68800</v>
      </c>
      <c r="E19" s="9">
        <v>10606</v>
      </c>
      <c r="F19" s="37">
        <f t="shared" si="1"/>
        <v>9.5445947702622072E-5</v>
      </c>
      <c r="G19" s="10">
        <v>76600</v>
      </c>
      <c r="H19" s="33">
        <f t="shared" si="5"/>
        <v>-2.4797284555911792E-2</v>
      </c>
      <c r="I19" s="14">
        <f t="shared" si="6"/>
        <v>-0.10182767624020883</v>
      </c>
    </row>
    <row r="20" spans="1:9" ht="24.75" customHeight="1">
      <c r="A20" s="8" t="s">
        <v>53</v>
      </c>
      <c r="B20" s="9">
        <v>3883</v>
      </c>
      <c r="C20" s="37">
        <f t="shared" si="0"/>
        <v>3.6478478022073976E-5</v>
      </c>
      <c r="D20" s="12">
        <v>24400</v>
      </c>
      <c r="E20" s="9">
        <v>2223</v>
      </c>
      <c r="F20" s="37">
        <f t="shared" si="1"/>
        <v>2.0005312251831873E-5</v>
      </c>
      <c r="G20" s="10">
        <v>9300</v>
      </c>
      <c r="H20" s="33">
        <f t="shared" si="5"/>
        <v>0.74673864147548352</v>
      </c>
      <c r="I20" s="14">
        <f t="shared" si="6"/>
        <v>1.6236559139784945</v>
      </c>
    </row>
    <row r="21" spans="1:9" ht="24.75" customHeight="1">
      <c r="A21" s="8" t="s">
        <v>177</v>
      </c>
      <c r="B21" s="9">
        <v>1472</v>
      </c>
      <c r="C21" s="37">
        <f t="shared" si="0"/>
        <v>1.3828565451581998E-5</v>
      </c>
      <c r="D21" s="12">
        <v>11900</v>
      </c>
      <c r="E21" s="9">
        <v>0</v>
      </c>
      <c r="F21" s="37">
        <f t="shared" si="1"/>
        <v>0</v>
      </c>
      <c r="G21" s="10">
        <v>0</v>
      </c>
      <c r="H21" s="11">
        <v>0</v>
      </c>
      <c r="I21" s="10">
        <v>0</v>
      </c>
    </row>
    <row r="22" spans="1:9" ht="24.75" customHeight="1">
      <c r="A22" s="8" t="s">
        <v>169</v>
      </c>
      <c r="B22" s="9">
        <v>1312</v>
      </c>
      <c r="C22" s="37">
        <f t="shared" si="0"/>
        <v>1.232546051119265E-5</v>
      </c>
      <c r="D22" s="12">
        <v>13800</v>
      </c>
      <c r="E22" s="9">
        <v>19075</v>
      </c>
      <c r="F22" s="37">
        <f t="shared" si="1"/>
        <v>1.7166051786041072E-4</v>
      </c>
      <c r="G22" s="10">
        <v>124800</v>
      </c>
      <c r="H22" s="33">
        <f t="shared" si="5"/>
        <v>-0.93121887287024907</v>
      </c>
      <c r="I22" s="14">
        <f t="shared" si="6"/>
        <v>-0.88942307692307687</v>
      </c>
    </row>
    <row r="23" spans="1:9" ht="24.75" customHeight="1">
      <c r="A23" s="8" t="s">
        <v>52</v>
      </c>
      <c r="B23" s="9">
        <v>454</v>
      </c>
      <c r="C23" s="37">
        <f t="shared" si="0"/>
        <v>4.2650602683547742E-6</v>
      </c>
      <c r="D23" s="12">
        <v>2100</v>
      </c>
      <c r="E23" s="9">
        <v>3015</v>
      </c>
      <c r="F23" s="37">
        <f t="shared" ref="F23:F33" si="7">E23/$E$35</f>
        <v>2.7132710948840801E-5</v>
      </c>
      <c r="G23" s="10">
        <v>12300</v>
      </c>
      <c r="H23" s="33">
        <f t="shared" si="5"/>
        <v>-0.84941956882255387</v>
      </c>
      <c r="I23" s="14">
        <f t="shared" si="6"/>
        <v>-0.82926829268292679</v>
      </c>
    </row>
    <row r="24" spans="1:9" ht="24.75" customHeight="1">
      <c r="A24" s="8" t="s">
        <v>202</v>
      </c>
      <c r="B24" s="9">
        <v>422</v>
      </c>
      <c r="C24" s="37">
        <f t="shared" si="0"/>
        <v>3.9644392802769043E-6</v>
      </c>
      <c r="D24" s="12">
        <v>13300</v>
      </c>
      <c r="E24" s="9">
        <v>0</v>
      </c>
      <c r="F24" s="37">
        <f t="shared" si="7"/>
        <v>0</v>
      </c>
      <c r="G24" s="10">
        <v>0</v>
      </c>
      <c r="H24" s="11">
        <v>0</v>
      </c>
      <c r="I24" s="10">
        <v>0</v>
      </c>
    </row>
    <row r="25" spans="1:9" ht="24.75" customHeight="1">
      <c r="A25" s="8" t="s">
        <v>198</v>
      </c>
      <c r="B25" s="9">
        <v>227</v>
      </c>
      <c r="C25" s="37">
        <f t="shared" si="0"/>
        <v>2.1325301341773871E-6</v>
      </c>
      <c r="D25" s="12">
        <v>2400</v>
      </c>
      <c r="E25" s="9">
        <v>0</v>
      </c>
      <c r="F25" s="37">
        <f t="shared" si="7"/>
        <v>0</v>
      </c>
      <c r="G25" s="10">
        <v>0</v>
      </c>
      <c r="H25" s="11">
        <v>0</v>
      </c>
      <c r="I25" s="10">
        <v>0</v>
      </c>
    </row>
    <row r="26" spans="1:9" ht="24.75" customHeight="1">
      <c r="A26" s="8" t="s">
        <v>178</v>
      </c>
      <c r="B26" s="9">
        <v>250</v>
      </c>
      <c r="C26" s="37">
        <f t="shared" si="0"/>
        <v>2.3486014693583555E-6</v>
      </c>
      <c r="D26" s="12">
        <v>300</v>
      </c>
      <c r="E26" s="9">
        <v>0</v>
      </c>
      <c r="F26" s="37">
        <f t="shared" si="7"/>
        <v>0</v>
      </c>
      <c r="G26" s="10">
        <v>0</v>
      </c>
      <c r="H26" s="11">
        <v>0</v>
      </c>
      <c r="I26" s="10">
        <v>0</v>
      </c>
    </row>
    <row r="27" spans="1:9" ht="24.75" customHeight="1">
      <c r="A27" s="8" t="s">
        <v>170</v>
      </c>
      <c r="B27" s="9">
        <v>0</v>
      </c>
      <c r="C27" s="37">
        <f t="shared" si="0"/>
        <v>0</v>
      </c>
      <c r="D27" s="12">
        <v>0</v>
      </c>
      <c r="E27" s="9">
        <v>98884</v>
      </c>
      <c r="F27" s="37">
        <f t="shared" si="7"/>
        <v>8.8988092519574587E-4</v>
      </c>
      <c r="G27" s="10">
        <v>338800</v>
      </c>
      <c r="H27" s="33">
        <f t="shared" si="5"/>
        <v>-1</v>
      </c>
      <c r="I27" s="14">
        <f t="shared" si="6"/>
        <v>-1</v>
      </c>
    </row>
    <row r="28" spans="1:9" ht="24.75" customHeight="1">
      <c r="A28" s="8" t="s">
        <v>51</v>
      </c>
      <c r="B28" s="9">
        <v>0</v>
      </c>
      <c r="C28" s="37">
        <f t="shared" si="0"/>
        <v>0</v>
      </c>
      <c r="D28" s="12">
        <v>0</v>
      </c>
      <c r="E28" s="9">
        <v>2317</v>
      </c>
      <c r="F28" s="37">
        <f t="shared" si="7"/>
        <v>2.0851240885062732E-5</v>
      </c>
      <c r="G28" s="10">
        <v>22900</v>
      </c>
      <c r="H28" s="33">
        <f t="shared" si="5"/>
        <v>-1</v>
      </c>
      <c r="I28" s="14">
        <f t="shared" si="6"/>
        <v>-1</v>
      </c>
    </row>
    <row r="29" spans="1:9" ht="24.75" customHeight="1">
      <c r="A29" s="8" t="s">
        <v>54</v>
      </c>
      <c r="B29" s="9">
        <v>0</v>
      </c>
      <c r="C29" s="37">
        <f t="shared" si="0"/>
        <v>0</v>
      </c>
      <c r="D29" s="12">
        <v>0</v>
      </c>
      <c r="E29" s="9">
        <v>381</v>
      </c>
      <c r="F29" s="37">
        <f t="shared" si="7"/>
        <v>3.4287107368186881E-6</v>
      </c>
      <c r="G29" s="10">
        <v>2700</v>
      </c>
      <c r="H29" s="33">
        <f t="shared" si="5"/>
        <v>-1</v>
      </c>
      <c r="I29" s="14">
        <f t="shared" si="6"/>
        <v>-1</v>
      </c>
    </row>
    <row r="30" spans="1:9" ht="24.75" customHeight="1">
      <c r="A30" s="8" t="s">
        <v>157</v>
      </c>
      <c r="B30" s="9">
        <v>0</v>
      </c>
      <c r="C30" s="37">
        <f t="shared" si="0"/>
        <v>0</v>
      </c>
      <c r="D30" s="12">
        <v>0</v>
      </c>
      <c r="E30" s="9">
        <v>375</v>
      </c>
      <c r="F30" s="37">
        <f t="shared" si="7"/>
        <v>3.3747152921443781E-6</v>
      </c>
      <c r="G30" s="10">
        <v>10200</v>
      </c>
      <c r="H30" s="33">
        <f t="shared" si="5"/>
        <v>-1</v>
      </c>
      <c r="I30" s="14">
        <f t="shared" si="6"/>
        <v>-1</v>
      </c>
    </row>
    <row r="31" spans="1:9" ht="24.75" customHeight="1">
      <c r="A31" s="8" t="s">
        <v>201</v>
      </c>
      <c r="B31" s="9">
        <v>0</v>
      </c>
      <c r="C31" s="37">
        <f t="shared" si="0"/>
        <v>0</v>
      </c>
      <c r="D31" s="12">
        <v>0</v>
      </c>
      <c r="E31" s="9">
        <v>245</v>
      </c>
      <c r="F31" s="37">
        <f t="shared" si="7"/>
        <v>2.2048139908676605E-6</v>
      </c>
      <c r="G31" s="10">
        <v>2300</v>
      </c>
      <c r="H31" s="33">
        <f t="shared" si="5"/>
        <v>-1</v>
      </c>
      <c r="I31" s="14">
        <f t="shared" si="6"/>
        <v>-1</v>
      </c>
    </row>
    <row r="32" spans="1:9" ht="24.75" customHeight="1">
      <c r="A32" s="8" t="s">
        <v>192</v>
      </c>
      <c r="B32" s="9">
        <v>0</v>
      </c>
      <c r="C32" s="37">
        <f t="shared" si="0"/>
        <v>0</v>
      </c>
      <c r="D32" s="12">
        <v>0</v>
      </c>
      <c r="E32" s="9">
        <v>112</v>
      </c>
      <c r="F32" s="37">
        <f t="shared" si="7"/>
        <v>1.0079149672537877E-6</v>
      </c>
      <c r="G32" s="10">
        <v>2700</v>
      </c>
      <c r="H32" s="33">
        <f t="shared" si="5"/>
        <v>-1</v>
      </c>
      <c r="I32" s="14">
        <f t="shared" si="6"/>
        <v>-1</v>
      </c>
    </row>
    <row r="33" spans="1:9" ht="24.75" customHeight="1">
      <c r="A33" s="8" t="s">
        <v>55</v>
      </c>
      <c r="B33" s="9">
        <v>0</v>
      </c>
      <c r="C33" s="37">
        <f t="shared" si="0"/>
        <v>0</v>
      </c>
      <c r="D33" s="12">
        <v>0</v>
      </c>
      <c r="E33" s="9">
        <v>2</v>
      </c>
      <c r="F33" s="37">
        <f t="shared" si="7"/>
        <v>1.799848155810335E-8</v>
      </c>
      <c r="G33" s="10">
        <v>100</v>
      </c>
      <c r="H33" s="33">
        <f t="shared" si="5"/>
        <v>-1</v>
      </c>
      <c r="I33" s="14">
        <f t="shared" si="6"/>
        <v>-1</v>
      </c>
    </row>
    <row r="34" spans="1:9" ht="24.75" customHeight="1">
      <c r="A34" s="8" t="s">
        <v>168</v>
      </c>
      <c r="B34" s="9">
        <v>700</v>
      </c>
      <c r="C34" s="37">
        <f t="shared" si="0"/>
        <v>6.5760841142033957E-6</v>
      </c>
      <c r="D34" s="12">
        <v>1000</v>
      </c>
      <c r="E34" s="9">
        <v>2126</v>
      </c>
      <c r="F34" s="37">
        <f>E34/$E$35</f>
        <v>1.9132385896263863E-5</v>
      </c>
      <c r="G34" s="10">
        <v>3200</v>
      </c>
      <c r="H34" s="33">
        <f t="shared" si="5"/>
        <v>-0.67074317968015051</v>
      </c>
      <c r="I34" s="14">
        <f t="shared" si="6"/>
        <v>-0.6875</v>
      </c>
    </row>
    <row r="35" spans="1:9" ht="30.75" customHeight="1" thickBot="1">
      <c r="A35" s="15" t="s">
        <v>50</v>
      </c>
      <c r="B35" s="16">
        <f>SUM(B4:B34)</f>
        <v>106446327</v>
      </c>
      <c r="C35" s="40">
        <f t="shared" si="0"/>
        <v>1</v>
      </c>
      <c r="D35" s="19">
        <f>SUM(D4:D34)</f>
        <v>216925900</v>
      </c>
      <c r="E35" s="16">
        <f>SUM(E4:E34)</f>
        <v>111120485</v>
      </c>
      <c r="F35" s="40">
        <f>E35/$E$35</f>
        <v>1</v>
      </c>
      <c r="G35" s="17">
        <f>SUM(G4:G34)</f>
        <v>255927600</v>
      </c>
      <c r="H35" s="34">
        <f t="shared" si="5"/>
        <v>-4.2063873281330655E-2</v>
      </c>
      <c r="I35" s="21">
        <f t="shared" si="6"/>
        <v>-0.15239348940872344</v>
      </c>
    </row>
  </sheetData>
  <mergeCells count="5">
    <mergeCell ref="A1:I1"/>
    <mergeCell ref="A2:A3"/>
    <mergeCell ref="B2:D2"/>
    <mergeCell ref="E2:G2"/>
    <mergeCell ref="H2:I2"/>
  </mergeCells>
  <phoneticPr fontId="3" type="noConversion"/>
  <printOptions horizontalCentered="1"/>
  <pageMargins left="0.35433070866141736" right="0.35433070866141736" top="0.98425196850393704" bottom="0.98425196850393704" header="0.51181102362204722" footer="0.51181102362204722"/>
  <pageSetup paperSize="9" scale="91" fitToHeight="0" orientation="portrait" r:id="rId1"/>
  <headerFooter alignWithMargins="0"/>
  <ignoredErrors>
    <ignoredError sqref="F35 C3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38"/>
  <sheetViews>
    <sheetView workbookViewId="0">
      <selection activeCell="B2" sqref="B2:D2"/>
    </sheetView>
  </sheetViews>
  <sheetFormatPr defaultRowHeight="15.75"/>
  <cols>
    <col min="1" max="1" width="11.375" style="1" customWidth="1"/>
    <col min="2" max="2" width="15.125" style="2" customWidth="1"/>
    <col min="3" max="3" width="8.75" style="2" customWidth="1"/>
    <col min="4" max="5" width="15.125" style="2" customWidth="1"/>
    <col min="6" max="6" width="8.75" style="2" customWidth="1"/>
    <col min="7" max="7" width="15.125" style="2" customWidth="1"/>
    <col min="8" max="8" width="10.75" style="2" customWidth="1"/>
    <col min="9" max="9" width="9.625" style="2" customWidth="1"/>
    <col min="10" max="16384" width="9" style="1"/>
  </cols>
  <sheetData>
    <row r="1" spans="1:9" s="32" customFormat="1" ht="40.5" customHeight="1" thickBot="1">
      <c r="A1" s="82" t="s">
        <v>243</v>
      </c>
      <c r="B1" s="82"/>
      <c r="C1" s="82"/>
      <c r="D1" s="82"/>
      <c r="E1" s="82"/>
      <c r="F1" s="82"/>
      <c r="G1" s="82"/>
      <c r="H1" s="82"/>
      <c r="I1" s="82"/>
    </row>
    <row r="2" spans="1:9" ht="27.75" customHeight="1">
      <c r="A2" s="92" t="s">
        <v>221</v>
      </c>
      <c r="B2" s="83" t="s">
        <v>244</v>
      </c>
      <c r="C2" s="90"/>
      <c r="D2" s="90"/>
      <c r="E2" s="83" t="s">
        <v>222</v>
      </c>
      <c r="F2" s="90"/>
      <c r="G2" s="90"/>
      <c r="H2" s="83" t="s">
        <v>223</v>
      </c>
      <c r="I2" s="91"/>
    </row>
    <row r="3" spans="1:9" ht="31.35" customHeight="1">
      <c r="A3" s="93"/>
      <c r="B3" s="3" t="s">
        <v>224</v>
      </c>
      <c r="C3" s="72" t="s">
        <v>225</v>
      </c>
      <c r="D3" s="71" t="s">
        <v>226</v>
      </c>
      <c r="E3" s="3" t="s">
        <v>224</v>
      </c>
      <c r="F3" s="72" t="s">
        <v>225</v>
      </c>
      <c r="G3" s="77" t="s">
        <v>82</v>
      </c>
      <c r="H3" s="3" t="s">
        <v>227</v>
      </c>
      <c r="I3" s="5" t="s">
        <v>228</v>
      </c>
    </row>
    <row r="4" spans="1:9" ht="24.95" customHeight="1">
      <c r="A4" s="8" t="s">
        <v>7</v>
      </c>
      <c r="B4" s="9">
        <v>94064054</v>
      </c>
      <c r="C4" s="37">
        <f t="shared" ref="C4:C27" si="0">B4/$B$37</f>
        <v>0.81537395446189698</v>
      </c>
      <c r="D4" s="12">
        <v>182001300</v>
      </c>
      <c r="E4" s="9">
        <v>98180884</v>
      </c>
      <c r="F4" s="37">
        <f t="shared" ref="F4:F36" si="1">E4/$E$37</f>
        <v>0.81600476626270058</v>
      </c>
      <c r="G4" s="12">
        <v>217477300</v>
      </c>
      <c r="H4" s="63">
        <f t="shared" ref="H4" si="2">SUM(B4/E4-1)</f>
        <v>-4.1931074892338493E-2</v>
      </c>
      <c r="I4" s="64">
        <f t="shared" ref="I4" si="3">SUM(D4/G4-1)</f>
        <v>-0.16312507098441997</v>
      </c>
    </row>
    <row r="5" spans="1:9" ht="24.95" customHeight="1">
      <c r="A5" s="8" t="s">
        <v>6</v>
      </c>
      <c r="B5" s="9">
        <v>11392156</v>
      </c>
      <c r="C5" s="37">
        <f t="shared" si="0"/>
        <v>9.875044602656427E-2</v>
      </c>
      <c r="D5" s="12">
        <v>25908900</v>
      </c>
      <c r="E5" s="9">
        <v>10328539</v>
      </c>
      <c r="F5" s="37">
        <f t="shared" si="1"/>
        <v>8.5842953425945792E-2</v>
      </c>
      <c r="G5" s="12">
        <v>26525300</v>
      </c>
      <c r="H5" s="63">
        <f t="shared" ref="H5:H36" si="4">SUM(B5/E5-1)</f>
        <v>0.10297845610110001</v>
      </c>
      <c r="I5" s="64">
        <f t="shared" ref="I5:I36" si="5">SUM(D5/G5-1)</f>
        <v>-2.3238191462490509E-2</v>
      </c>
    </row>
    <row r="6" spans="1:9" ht="24.95" customHeight="1">
      <c r="A6" s="8" t="s">
        <v>1</v>
      </c>
      <c r="B6" s="9">
        <v>5311498</v>
      </c>
      <c r="C6" s="37">
        <f t="shared" si="0"/>
        <v>4.6041574269980505E-2</v>
      </c>
      <c r="D6" s="12">
        <v>13955900</v>
      </c>
      <c r="E6" s="9">
        <v>6453179</v>
      </c>
      <c r="F6" s="37">
        <f t="shared" si="1"/>
        <v>5.3633911276928084E-2</v>
      </c>
      <c r="G6" s="12">
        <v>17410600</v>
      </c>
      <c r="H6" s="63">
        <f t="shared" si="4"/>
        <v>-0.17691760913497057</v>
      </c>
      <c r="I6" s="64">
        <f t="shared" si="5"/>
        <v>-0.19842509735448521</v>
      </c>
    </row>
    <row r="7" spans="1:9" ht="24.95" customHeight="1">
      <c r="A7" s="8" t="s">
        <v>8</v>
      </c>
      <c r="B7" s="9">
        <v>1771807</v>
      </c>
      <c r="C7" s="37">
        <f t="shared" si="0"/>
        <v>1.5358526649651634E-2</v>
      </c>
      <c r="D7" s="12">
        <v>4996100</v>
      </c>
      <c r="E7" s="9">
        <v>884020</v>
      </c>
      <c r="F7" s="37">
        <f t="shared" si="1"/>
        <v>7.3473012676434296E-3</v>
      </c>
      <c r="G7" s="12">
        <v>2844400</v>
      </c>
      <c r="H7" s="63">
        <f t="shared" si="4"/>
        <v>1.0042612158095969</v>
      </c>
      <c r="I7" s="64">
        <f t="shared" si="5"/>
        <v>0.75646885107579798</v>
      </c>
    </row>
    <row r="8" spans="1:9" ht="24.95" customHeight="1">
      <c r="A8" s="8" t="s">
        <v>4</v>
      </c>
      <c r="B8" s="9">
        <v>997809</v>
      </c>
      <c r="C8" s="37">
        <f t="shared" si="0"/>
        <v>8.6492920040175062E-3</v>
      </c>
      <c r="D8" s="12">
        <v>1912300</v>
      </c>
      <c r="E8" s="9">
        <v>1214596</v>
      </c>
      <c r="F8" s="37">
        <f t="shared" si="1"/>
        <v>1.0094797324126874E-2</v>
      </c>
      <c r="G8" s="12">
        <v>2420300</v>
      </c>
      <c r="H8" s="63">
        <f t="shared" si="4"/>
        <v>-0.17848486245632289</v>
      </c>
      <c r="I8" s="64">
        <f t="shared" si="5"/>
        <v>-0.20989133578482011</v>
      </c>
    </row>
    <row r="9" spans="1:9" ht="24.95" customHeight="1">
      <c r="A9" s="8" t="s">
        <v>5</v>
      </c>
      <c r="B9" s="9">
        <v>425923</v>
      </c>
      <c r="C9" s="37">
        <f t="shared" si="0"/>
        <v>3.6920216175912912E-3</v>
      </c>
      <c r="D9" s="12">
        <v>824600</v>
      </c>
      <c r="E9" s="9">
        <v>1059606</v>
      </c>
      <c r="F9" s="37">
        <f t="shared" si="1"/>
        <v>8.8066384323913314E-3</v>
      </c>
      <c r="G9" s="12">
        <v>2421200</v>
      </c>
      <c r="H9" s="63">
        <f t="shared" si="4"/>
        <v>-0.59803643995975864</v>
      </c>
      <c r="I9" s="64">
        <f t="shared" si="5"/>
        <v>-0.65942507847348431</v>
      </c>
    </row>
    <row r="10" spans="1:9" ht="24.95" customHeight="1">
      <c r="A10" s="76" t="s">
        <v>229</v>
      </c>
      <c r="B10" s="9">
        <v>388910</v>
      </c>
      <c r="C10" s="37">
        <f t="shared" si="0"/>
        <v>3.371182413951416E-3</v>
      </c>
      <c r="D10" s="12">
        <v>1053400</v>
      </c>
      <c r="E10" s="9">
        <v>528498</v>
      </c>
      <c r="F10" s="37">
        <f t="shared" si="1"/>
        <v>4.3924730496448239E-3</v>
      </c>
      <c r="G10" s="12">
        <v>1632800</v>
      </c>
      <c r="H10" s="63">
        <f t="shared" si="4"/>
        <v>-0.26412209696157796</v>
      </c>
      <c r="I10" s="64">
        <f t="shared" si="5"/>
        <v>-0.35485056344928956</v>
      </c>
    </row>
    <row r="11" spans="1:9" ht="24.95" customHeight="1">
      <c r="A11" s="8" t="s">
        <v>3</v>
      </c>
      <c r="B11" s="9">
        <v>354105</v>
      </c>
      <c r="C11" s="37">
        <f t="shared" si="0"/>
        <v>3.0694827818576694E-3</v>
      </c>
      <c r="D11" s="12">
        <v>1314800</v>
      </c>
      <c r="E11" s="9">
        <v>611264</v>
      </c>
      <c r="F11" s="37">
        <f t="shared" si="1"/>
        <v>5.0803610348915109E-3</v>
      </c>
      <c r="G11" s="12">
        <v>2121800</v>
      </c>
      <c r="H11" s="63">
        <f t="shared" si="4"/>
        <v>-0.42070038477646321</v>
      </c>
      <c r="I11" s="64">
        <f t="shared" si="5"/>
        <v>-0.38033744933546987</v>
      </c>
    </row>
    <row r="12" spans="1:9" ht="24.95" customHeight="1">
      <c r="A12" s="8" t="s">
        <v>2</v>
      </c>
      <c r="B12" s="9">
        <v>264173</v>
      </c>
      <c r="C12" s="37">
        <f t="shared" si="0"/>
        <v>2.2899266458583927E-3</v>
      </c>
      <c r="D12" s="12">
        <v>476000</v>
      </c>
      <c r="E12" s="9">
        <v>285381</v>
      </c>
      <c r="F12" s="37">
        <f t="shared" si="1"/>
        <v>2.3718696217974139E-3</v>
      </c>
      <c r="G12" s="12">
        <v>757300</v>
      </c>
      <c r="H12" s="63">
        <f t="shared" si="4"/>
        <v>-7.4314688083649605E-2</v>
      </c>
      <c r="I12" s="64">
        <f t="shared" si="5"/>
        <v>-0.37145120823979927</v>
      </c>
    </row>
    <row r="13" spans="1:9" ht="24.95" customHeight="1">
      <c r="A13" s="8" t="s">
        <v>230</v>
      </c>
      <c r="B13" s="9">
        <v>198483</v>
      </c>
      <c r="C13" s="37">
        <f t="shared" si="0"/>
        <v>1.7205070557926485E-3</v>
      </c>
      <c r="D13" s="12">
        <v>624100</v>
      </c>
      <c r="E13" s="9">
        <v>371489</v>
      </c>
      <c r="F13" s="37">
        <f t="shared" si="1"/>
        <v>3.0875337669007377E-3</v>
      </c>
      <c r="G13" s="12">
        <v>1510400</v>
      </c>
      <c r="H13" s="63">
        <f t="shared" si="4"/>
        <v>-0.46570961724304083</v>
      </c>
      <c r="I13" s="64">
        <f t="shared" si="5"/>
        <v>-0.58679819915254239</v>
      </c>
    </row>
    <row r="14" spans="1:9" ht="24.95" customHeight="1">
      <c r="A14" s="8" t="s">
        <v>232</v>
      </c>
      <c r="B14" s="9">
        <v>59239</v>
      </c>
      <c r="C14" s="37">
        <f t="shared" si="0"/>
        <v>5.1350048859650805E-4</v>
      </c>
      <c r="D14" s="12">
        <v>196400</v>
      </c>
      <c r="E14" s="9">
        <v>108410</v>
      </c>
      <c r="F14" s="37">
        <f t="shared" si="1"/>
        <v>9.0102139139976948E-4</v>
      </c>
      <c r="G14" s="12">
        <v>397200</v>
      </c>
      <c r="H14" s="63">
        <f t="shared" si="4"/>
        <v>-0.45356516926482793</v>
      </c>
      <c r="I14" s="64">
        <f t="shared" si="5"/>
        <v>-0.50553877139979853</v>
      </c>
    </row>
    <row r="15" spans="1:9" ht="24.95" customHeight="1">
      <c r="A15" s="8" t="s">
        <v>233</v>
      </c>
      <c r="B15" s="9">
        <v>52388</v>
      </c>
      <c r="C15" s="37">
        <f t="shared" si="0"/>
        <v>4.5411407344137921E-4</v>
      </c>
      <c r="D15" s="12">
        <v>174500</v>
      </c>
      <c r="E15" s="9">
        <v>93291</v>
      </c>
      <c r="F15" s="37">
        <f t="shared" si="1"/>
        <v>7.7536377294600033E-4</v>
      </c>
      <c r="G15" s="12">
        <v>368600</v>
      </c>
      <c r="H15" s="63">
        <f t="shared" si="4"/>
        <v>-0.43844529483015515</v>
      </c>
      <c r="I15" s="64">
        <f t="shared" si="5"/>
        <v>-0.52658708627238204</v>
      </c>
    </row>
    <row r="16" spans="1:9" ht="24.95" customHeight="1">
      <c r="A16" s="8" t="s">
        <v>9</v>
      </c>
      <c r="B16" s="9">
        <v>23089</v>
      </c>
      <c r="C16" s="37">
        <f t="shared" si="0"/>
        <v>2.0014201423394681E-4</v>
      </c>
      <c r="D16" s="12">
        <v>93800</v>
      </c>
      <c r="E16" s="9">
        <v>18093</v>
      </c>
      <c r="F16" s="37">
        <f t="shared" si="1"/>
        <v>1.5037524245545641E-4</v>
      </c>
      <c r="G16" s="12">
        <v>84600</v>
      </c>
      <c r="H16" s="63">
        <f t="shared" si="4"/>
        <v>0.27612888962582205</v>
      </c>
      <c r="I16" s="64">
        <f t="shared" si="5"/>
        <v>0.10874704491725762</v>
      </c>
    </row>
    <row r="17" spans="1:9" ht="24.95" customHeight="1">
      <c r="A17" s="8" t="s">
        <v>245</v>
      </c>
      <c r="B17" s="9">
        <v>20276</v>
      </c>
      <c r="C17" s="37">
        <f t="shared" si="0"/>
        <v>1.7575813073790572E-4</v>
      </c>
      <c r="D17" s="12">
        <v>51700</v>
      </c>
      <c r="E17" s="9">
        <v>0</v>
      </c>
      <c r="F17" s="37">
        <f t="shared" si="1"/>
        <v>0</v>
      </c>
      <c r="G17" s="12">
        <v>0</v>
      </c>
      <c r="H17" s="9">
        <v>0</v>
      </c>
      <c r="I17" s="81">
        <v>0</v>
      </c>
    </row>
    <row r="18" spans="1:9" ht="24.95" customHeight="1">
      <c r="A18" s="8" t="s">
        <v>234</v>
      </c>
      <c r="B18" s="9">
        <v>18035</v>
      </c>
      <c r="C18" s="37">
        <f t="shared" si="0"/>
        <v>1.5633250581269134E-4</v>
      </c>
      <c r="D18" s="12">
        <v>172500</v>
      </c>
      <c r="E18" s="9">
        <v>19249</v>
      </c>
      <c r="F18" s="37">
        <f t="shared" si="1"/>
        <v>1.599830344345924E-4</v>
      </c>
      <c r="G18" s="12">
        <v>176700</v>
      </c>
      <c r="H18" s="63">
        <f t="shared" si="4"/>
        <v>-6.3068211335653768E-2</v>
      </c>
      <c r="I18" s="64">
        <f t="shared" si="5"/>
        <v>-2.3769100169779289E-2</v>
      </c>
    </row>
    <row r="19" spans="1:9" ht="24.95" customHeight="1">
      <c r="A19" s="8" t="s">
        <v>10</v>
      </c>
      <c r="B19" s="9">
        <v>11741</v>
      </c>
      <c r="C19" s="37">
        <f t="shared" si="0"/>
        <v>1.0177432496516824E-4</v>
      </c>
      <c r="D19" s="12">
        <v>76900</v>
      </c>
      <c r="E19" s="9">
        <v>10634</v>
      </c>
      <c r="F19" s="37">
        <f t="shared" si="1"/>
        <v>8.8381712721567656E-5</v>
      </c>
      <c r="G19" s="12">
        <v>77500</v>
      </c>
      <c r="H19" s="63">
        <f t="shared" si="4"/>
        <v>0.10410005642279474</v>
      </c>
      <c r="I19" s="64">
        <f t="shared" si="5"/>
        <v>-7.7419354838709209E-3</v>
      </c>
    </row>
    <row r="20" spans="1:9" ht="24.95" customHeight="1">
      <c r="A20" s="8" t="s">
        <v>53</v>
      </c>
      <c r="B20" s="9">
        <v>3883</v>
      </c>
      <c r="C20" s="37">
        <f t="shared" si="0"/>
        <v>3.3658947605804299E-5</v>
      </c>
      <c r="D20" s="12">
        <v>24400</v>
      </c>
      <c r="E20" s="9">
        <v>2223</v>
      </c>
      <c r="F20" s="37">
        <f t="shared" si="1"/>
        <v>1.8475883710743361E-5</v>
      </c>
      <c r="G20" s="12">
        <v>9300</v>
      </c>
      <c r="H20" s="63">
        <f t="shared" si="4"/>
        <v>0.74673864147548352</v>
      </c>
      <c r="I20" s="64">
        <f t="shared" si="5"/>
        <v>1.6236559139784945</v>
      </c>
    </row>
    <row r="21" spans="1:9" ht="24.95" customHeight="1">
      <c r="A21" s="8" t="s">
        <v>246</v>
      </c>
      <c r="B21" s="9">
        <v>1472</v>
      </c>
      <c r="C21" s="37">
        <f t="shared" si="0"/>
        <v>1.2759714364085482E-5</v>
      </c>
      <c r="D21" s="12">
        <v>11900</v>
      </c>
      <c r="E21" s="9">
        <v>0</v>
      </c>
      <c r="F21" s="37">
        <f t="shared" si="1"/>
        <v>0</v>
      </c>
      <c r="G21" s="12">
        <v>0</v>
      </c>
      <c r="H21" s="9">
        <v>0</v>
      </c>
      <c r="I21" s="81">
        <v>0</v>
      </c>
    </row>
    <row r="22" spans="1:9" ht="24.95" customHeight="1">
      <c r="A22" s="8" t="s">
        <v>235</v>
      </c>
      <c r="B22" s="9">
        <v>1312</v>
      </c>
      <c r="C22" s="37">
        <f t="shared" si="0"/>
        <v>1.1372788889728364E-5</v>
      </c>
      <c r="D22" s="12">
        <v>13800</v>
      </c>
      <c r="E22" s="9">
        <v>19075</v>
      </c>
      <c r="F22" s="37">
        <f t="shared" si="1"/>
        <v>1.5853687889448025E-4</v>
      </c>
      <c r="G22" s="12">
        <v>124800</v>
      </c>
      <c r="H22" s="63">
        <f t="shared" si="4"/>
        <v>-0.93121887287024907</v>
      </c>
      <c r="I22" s="64">
        <f t="shared" si="5"/>
        <v>-0.88942307692307687</v>
      </c>
    </row>
    <row r="23" spans="1:9" ht="24.95" customHeight="1">
      <c r="A23" s="8" t="s">
        <v>240</v>
      </c>
      <c r="B23" s="9">
        <v>638</v>
      </c>
      <c r="C23" s="37">
        <f t="shared" si="0"/>
        <v>5.5303653289990059E-6</v>
      </c>
      <c r="D23" s="12">
        <v>5100</v>
      </c>
      <c r="E23" s="9">
        <v>0</v>
      </c>
      <c r="F23" s="37">
        <f t="shared" si="1"/>
        <v>0</v>
      </c>
      <c r="G23" s="12">
        <v>0</v>
      </c>
      <c r="H23" s="9">
        <v>0</v>
      </c>
      <c r="I23" s="81">
        <v>0</v>
      </c>
    </row>
    <row r="24" spans="1:9" ht="24.95" customHeight="1">
      <c r="A24" s="8" t="s">
        <v>58</v>
      </c>
      <c r="B24" s="9">
        <v>454</v>
      </c>
      <c r="C24" s="37">
        <f t="shared" si="0"/>
        <v>3.9354010334883207E-6</v>
      </c>
      <c r="D24" s="12">
        <v>2100</v>
      </c>
      <c r="E24" s="9">
        <v>5088</v>
      </c>
      <c r="F24" s="37">
        <f t="shared" si="1"/>
        <v>4.2287582690176434E-5</v>
      </c>
      <c r="G24" s="12">
        <v>20800</v>
      </c>
      <c r="H24" s="63">
        <f t="shared" si="4"/>
        <v>-0.91077044025157239</v>
      </c>
      <c r="I24" s="64">
        <f t="shared" si="5"/>
        <v>-0.89903846153846156</v>
      </c>
    </row>
    <row r="25" spans="1:9" ht="24.95" customHeight="1">
      <c r="A25" s="8" t="s">
        <v>239</v>
      </c>
      <c r="B25" s="9">
        <v>422</v>
      </c>
      <c r="C25" s="37">
        <f t="shared" si="0"/>
        <v>3.6580159386168974E-6</v>
      </c>
      <c r="D25" s="12">
        <v>13300</v>
      </c>
      <c r="E25" s="9">
        <v>0</v>
      </c>
      <c r="F25" s="37">
        <f t="shared" si="1"/>
        <v>0</v>
      </c>
      <c r="G25" s="12">
        <v>0</v>
      </c>
      <c r="H25" s="9">
        <v>0</v>
      </c>
      <c r="I25" s="10">
        <v>0</v>
      </c>
    </row>
    <row r="26" spans="1:9" ht="24.95" customHeight="1">
      <c r="A26" s="8" t="s">
        <v>247</v>
      </c>
      <c r="B26" s="9">
        <v>250</v>
      </c>
      <c r="C26" s="37">
        <f t="shared" si="0"/>
        <v>2.167071053682996E-6</v>
      </c>
      <c r="D26" s="12">
        <v>300</v>
      </c>
      <c r="E26" s="9">
        <v>0</v>
      </c>
      <c r="F26" s="37">
        <f t="shared" si="1"/>
        <v>0</v>
      </c>
      <c r="G26" s="12">
        <v>0</v>
      </c>
      <c r="H26" s="9">
        <v>0</v>
      </c>
      <c r="I26" s="10">
        <v>0</v>
      </c>
    </row>
    <row r="27" spans="1:9" ht="24.95" customHeight="1">
      <c r="A27" s="8" t="s">
        <v>241</v>
      </c>
      <c r="B27" s="9">
        <v>147</v>
      </c>
      <c r="C27" s="37">
        <f t="shared" si="0"/>
        <v>1.2742377795656017E-6</v>
      </c>
      <c r="D27" s="12">
        <v>4000</v>
      </c>
      <c r="E27" s="9">
        <v>0</v>
      </c>
      <c r="F27" s="37">
        <f t="shared" si="1"/>
        <v>0</v>
      </c>
      <c r="G27" s="12">
        <v>0</v>
      </c>
      <c r="H27" s="9">
        <v>0</v>
      </c>
      <c r="I27" s="10">
        <v>0</v>
      </c>
    </row>
    <row r="28" spans="1:9" ht="24.95" customHeight="1">
      <c r="A28" s="8" t="s">
        <v>231</v>
      </c>
      <c r="B28" s="9">
        <v>0</v>
      </c>
      <c r="C28" s="37">
        <f t="shared" ref="C28:C36" si="6">B28/$B$37</f>
        <v>0</v>
      </c>
      <c r="D28" s="12">
        <v>0</v>
      </c>
      <c r="E28" s="9">
        <v>118127</v>
      </c>
      <c r="F28" s="37">
        <f t="shared" si="1"/>
        <v>9.8178169820017144E-4</v>
      </c>
      <c r="G28" s="12">
        <v>406200</v>
      </c>
      <c r="H28" s="63">
        <f t="shared" si="4"/>
        <v>-1</v>
      </c>
      <c r="I28" s="64">
        <f t="shared" si="5"/>
        <v>-1</v>
      </c>
    </row>
    <row r="29" spans="1:9" ht="24.95" customHeight="1">
      <c r="A29" s="8" t="s">
        <v>39</v>
      </c>
      <c r="B29" s="9">
        <v>0</v>
      </c>
      <c r="C29" s="37">
        <f t="shared" si="6"/>
        <v>0</v>
      </c>
      <c r="D29" s="12">
        <v>0</v>
      </c>
      <c r="E29" s="9">
        <v>2317</v>
      </c>
      <c r="F29" s="37">
        <f t="shared" si="1"/>
        <v>1.9257140151953379E-5</v>
      </c>
      <c r="G29" s="12">
        <v>22900</v>
      </c>
      <c r="H29" s="63">
        <f t="shared" si="4"/>
        <v>-1</v>
      </c>
      <c r="I29" s="64">
        <f t="shared" si="5"/>
        <v>-1</v>
      </c>
    </row>
    <row r="30" spans="1:9" ht="24.95" customHeight="1">
      <c r="A30" s="8" t="s">
        <v>56</v>
      </c>
      <c r="B30" s="9">
        <v>0</v>
      </c>
      <c r="C30" s="37">
        <f t="shared" si="6"/>
        <v>0</v>
      </c>
      <c r="D30" s="12">
        <v>0</v>
      </c>
      <c r="E30" s="9">
        <v>1500</v>
      </c>
      <c r="F30" s="37">
        <f t="shared" si="1"/>
        <v>1.2466858104415223E-5</v>
      </c>
      <c r="G30" s="12">
        <v>3500</v>
      </c>
      <c r="H30" s="63">
        <f t="shared" si="4"/>
        <v>-1</v>
      </c>
      <c r="I30" s="64">
        <f t="shared" si="5"/>
        <v>-1</v>
      </c>
    </row>
    <row r="31" spans="1:9" ht="24.95" customHeight="1">
      <c r="A31" s="8" t="s">
        <v>237</v>
      </c>
      <c r="B31" s="9">
        <v>0</v>
      </c>
      <c r="C31" s="37">
        <f t="shared" si="6"/>
        <v>0</v>
      </c>
      <c r="D31" s="12">
        <v>0</v>
      </c>
      <c r="E31" s="9">
        <v>389</v>
      </c>
      <c r="F31" s="37">
        <f t="shared" si="1"/>
        <v>3.2330718684116809E-6</v>
      </c>
      <c r="G31" s="12">
        <v>10800</v>
      </c>
      <c r="H31" s="63">
        <f t="shared" si="4"/>
        <v>-1</v>
      </c>
      <c r="I31" s="64">
        <f t="shared" si="5"/>
        <v>-1</v>
      </c>
    </row>
    <row r="32" spans="1:9" ht="24.95" customHeight="1">
      <c r="A32" s="8" t="s">
        <v>59</v>
      </c>
      <c r="B32" s="9">
        <v>0</v>
      </c>
      <c r="C32" s="37">
        <f t="shared" si="6"/>
        <v>0</v>
      </c>
      <c r="D32" s="12">
        <v>0</v>
      </c>
      <c r="E32" s="9">
        <v>381</v>
      </c>
      <c r="F32" s="37">
        <f t="shared" si="1"/>
        <v>3.1665819585214664E-6</v>
      </c>
      <c r="G32" s="12">
        <v>2700</v>
      </c>
      <c r="H32" s="63">
        <f t="shared" si="4"/>
        <v>-1</v>
      </c>
      <c r="I32" s="64">
        <f t="shared" si="5"/>
        <v>-1</v>
      </c>
    </row>
    <row r="33" spans="1:9" ht="24.95" customHeight="1">
      <c r="A33" s="8" t="s">
        <v>238</v>
      </c>
      <c r="B33" s="9">
        <v>0</v>
      </c>
      <c r="C33" s="37">
        <f t="shared" si="6"/>
        <v>0</v>
      </c>
      <c r="D33" s="12">
        <v>0</v>
      </c>
      <c r="E33" s="9">
        <v>245</v>
      </c>
      <c r="F33" s="37">
        <f t="shared" si="1"/>
        <v>2.0362534903878195E-6</v>
      </c>
      <c r="G33" s="12">
        <v>2300</v>
      </c>
      <c r="H33" s="63">
        <f t="shared" si="4"/>
        <v>-1</v>
      </c>
      <c r="I33" s="64">
        <f t="shared" si="5"/>
        <v>-1</v>
      </c>
    </row>
    <row r="34" spans="1:9" ht="24.95" customHeight="1">
      <c r="A34" s="8" t="s">
        <v>134</v>
      </c>
      <c r="B34" s="9">
        <v>0</v>
      </c>
      <c r="C34" s="37">
        <f t="shared" si="6"/>
        <v>0</v>
      </c>
      <c r="D34" s="12">
        <v>0</v>
      </c>
      <c r="E34" s="9">
        <v>112</v>
      </c>
      <c r="F34" s="37">
        <f t="shared" si="1"/>
        <v>9.3085873846300334E-7</v>
      </c>
      <c r="G34" s="12">
        <v>2700</v>
      </c>
      <c r="H34" s="63">
        <f t="shared" si="4"/>
        <v>-1</v>
      </c>
      <c r="I34" s="64">
        <f t="shared" si="5"/>
        <v>-1</v>
      </c>
    </row>
    <row r="35" spans="1:9" ht="24.95" customHeight="1">
      <c r="A35" s="8" t="s">
        <v>57</v>
      </c>
      <c r="B35" s="9">
        <v>0</v>
      </c>
      <c r="C35" s="37">
        <f t="shared" si="6"/>
        <v>0</v>
      </c>
      <c r="D35" s="12">
        <v>0</v>
      </c>
      <c r="E35" s="9">
        <v>2</v>
      </c>
      <c r="F35" s="37">
        <f t="shared" si="1"/>
        <v>1.6622477472553631E-8</v>
      </c>
      <c r="G35" s="12">
        <v>100</v>
      </c>
      <c r="H35" s="63">
        <f t="shared" si="4"/>
        <v>-1</v>
      </c>
      <c r="I35" s="64">
        <f t="shared" si="5"/>
        <v>-1</v>
      </c>
    </row>
    <row r="36" spans="1:9" ht="24.95" customHeight="1">
      <c r="A36" s="8" t="s">
        <v>236</v>
      </c>
      <c r="B36" s="9">
        <v>820</v>
      </c>
      <c r="C36" s="37">
        <f t="shared" si="6"/>
        <v>7.1079930560802273E-6</v>
      </c>
      <c r="D36" s="12">
        <v>1200</v>
      </c>
      <c r="E36" s="9">
        <v>2416</v>
      </c>
      <c r="F36" s="37">
        <f t="shared" si="1"/>
        <v>2.0079952786844785E-5</v>
      </c>
      <c r="G36" s="12">
        <v>3500</v>
      </c>
      <c r="H36" s="63">
        <f t="shared" si="4"/>
        <v>-0.66059602649006621</v>
      </c>
      <c r="I36" s="64">
        <f t="shared" si="5"/>
        <v>-0.65714285714285714</v>
      </c>
    </row>
    <row r="37" spans="1:9" ht="24.95" customHeight="1" thickBot="1">
      <c r="A37" s="15" t="s">
        <v>242</v>
      </c>
      <c r="B37" s="16">
        <f t="shared" ref="B37:G37" si="7">SUM(B4:B36)</f>
        <v>115363084</v>
      </c>
      <c r="C37" s="40">
        <f t="shared" si="7"/>
        <v>0.99999999999999989</v>
      </c>
      <c r="D37" s="19">
        <f t="shared" si="7"/>
        <v>233909300</v>
      </c>
      <c r="E37" s="16">
        <f t="shared" si="7"/>
        <v>120319008</v>
      </c>
      <c r="F37" s="40">
        <f t="shared" si="7"/>
        <v>0.99999999999999989</v>
      </c>
      <c r="G37" s="19">
        <f t="shared" si="7"/>
        <v>276835600</v>
      </c>
      <c r="H37" s="20">
        <f t="shared" ref="H37" si="8">SUM(B37/E37-1)</f>
        <v>-4.1189867522843926E-2</v>
      </c>
      <c r="I37" s="21">
        <f t="shared" ref="I37" si="9">SUM(D37/G37-1)</f>
        <v>-0.15506062081610894</v>
      </c>
    </row>
    <row r="38" spans="1:9" ht="20.25" customHeight="1"/>
  </sheetData>
  <sortState ref="A5:G34">
    <sortCondition descending="1" ref="B5:B34"/>
  </sortState>
  <mergeCells count="5">
    <mergeCell ref="A1:I1"/>
    <mergeCell ref="A2:A3"/>
    <mergeCell ref="B2:D2"/>
    <mergeCell ref="E2:G2"/>
    <mergeCell ref="H2:I2"/>
  </mergeCells>
  <phoneticPr fontId="3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40"/>
  <sheetViews>
    <sheetView tabSelected="1" workbookViewId="0">
      <selection activeCell="B2" sqref="B2:D2"/>
    </sheetView>
  </sheetViews>
  <sheetFormatPr defaultRowHeight="15.75"/>
  <cols>
    <col min="1" max="1" width="11.375" style="1" customWidth="1"/>
    <col min="2" max="2" width="15.125" style="2" customWidth="1"/>
    <col min="3" max="3" width="8.75" style="2" customWidth="1"/>
    <col min="4" max="5" width="15.125" style="2" customWidth="1"/>
    <col min="6" max="6" width="8.75" style="2" customWidth="1"/>
    <col min="7" max="7" width="15.125" style="2" customWidth="1"/>
    <col min="8" max="9" width="9.625" style="2" customWidth="1"/>
    <col min="10" max="16384" width="9" style="1"/>
  </cols>
  <sheetData>
    <row r="1" spans="1:9" ht="33" customHeight="1" thickBot="1">
      <c r="A1" s="82" t="s">
        <v>248</v>
      </c>
      <c r="B1" s="82"/>
      <c r="C1" s="82"/>
      <c r="D1" s="82"/>
      <c r="E1" s="82"/>
      <c r="F1" s="82"/>
      <c r="G1" s="82"/>
      <c r="H1" s="82"/>
      <c r="I1" s="82"/>
    </row>
    <row r="2" spans="1:9" ht="31.5" customHeight="1">
      <c r="A2" s="92" t="s">
        <v>204</v>
      </c>
      <c r="B2" s="83" t="s">
        <v>249</v>
      </c>
      <c r="C2" s="90"/>
      <c r="D2" s="90"/>
      <c r="E2" s="83" t="s">
        <v>205</v>
      </c>
      <c r="F2" s="90"/>
      <c r="G2" s="90"/>
      <c r="H2" s="83" t="s">
        <v>11</v>
      </c>
      <c r="I2" s="91"/>
    </row>
    <row r="3" spans="1:9" ht="36" customHeight="1">
      <c r="A3" s="93"/>
      <c r="B3" s="3" t="s">
        <v>14</v>
      </c>
      <c r="C3" s="72" t="s">
        <v>206</v>
      </c>
      <c r="D3" s="71" t="s">
        <v>207</v>
      </c>
      <c r="E3" s="3" t="s">
        <v>14</v>
      </c>
      <c r="F3" s="72" t="s">
        <v>206</v>
      </c>
      <c r="G3" s="77" t="s">
        <v>207</v>
      </c>
      <c r="H3" s="3" t="s">
        <v>16</v>
      </c>
      <c r="I3" s="5" t="s">
        <v>17</v>
      </c>
    </row>
    <row r="4" spans="1:9" ht="24.95" customHeight="1">
      <c r="A4" s="73" t="s">
        <v>7</v>
      </c>
      <c r="B4" s="9">
        <v>102599576</v>
      </c>
      <c r="C4" s="37">
        <f t="shared" ref="C4:C37" si="0">B4/$B$38</f>
        <v>0.82106921611685824</v>
      </c>
      <c r="D4" s="10">
        <v>197798200</v>
      </c>
      <c r="E4" s="9">
        <v>107175594</v>
      </c>
      <c r="F4" s="37">
        <f t="shared" ref="F4:F37" si="1">E4/$E$38</f>
        <v>0.81824631764285716</v>
      </c>
      <c r="G4" s="12">
        <v>235258700</v>
      </c>
      <c r="H4" s="63">
        <f t="shared" ref="H4" si="2">SUM(B4/E4-1)</f>
        <v>-4.2696455687476709E-2</v>
      </c>
      <c r="I4" s="64">
        <f t="shared" ref="I4" si="3">SUM(D4/G4-1)</f>
        <v>-0.15923109326031304</v>
      </c>
    </row>
    <row r="5" spans="1:9" ht="24.95" customHeight="1">
      <c r="A5" s="8" t="s">
        <v>6</v>
      </c>
      <c r="B5" s="9">
        <v>11776575</v>
      </c>
      <c r="C5" s="37">
        <f t="shared" si="0"/>
        <v>9.4243890479541459E-2</v>
      </c>
      <c r="D5" s="10">
        <v>26731100</v>
      </c>
      <c r="E5" s="9">
        <v>11182510</v>
      </c>
      <c r="F5" s="37">
        <f t="shared" si="1"/>
        <v>8.5374358918919799E-2</v>
      </c>
      <c r="G5" s="12">
        <v>28626500</v>
      </c>
      <c r="H5" s="63">
        <f t="shared" ref="H5:H37" si="4">SUM(B5/E5-1)</f>
        <v>5.312447742054327E-2</v>
      </c>
      <c r="I5" s="64">
        <f t="shared" ref="I5:I37" si="5">SUM(D5/G5-1)</f>
        <v>-6.6211377569734386E-2</v>
      </c>
    </row>
    <row r="6" spans="1:9" ht="24.95" customHeight="1">
      <c r="A6" s="8" t="s">
        <v>1</v>
      </c>
      <c r="B6" s="9">
        <v>5509441</v>
      </c>
      <c r="C6" s="37">
        <f t="shared" si="0"/>
        <v>4.4090166640767404E-2</v>
      </c>
      <c r="D6" s="10">
        <v>14411200</v>
      </c>
      <c r="E6" s="9">
        <v>6942275</v>
      </c>
      <c r="F6" s="37">
        <f t="shared" si="1"/>
        <v>5.3001721220356068E-2</v>
      </c>
      <c r="G6" s="12">
        <v>18794700</v>
      </c>
      <c r="H6" s="63">
        <f t="shared" si="4"/>
        <v>-0.20639257303981762</v>
      </c>
      <c r="I6" s="64">
        <f t="shared" si="5"/>
        <v>-0.233230644809441</v>
      </c>
    </row>
    <row r="7" spans="1:9" ht="24.95" customHeight="1">
      <c r="A7" s="8" t="s">
        <v>8</v>
      </c>
      <c r="B7" s="9">
        <v>2120032</v>
      </c>
      <c r="C7" s="37">
        <f t="shared" si="0"/>
        <v>1.696588894658449E-2</v>
      </c>
      <c r="D7" s="10">
        <v>5759500</v>
      </c>
      <c r="E7" s="9">
        <v>975000</v>
      </c>
      <c r="F7" s="37">
        <f t="shared" si="1"/>
        <v>7.4437670921775881E-3</v>
      </c>
      <c r="G7" s="12">
        <v>3021400</v>
      </c>
      <c r="H7" s="63">
        <f t="shared" si="4"/>
        <v>1.174391794871795</v>
      </c>
      <c r="I7" s="64">
        <f t="shared" si="5"/>
        <v>0.90623551995763552</v>
      </c>
    </row>
    <row r="8" spans="1:9" ht="24.95" customHeight="1">
      <c r="A8" s="8" t="s">
        <v>4</v>
      </c>
      <c r="B8" s="9">
        <v>997809</v>
      </c>
      <c r="C8" s="37">
        <f t="shared" si="0"/>
        <v>7.9851231886606065E-3</v>
      </c>
      <c r="D8" s="10">
        <v>1912300</v>
      </c>
      <c r="E8" s="9">
        <v>1282999</v>
      </c>
      <c r="F8" s="37">
        <f t="shared" si="1"/>
        <v>9.7952263953812856E-3</v>
      </c>
      <c r="G8" s="12">
        <v>2539000</v>
      </c>
      <c r="H8" s="63">
        <f t="shared" si="4"/>
        <v>-0.22228388330778126</v>
      </c>
      <c r="I8" s="64">
        <f t="shared" si="5"/>
        <v>-0.24682946041748721</v>
      </c>
    </row>
    <row r="9" spans="1:9" ht="24.95" customHeight="1">
      <c r="A9" s="73" t="s">
        <v>5</v>
      </c>
      <c r="B9" s="9">
        <v>445655</v>
      </c>
      <c r="C9" s="37">
        <f t="shared" si="0"/>
        <v>3.5664241098672619E-3</v>
      </c>
      <c r="D9" s="10">
        <v>865100</v>
      </c>
      <c r="E9" s="9">
        <v>1059606</v>
      </c>
      <c r="F9" s="37">
        <f t="shared" si="1"/>
        <v>8.089702844588641E-3</v>
      </c>
      <c r="G9" s="12">
        <v>2421200</v>
      </c>
      <c r="H9" s="63">
        <f t="shared" si="4"/>
        <v>-0.57941442385188457</v>
      </c>
      <c r="I9" s="64">
        <f t="shared" si="5"/>
        <v>-0.64269783578390882</v>
      </c>
    </row>
    <row r="10" spans="1:9" ht="24.95" customHeight="1">
      <c r="A10" s="8" t="s">
        <v>0</v>
      </c>
      <c r="B10" s="9">
        <v>405013</v>
      </c>
      <c r="C10" s="37">
        <f t="shared" si="0"/>
        <v>3.2411801236599371E-3</v>
      </c>
      <c r="D10" s="10">
        <v>1089200</v>
      </c>
      <c r="E10" s="9">
        <v>581569</v>
      </c>
      <c r="F10" s="37">
        <f t="shared" si="1"/>
        <v>4.440065829775003E-3</v>
      </c>
      <c r="G10" s="12">
        <v>1786500</v>
      </c>
      <c r="H10" s="63">
        <f t="shared" si="4"/>
        <v>-0.30358564503953955</v>
      </c>
      <c r="I10" s="64">
        <f t="shared" si="5"/>
        <v>-0.39031626084522808</v>
      </c>
    </row>
    <row r="11" spans="1:9" ht="24.95" customHeight="1">
      <c r="A11" s="8" t="s">
        <v>3</v>
      </c>
      <c r="B11" s="9">
        <v>400485</v>
      </c>
      <c r="C11" s="37">
        <f t="shared" si="0"/>
        <v>3.204944092717888E-3</v>
      </c>
      <c r="D11" s="10">
        <v>1451800</v>
      </c>
      <c r="E11" s="9">
        <v>681864</v>
      </c>
      <c r="F11" s="37">
        <f t="shared" si="1"/>
        <v>5.2057813379903376E-3</v>
      </c>
      <c r="G11" s="12">
        <v>2352800</v>
      </c>
      <c r="H11" s="63">
        <f t="shared" si="4"/>
        <v>-0.41266146914927315</v>
      </c>
      <c r="I11" s="64">
        <f t="shared" si="5"/>
        <v>-0.38294797687861271</v>
      </c>
    </row>
    <row r="12" spans="1:9" ht="24.95" customHeight="1">
      <c r="A12" s="8" t="s">
        <v>2</v>
      </c>
      <c r="B12" s="9">
        <v>307757</v>
      </c>
      <c r="C12" s="37">
        <f t="shared" si="0"/>
        <v>2.4628737134788545E-3</v>
      </c>
      <c r="D12" s="10">
        <v>546500</v>
      </c>
      <c r="E12" s="9">
        <v>285381</v>
      </c>
      <c r="F12" s="37">
        <f t="shared" si="1"/>
        <v>2.1787791759310072E-3</v>
      </c>
      <c r="G12" s="12">
        <v>757300</v>
      </c>
      <c r="H12" s="63">
        <f t="shared" si="4"/>
        <v>7.8407462304778575E-2</v>
      </c>
      <c r="I12" s="64">
        <f t="shared" si="5"/>
        <v>-0.27835732206523178</v>
      </c>
    </row>
    <row r="13" spans="1:9" ht="24.95" customHeight="1">
      <c r="A13" s="8" t="s">
        <v>114</v>
      </c>
      <c r="B13" s="9">
        <v>198483</v>
      </c>
      <c r="C13" s="37">
        <f t="shared" si="0"/>
        <v>1.58839137134955E-3</v>
      </c>
      <c r="D13" s="10">
        <v>624100</v>
      </c>
      <c r="E13" s="9">
        <v>375118</v>
      </c>
      <c r="F13" s="37">
        <f t="shared" si="1"/>
        <v>2.8638882298292023E-3</v>
      </c>
      <c r="G13" s="12">
        <v>1523300</v>
      </c>
      <c r="H13" s="63">
        <f t="shared" si="4"/>
        <v>-0.47087849689964223</v>
      </c>
      <c r="I13" s="64">
        <f t="shared" si="5"/>
        <v>-0.59029738068666715</v>
      </c>
    </row>
    <row r="14" spans="1:9" ht="24.95" customHeight="1">
      <c r="A14" s="8" t="s">
        <v>210</v>
      </c>
      <c r="B14" s="9">
        <v>59239</v>
      </c>
      <c r="C14" s="37">
        <f t="shared" si="0"/>
        <v>4.7406939862545402E-4</v>
      </c>
      <c r="D14" s="10">
        <v>196400</v>
      </c>
      <c r="E14" s="9">
        <v>108410</v>
      </c>
      <c r="F14" s="37">
        <f t="shared" si="1"/>
        <v>8.2767055432099727E-4</v>
      </c>
      <c r="G14" s="12">
        <v>397200</v>
      </c>
      <c r="H14" s="63">
        <f t="shared" si="4"/>
        <v>-0.45356516926482793</v>
      </c>
      <c r="I14" s="64">
        <f t="shared" si="5"/>
        <v>-0.50553877139979853</v>
      </c>
    </row>
    <row r="15" spans="1:9" ht="24.95" customHeight="1">
      <c r="A15" s="8" t="s">
        <v>208</v>
      </c>
      <c r="B15" s="9">
        <v>52388</v>
      </c>
      <c r="C15" s="37">
        <f t="shared" si="0"/>
        <v>4.1924319544878012E-4</v>
      </c>
      <c r="D15" s="10">
        <v>174500</v>
      </c>
      <c r="E15" s="9">
        <v>129639</v>
      </c>
      <c r="F15" s="37">
        <f t="shared" si="1"/>
        <v>9.8974617647467722E-4</v>
      </c>
      <c r="G15" s="12">
        <v>444800</v>
      </c>
      <c r="H15" s="63">
        <f t="shared" si="4"/>
        <v>-0.59589321114787985</v>
      </c>
      <c r="I15" s="64">
        <f t="shared" si="5"/>
        <v>-0.60768884892086339</v>
      </c>
    </row>
    <row r="16" spans="1:9" ht="24.95" customHeight="1">
      <c r="A16" s="8" t="s">
        <v>9</v>
      </c>
      <c r="B16" s="9">
        <v>23089</v>
      </c>
      <c r="C16" s="37">
        <f t="shared" si="0"/>
        <v>1.8477334770781255E-4</v>
      </c>
      <c r="D16" s="10">
        <v>93800</v>
      </c>
      <c r="E16" s="9">
        <v>18557</v>
      </c>
      <c r="F16" s="37">
        <f t="shared" si="1"/>
        <v>1.416758830046559E-4</v>
      </c>
      <c r="G16" s="12">
        <v>89200</v>
      </c>
      <c r="H16" s="63">
        <f t="shared" si="4"/>
        <v>0.24422050978067578</v>
      </c>
      <c r="I16" s="64">
        <f t="shared" si="5"/>
        <v>5.1569506726457437E-2</v>
      </c>
    </row>
    <row r="17" spans="1:9" ht="24.95" customHeight="1">
      <c r="A17" s="8" t="s">
        <v>250</v>
      </c>
      <c r="B17" s="9">
        <v>20276</v>
      </c>
      <c r="C17" s="37">
        <f t="shared" si="0"/>
        <v>1.6226187353820466E-4</v>
      </c>
      <c r="D17" s="10">
        <v>51700</v>
      </c>
      <c r="E17" s="9">
        <v>0</v>
      </c>
      <c r="F17" s="37">
        <f t="shared" si="1"/>
        <v>0</v>
      </c>
      <c r="G17" s="12">
        <v>0</v>
      </c>
      <c r="H17" s="9">
        <v>0</v>
      </c>
      <c r="I17" s="81">
        <v>0</v>
      </c>
    </row>
    <row r="18" spans="1:9" ht="24.95" customHeight="1">
      <c r="A18" s="8" t="s">
        <v>211</v>
      </c>
      <c r="B18" s="9">
        <v>18035</v>
      </c>
      <c r="C18" s="37">
        <f t="shared" si="0"/>
        <v>1.4432791917841394E-4</v>
      </c>
      <c r="D18" s="10">
        <v>172500</v>
      </c>
      <c r="E18" s="9">
        <v>19610</v>
      </c>
      <c r="F18" s="37">
        <f t="shared" si="1"/>
        <v>1.4971515146420768E-4</v>
      </c>
      <c r="G18" s="12">
        <v>180900</v>
      </c>
      <c r="H18" s="63">
        <f t="shared" si="4"/>
        <v>-8.0316165221825608E-2</v>
      </c>
      <c r="I18" s="64">
        <f t="shared" si="5"/>
        <v>-4.6434494195688236E-2</v>
      </c>
    </row>
    <row r="19" spans="1:9" ht="24.95" customHeight="1">
      <c r="A19" s="73" t="s">
        <v>10</v>
      </c>
      <c r="B19" s="9">
        <v>15020</v>
      </c>
      <c r="C19" s="37">
        <f t="shared" si="0"/>
        <v>1.2019990829275173E-4</v>
      </c>
      <c r="D19" s="10">
        <v>97100</v>
      </c>
      <c r="E19" s="9">
        <v>11524</v>
      </c>
      <c r="F19" s="37">
        <f t="shared" si="1"/>
        <v>8.7981509713081567E-5</v>
      </c>
      <c r="G19" s="12">
        <v>82500</v>
      </c>
      <c r="H19" s="63">
        <f t="shared" si="4"/>
        <v>0.3033668864977439</v>
      </c>
      <c r="I19" s="64">
        <f t="shared" si="5"/>
        <v>0.176969696969697</v>
      </c>
    </row>
    <row r="20" spans="1:9" ht="24.95" customHeight="1">
      <c r="A20" s="8" t="s">
        <v>214</v>
      </c>
      <c r="B20" s="9">
        <v>3883</v>
      </c>
      <c r="C20" s="37">
        <f t="shared" si="0"/>
        <v>3.1074317170489675E-5</v>
      </c>
      <c r="D20" s="75">
        <v>24400</v>
      </c>
      <c r="E20" s="9">
        <v>2223</v>
      </c>
      <c r="F20" s="37">
        <f t="shared" si="1"/>
        <v>1.69717889701649E-5</v>
      </c>
      <c r="G20" s="69">
        <v>9300</v>
      </c>
      <c r="H20" s="63">
        <f t="shared" si="4"/>
        <v>0.74673864147548352</v>
      </c>
      <c r="I20" s="64">
        <f t="shared" si="5"/>
        <v>1.6236559139784945</v>
      </c>
    </row>
    <row r="21" spans="1:9" ht="24.95" customHeight="1">
      <c r="A21" s="8" t="s">
        <v>251</v>
      </c>
      <c r="B21" s="9">
        <v>1472</v>
      </c>
      <c r="C21" s="37">
        <f t="shared" si="0"/>
        <v>1.1779911118970076E-5</v>
      </c>
      <c r="D21" s="10">
        <v>11900</v>
      </c>
      <c r="E21" s="9">
        <v>0</v>
      </c>
      <c r="F21" s="37">
        <f t="shared" si="1"/>
        <v>0</v>
      </c>
      <c r="G21" s="12"/>
      <c r="H21" s="9">
        <v>0</v>
      </c>
      <c r="I21" s="81">
        <v>0</v>
      </c>
    </row>
    <row r="22" spans="1:9" ht="24.95" customHeight="1">
      <c r="A22" s="26" t="s">
        <v>212</v>
      </c>
      <c r="B22" s="9">
        <v>1312</v>
      </c>
      <c r="C22" s="37">
        <f t="shared" si="0"/>
        <v>1.0499485997342893E-5</v>
      </c>
      <c r="D22" s="10">
        <v>13800</v>
      </c>
      <c r="E22" s="9">
        <v>19075</v>
      </c>
      <c r="F22" s="37">
        <f t="shared" si="1"/>
        <v>1.4563062285465384E-4</v>
      </c>
      <c r="G22" s="12">
        <v>124800</v>
      </c>
      <c r="H22" s="63">
        <f t="shared" si="4"/>
        <v>-0.93121887287024907</v>
      </c>
      <c r="I22" s="64">
        <f t="shared" si="5"/>
        <v>-0.88942307692307687</v>
      </c>
    </row>
    <row r="23" spans="1:9" ht="24.95" customHeight="1">
      <c r="A23" s="8" t="s">
        <v>216</v>
      </c>
      <c r="B23" s="9">
        <v>865</v>
      </c>
      <c r="C23" s="37">
        <f t="shared" si="0"/>
        <v>6.9222983137969537E-6</v>
      </c>
      <c r="D23" s="10">
        <v>7600</v>
      </c>
      <c r="E23" s="9">
        <v>305</v>
      </c>
      <c r="F23" s="37">
        <f t="shared" si="1"/>
        <v>2.3285630390914507E-6</v>
      </c>
      <c r="G23" s="12">
        <v>2000</v>
      </c>
      <c r="H23" s="63">
        <f t="shared" si="4"/>
        <v>1.8360655737704916</v>
      </c>
      <c r="I23" s="64">
        <f t="shared" si="5"/>
        <v>2.8</v>
      </c>
    </row>
    <row r="24" spans="1:9" ht="24.95" customHeight="1">
      <c r="A24" s="8" t="s">
        <v>213</v>
      </c>
      <c r="B24" s="9">
        <v>820</v>
      </c>
      <c r="C24" s="37">
        <f t="shared" si="0"/>
        <v>6.5621787483393087E-6</v>
      </c>
      <c r="D24" s="10">
        <v>1200</v>
      </c>
      <c r="E24" s="9">
        <v>2466</v>
      </c>
      <c r="F24" s="37">
        <f t="shared" si="1"/>
        <v>1.8827004768523007E-5</v>
      </c>
      <c r="G24" s="12">
        <v>3600</v>
      </c>
      <c r="H24" s="63">
        <f t="shared" si="4"/>
        <v>-0.66747769667477697</v>
      </c>
      <c r="I24" s="64">
        <f t="shared" si="5"/>
        <v>-0.66666666666666674</v>
      </c>
    </row>
    <row r="25" spans="1:9" ht="24.95" customHeight="1">
      <c r="A25" s="8" t="s">
        <v>61</v>
      </c>
      <c r="B25" s="9">
        <v>454</v>
      </c>
      <c r="C25" s="37">
        <f t="shared" si="0"/>
        <v>3.6332062826171295E-6</v>
      </c>
      <c r="D25" s="10">
        <v>2100</v>
      </c>
      <c r="E25" s="9">
        <v>5088</v>
      </c>
      <c r="F25" s="37">
        <f t="shared" si="1"/>
        <v>3.8845012271794426E-5</v>
      </c>
      <c r="G25" s="12">
        <v>20800</v>
      </c>
      <c r="H25" s="63">
        <f t="shared" si="4"/>
        <v>-0.91077044025157239</v>
      </c>
      <c r="I25" s="64">
        <f t="shared" si="5"/>
        <v>-0.89903846153846156</v>
      </c>
    </row>
    <row r="26" spans="1:9" ht="24.95" customHeight="1">
      <c r="A26" s="8" t="s">
        <v>218</v>
      </c>
      <c r="B26" s="9">
        <v>422</v>
      </c>
      <c r="C26" s="37">
        <f t="shared" si="0"/>
        <v>3.3771212582916928E-6</v>
      </c>
      <c r="D26" s="10">
        <v>13300</v>
      </c>
      <c r="E26" s="9">
        <v>0</v>
      </c>
      <c r="F26" s="37">
        <f t="shared" si="1"/>
        <v>0</v>
      </c>
      <c r="G26" s="12">
        <v>0</v>
      </c>
      <c r="H26" s="9">
        <v>0</v>
      </c>
      <c r="I26" s="81">
        <v>0</v>
      </c>
    </row>
    <row r="27" spans="1:9" ht="24.95" customHeight="1">
      <c r="A27" s="8" t="s">
        <v>252</v>
      </c>
      <c r="B27" s="9">
        <v>250</v>
      </c>
      <c r="C27" s="37">
        <f t="shared" si="0"/>
        <v>2.0006642525424722E-6</v>
      </c>
      <c r="D27" s="10">
        <v>300</v>
      </c>
      <c r="E27" s="9">
        <v>0</v>
      </c>
      <c r="F27" s="37">
        <f t="shared" si="1"/>
        <v>0</v>
      </c>
      <c r="G27" s="12">
        <v>0</v>
      </c>
      <c r="H27" s="9">
        <v>0</v>
      </c>
      <c r="I27" s="81">
        <v>0</v>
      </c>
    </row>
    <row r="28" spans="1:9" ht="24.95" customHeight="1">
      <c r="A28" s="8" t="s">
        <v>219</v>
      </c>
      <c r="B28" s="9">
        <v>147</v>
      </c>
      <c r="C28" s="37">
        <f t="shared" si="0"/>
        <v>1.1763905804949737E-6</v>
      </c>
      <c r="D28" s="10">
        <v>4000</v>
      </c>
      <c r="E28" s="9">
        <v>0</v>
      </c>
      <c r="F28" s="37">
        <f t="shared" si="1"/>
        <v>0</v>
      </c>
      <c r="G28" s="12">
        <v>0</v>
      </c>
      <c r="H28" s="9">
        <v>0</v>
      </c>
      <c r="I28" s="81">
        <v>0</v>
      </c>
    </row>
    <row r="29" spans="1:9" ht="24.95" customHeight="1">
      <c r="A29" s="74" t="s">
        <v>209</v>
      </c>
      <c r="B29" s="9">
        <v>0</v>
      </c>
      <c r="C29" s="37">
        <f t="shared" si="0"/>
        <v>0</v>
      </c>
      <c r="D29" s="12">
        <v>0</v>
      </c>
      <c r="E29" s="9">
        <v>118127</v>
      </c>
      <c r="F29" s="37">
        <f t="shared" si="1"/>
        <v>9.018562823565763E-4</v>
      </c>
      <c r="G29" s="12">
        <v>406200</v>
      </c>
      <c r="H29" s="63">
        <f t="shared" si="4"/>
        <v>-1</v>
      </c>
      <c r="I29" s="64">
        <f t="shared" si="5"/>
        <v>-1</v>
      </c>
    </row>
    <row r="30" spans="1:9" ht="24.95" customHeight="1">
      <c r="A30" s="8" t="s">
        <v>39</v>
      </c>
      <c r="B30" s="9">
        <v>0</v>
      </c>
      <c r="C30" s="37">
        <f t="shared" si="0"/>
        <v>0</v>
      </c>
      <c r="D30" s="12">
        <v>0</v>
      </c>
      <c r="E30" s="9">
        <v>2317</v>
      </c>
      <c r="F30" s="37">
        <f t="shared" si="1"/>
        <v>1.7689444464179972E-5</v>
      </c>
      <c r="G30" s="12">
        <v>22900</v>
      </c>
      <c r="H30" s="63">
        <f t="shared" si="4"/>
        <v>-1</v>
      </c>
      <c r="I30" s="64">
        <f t="shared" si="5"/>
        <v>-1</v>
      </c>
    </row>
    <row r="31" spans="1:9" ht="24.95" customHeight="1">
      <c r="A31" s="8" t="s">
        <v>62</v>
      </c>
      <c r="B31" s="9">
        <v>0</v>
      </c>
      <c r="C31" s="37">
        <f t="shared" si="0"/>
        <v>0</v>
      </c>
      <c r="D31" s="12">
        <v>0</v>
      </c>
      <c r="E31" s="9">
        <v>1500</v>
      </c>
      <c r="F31" s="37">
        <f t="shared" si="1"/>
        <v>1.1451949372580905E-5</v>
      </c>
      <c r="G31" s="12">
        <v>3500</v>
      </c>
      <c r="H31" s="63">
        <f t="shared" si="4"/>
        <v>-1</v>
      </c>
      <c r="I31" s="64">
        <f t="shared" si="5"/>
        <v>-1</v>
      </c>
    </row>
    <row r="32" spans="1:9" ht="24.95" customHeight="1">
      <c r="A32" s="26" t="s">
        <v>215</v>
      </c>
      <c r="B32" s="9">
        <v>0</v>
      </c>
      <c r="C32" s="37">
        <f t="shared" si="0"/>
        <v>0</v>
      </c>
      <c r="D32" s="12">
        <v>0</v>
      </c>
      <c r="E32" s="9">
        <v>389</v>
      </c>
      <c r="F32" s="37">
        <f t="shared" si="1"/>
        <v>2.9698722039559811E-6</v>
      </c>
      <c r="G32" s="12">
        <v>10800</v>
      </c>
      <c r="H32" s="63">
        <f t="shared" si="4"/>
        <v>-1</v>
      </c>
      <c r="I32" s="64">
        <f t="shared" si="5"/>
        <v>-1</v>
      </c>
    </row>
    <row r="33" spans="1:9" ht="24.95" customHeight="1">
      <c r="A33" s="8" t="s">
        <v>34</v>
      </c>
      <c r="B33" s="9">
        <v>0</v>
      </c>
      <c r="C33" s="37">
        <f t="shared" si="0"/>
        <v>0</v>
      </c>
      <c r="D33" s="12">
        <v>0</v>
      </c>
      <c r="E33" s="9">
        <v>381</v>
      </c>
      <c r="F33" s="37">
        <f t="shared" si="1"/>
        <v>2.9087951406355497E-6</v>
      </c>
      <c r="G33" s="12">
        <v>2700</v>
      </c>
      <c r="H33" s="63">
        <f t="shared" si="4"/>
        <v>-1</v>
      </c>
      <c r="I33" s="64">
        <f t="shared" si="5"/>
        <v>-1</v>
      </c>
    </row>
    <row r="34" spans="1:9" ht="24.95" customHeight="1">
      <c r="A34" s="8" t="s">
        <v>217</v>
      </c>
      <c r="B34" s="9">
        <v>0</v>
      </c>
      <c r="C34" s="37">
        <f t="shared" si="0"/>
        <v>0</v>
      </c>
      <c r="D34" s="12">
        <v>0</v>
      </c>
      <c r="E34" s="9">
        <v>245</v>
      </c>
      <c r="F34" s="37">
        <f t="shared" si="1"/>
        <v>1.8704850641882145E-6</v>
      </c>
      <c r="G34" s="12">
        <v>2300</v>
      </c>
      <c r="H34" s="63">
        <f t="shared" si="4"/>
        <v>-1</v>
      </c>
      <c r="I34" s="64">
        <f t="shared" si="5"/>
        <v>-1</v>
      </c>
    </row>
    <row r="35" spans="1:9" ht="24.95" customHeight="1">
      <c r="A35" s="8" t="s">
        <v>60</v>
      </c>
      <c r="B35" s="9">
        <v>0</v>
      </c>
      <c r="C35" s="37">
        <f t="shared" si="0"/>
        <v>0</v>
      </c>
      <c r="D35" s="12">
        <v>0</v>
      </c>
      <c r="E35" s="9">
        <v>181</v>
      </c>
      <c r="F35" s="37">
        <f t="shared" si="1"/>
        <v>1.3818685576247624E-6</v>
      </c>
      <c r="G35" s="12">
        <v>2500</v>
      </c>
      <c r="H35" s="63">
        <f t="shared" si="4"/>
        <v>-1</v>
      </c>
      <c r="I35" s="64">
        <f t="shared" si="5"/>
        <v>-1</v>
      </c>
    </row>
    <row r="36" spans="1:9" ht="24.95" customHeight="1">
      <c r="A36" s="8" t="s">
        <v>35</v>
      </c>
      <c r="B36" s="9">
        <v>0</v>
      </c>
      <c r="C36" s="37">
        <f t="shared" si="0"/>
        <v>0</v>
      </c>
      <c r="D36" s="12">
        <v>0</v>
      </c>
      <c r="E36" s="9">
        <v>112</v>
      </c>
      <c r="F36" s="37">
        <f t="shared" si="1"/>
        <v>8.5507888648604089E-7</v>
      </c>
      <c r="G36" s="12">
        <v>2700</v>
      </c>
      <c r="H36" s="63">
        <f t="shared" si="4"/>
        <v>-1</v>
      </c>
      <c r="I36" s="64">
        <f t="shared" si="5"/>
        <v>-1</v>
      </c>
    </row>
    <row r="37" spans="1:9" ht="24.95" customHeight="1">
      <c r="A37" s="8" t="s">
        <v>32</v>
      </c>
      <c r="B37" s="9">
        <v>0</v>
      </c>
      <c r="C37" s="37">
        <f t="shared" si="0"/>
        <v>0</v>
      </c>
      <c r="D37" s="12">
        <v>0</v>
      </c>
      <c r="E37" s="9">
        <v>2</v>
      </c>
      <c r="F37" s="37">
        <f t="shared" si="1"/>
        <v>1.5269265830107873E-8</v>
      </c>
      <c r="G37" s="12">
        <v>100</v>
      </c>
      <c r="H37" s="63">
        <f t="shared" si="4"/>
        <v>-1</v>
      </c>
      <c r="I37" s="64">
        <f t="shared" si="5"/>
        <v>-1</v>
      </c>
    </row>
    <row r="38" spans="1:9" ht="24.95" customHeight="1" thickBot="1">
      <c r="A38" s="15" t="s">
        <v>220</v>
      </c>
      <c r="B38" s="16">
        <f t="shared" ref="B38:G38" si="6">SUM(B4:B37)</f>
        <v>124958498</v>
      </c>
      <c r="C38" s="40">
        <f t="shared" si="6"/>
        <v>1</v>
      </c>
      <c r="D38" s="19">
        <f t="shared" si="6"/>
        <v>252053600</v>
      </c>
      <c r="E38" s="16">
        <f t="shared" si="6"/>
        <v>130982067</v>
      </c>
      <c r="F38" s="40">
        <f t="shared" si="6"/>
        <v>0.99999999999999989</v>
      </c>
      <c r="G38" s="19">
        <f t="shared" si="6"/>
        <v>298890200</v>
      </c>
      <c r="H38" s="20">
        <f t="shared" ref="H38" si="7">SUM(B38/E38-1)</f>
        <v>-4.5987738153498547E-2</v>
      </c>
      <c r="I38" s="21">
        <f t="shared" ref="I38" si="8">SUM(D38/G38-1)</f>
        <v>-0.15670169179183524</v>
      </c>
    </row>
    <row r="39" spans="1:9" ht="20.25" customHeight="1"/>
    <row r="40" spans="1:9" ht="31.5" customHeight="1"/>
  </sheetData>
  <sortState ref="A5:G35">
    <sortCondition descending="1" ref="B5:B35"/>
  </sortState>
  <mergeCells count="5">
    <mergeCell ref="A1:I1"/>
    <mergeCell ref="A2:A3"/>
    <mergeCell ref="B2:D2"/>
    <mergeCell ref="E2:G2"/>
    <mergeCell ref="H2:I2"/>
  </mergeCells>
  <phoneticPr fontId="3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Normal="118" workbookViewId="0">
      <selection activeCell="B3" sqref="B3:D3"/>
    </sheetView>
  </sheetViews>
  <sheetFormatPr defaultRowHeight="15.75"/>
  <cols>
    <col min="1" max="1" width="11.375" style="1" customWidth="1"/>
    <col min="2" max="2" width="15.125" style="2" customWidth="1"/>
    <col min="3" max="3" width="8.75" style="2" customWidth="1"/>
    <col min="4" max="5" width="15.125" style="2" customWidth="1"/>
    <col min="6" max="6" width="8.75" style="31" customWidth="1"/>
    <col min="7" max="7" width="15.125" style="31" customWidth="1"/>
    <col min="8" max="9" width="9.625" style="1" bestFit="1" customWidth="1"/>
    <col min="10" max="16384" width="9" style="1"/>
  </cols>
  <sheetData>
    <row r="1" spans="1:9" ht="33" customHeight="1">
      <c r="A1" s="101" t="s">
        <v>253</v>
      </c>
      <c r="B1" s="101"/>
      <c r="C1" s="101"/>
      <c r="D1" s="101"/>
      <c r="E1" s="101"/>
      <c r="F1" s="101"/>
      <c r="G1" s="101"/>
      <c r="H1" s="101"/>
      <c r="I1" s="101"/>
    </row>
    <row r="2" spans="1:9" ht="57" customHeight="1" thickBot="1">
      <c r="A2" s="102" t="s">
        <v>254</v>
      </c>
      <c r="B2" s="102"/>
      <c r="C2" s="102"/>
      <c r="D2" s="102"/>
      <c r="E2" s="102"/>
      <c r="F2" s="102"/>
      <c r="G2" s="102"/>
      <c r="H2" s="102"/>
      <c r="I2" s="102"/>
    </row>
    <row r="3" spans="1:9" ht="24.95" customHeight="1">
      <c r="A3" s="92" t="s">
        <v>204</v>
      </c>
      <c r="B3" s="83" t="s">
        <v>249</v>
      </c>
      <c r="C3" s="90"/>
      <c r="D3" s="90"/>
      <c r="E3" s="83" t="s">
        <v>205</v>
      </c>
      <c r="F3" s="90"/>
      <c r="G3" s="90"/>
      <c r="H3" s="83" t="s">
        <v>11</v>
      </c>
      <c r="I3" s="91"/>
    </row>
    <row r="4" spans="1:9" ht="35.25" customHeight="1">
      <c r="A4" s="93"/>
      <c r="B4" s="3" t="s">
        <v>14</v>
      </c>
      <c r="C4" s="72" t="s">
        <v>206</v>
      </c>
      <c r="D4" s="77" t="s">
        <v>207</v>
      </c>
      <c r="E4" s="3" t="s">
        <v>14</v>
      </c>
      <c r="F4" s="72" t="s">
        <v>206</v>
      </c>
      <c r="G4" s="77" t="s">
        <v>207</v>
      </c>
      <c r="H4" s="3" t="s">
        <v>16</v>
      </c>
      <c r="I4" s="5" t="s">
        <v>17</v>
      </c>
    </row>
    <row r="5" spans="1:9" ht="24.95" customHeight="1">
      <c r="A5" s="73" t="s">
        <v>7</v>
      </c>
      <c r="B5" s="9">
        <v>102599576</v>
      </c>
      <c r="C5" s="37">
        <f>B5/$B$39</f>
        <v>0.82106921611685824</v>
      </c>
      <c r="D5" s="10">
        <v>197798200</v>
      </c>
      <c r="E5" s="9">
        <v>107175594</v>
      </c>
      <c r="F5" s="37">
        <f>E5/$E$39</f>
        <v>0.81824631764285716</v>
      </c>
      <c r="G5" s="12">
        <v>235258700</v>
      </c>
      <c r="H5" s="63">
        <f t="shared" ref="H5:H39" si="0">SUM(B5/E5-1)</f>
        <v>-4.2696455687476709E-2</v>
      </c>
      <c r="I5" s="64">
        <f t="shared" ref="I5:I39" si="1">SUM(D5/G5-1)</f>
        <v>-0.15923109326031304</v>
      </c>
    </row>
    <row r="6" spans="1:9" ht="24.95" customHeight="1">
      <c r="A6" s="8" t="s">
        <v>6</v>
      </c>
      <c r="B6" s="9">
        <v>11776575</v>
      </c>
      <c r="C6" s="37">
        <f t="shared" ref="C6:C38" si="2">B6/$B$39</f>
        <v>9.4243890479541459E-2</v>
      </c>
      <c r="D6" s="10">
        <v>26731100</v>
      </c>
      <c r="E6" s="9">
        <v>11182510</v>
      </c>
      <c r="F6" s="37">
        <f t="shared" ref="F6:F38" si="3">E6/$E$39</f>
        <v>8.5374358918919799E-2</v>
      </c>
      <c r="G6" s="12">
        <v>28626500</v>
      </c>
      <c r="H6" s="63">
        <f t="shared" si="0"/>
        <v>5.312447742054327E-2</v>
      </c>
      <c r="I6" s="64">
        <f t="shared" si="1"/>
        <v>-6.6211377569734386E-2</v>
      </c>
    </row>
    <row r="7" spans="1:9" ht="24.95" customHeight="1">
      <c r="A7" s="8" t="s">
        <v>1</v>
      </c>
      <c r="B7" s="9">
        <v>5509441</v>
      </c>
      <c r="C7" s="37">
        <f t="shared" si="2"/>
        <v>4.4090166640767404E-2</v>
      </c>
      <c r="D7" s="10">
        <v>14411200</v>
      </c>
      <c r="E7" s="9">
        <v>6942275</v>
      </c>
      <c r="F7" s="37">
        <f t="shared" si="3"/>
        <v>5.3001721220356068E-2</v>
      </c>
      <c r="G7" s="12">
        <v>18794700</v>
      </c>
      <c r="H7" s="63">
        <f t="shared" si="0"/>
        <v>-0.20639257303981762</v>
      </c>
      <c r="I7" s="64">
        <f t="shared" si="1"/>
        <v>-0.233230644809441</v>
      </c>
    </row>
    <row r="8" spans="1:9" ht="24.95" customHeight="1">
      <c r="A8" s="8" t="s">
        <v>8</v>
      </c>
      <c r="B8" s="9">
        <v>2120032</v>
      </c>
      <c r="C8" s="37">
        <f t="shared" si="2"/>
        <v>1.696588894658449E-2</v>
      </c>
      <c r="D8" s="10">
        <v>5759500</v>
      </c>
      <c r="E8" s="9">
        <v>975000</v>
      </c>
      <c r="F8" s="37">
        <f t="shared" si="3"/>
        <v>7.4437670921775881E-3</v>
      </c>
      <c r="G8" s="12">
        <v>3021400</v>
      </c>
      <c r="H8" s="63">
        <f t="shared" si="0"/>
        <v>1.174391794871795</v>
      </c>
      <c r="I8" s="64">
        <f t="shared" si="1"/>
        <v>0.90623551995763552</v>
      </c>
    </row>
    <row r="9" spans="1:9" ht="24.95" customHeight="1">
      <c r="A9" s="8" t="s">
        <v>4</v>
      </c>
      <c r="B9" s="9">
        <v>997809</v>
      </c>
      <c r="C9" s="37">
        <f t="shared" si="2"/>
        <v>7.9851231886606065E-3</v>
      </c>
      <c r="D9" s="10">
        <v>1912300</v>
      </c>
      <c r="E9" s="9">
        <v>1282999</v>
      </c>
      <c r="F9" s="37">
        <f t="shared" si="3"/>
        <v>9.7952263953812856E-3</v>
      </c>
      <c r="G9" s="12">
        <v>2539000</v>
      </c>
      <c r="H9" s="63">
        <f t="shared" si="0"/>
        <v>-0.22228388330778126</v>
      </c>
      <c r="I9" s="64">
        <f t="shared" si="1"/>
        <v>-0.24682946041748721</v>
      </c>
    </row>
    <row r="10" spans="1:9" ht="24.95" customHeight="1">
      <c r="A10" s="73" t="s">
        <v>5</v>
      </c>
      <c r="B10" s="9">
        <v>445655</v>
      </c>
      <c r="C10" s="37">
        <f t="shared" si="2"/>
        <v>3.5664241098672619E-3</v>
      </c>
      <c r="D10" s="10">
        <v>865100</v>
      </c>
      <c r="E10" s="9">
        <v>1059606</v>
      </c>
      <c r="F10" s="37">
        <f t="shared" si="3"/>
        <v>8.089702844588641E-3</v>
      </c>
      <c r="G10" s="12">
        <v>2421200</v>
      </c>
      <c r="H10" s="63">
        <f t="shared" si="0"/>
        <v>-0.57941442385188457</v>
      </c>
      <c r="I10" s="64">
        <f t="shared" si="1"/>
        <v>-0.64269783578390882</v>
      </c>
    </row>
    <row r="11" spans="1:9" ht="24.95" customHeight="1">
      <c r="A11" s="8" t="s">
        <v>0</v>
      </c>
      <c r="B11" s="9">
        <v>405013</v>
      </c>
      <c r="C11" s="37">
        <f t="shared" si="2"/>
        <v>3.2411801236599371E-3</v>
      </c>
      <c r="D11" s="10">
        <v>1089200</v>
      </c>
      <c r="E11" s="9">
        <v>581569</v>
      </c>
      <c r="F11" s="37">
        <f t="shared" si="3"/>
        <v>4.440065829775003E-3</v>
      </c>
      <c r="G11" s="12">
        <v>1786500</v>
      </c>
      <c r="H11" s="63">
        <f t="shared" si="0"/>
        <v>-0.30358564503953955</v>
      </c>
      <c r="I11" s="64">
        <f t="shared" si="1"/>
        <v>-0.39031626084522808</v>
      </c>
    </row>
    <row r="12" spans="1:9" ht="24.95" customHeight="1">
      <c r="A12" s="8" t="s">
        <v>3</v>
      </c>
      <c r="B12" s="9">
        <v>400485</v>
      </c>
      <c r="C12" s="37">
        <f t="shared" si="2"/>
        <v>3.204944092717888E-3</v>
      </c>
      <c r="D12" s="10">
        <v>1451800</v>
      </c>
      <c r="E12" s="9">
        <v>681864</v>
      </c>
      <c r="F12" s="37">
        <f t="shared" si="3"/>
        <v>5.2057813379903376E-3</v>
      </c>
      <c r="G12" s="12">
        <v>2352800</v>
      </c>
      <c r="H12" s="63">
        <f t="shared" si="0"/>
        <v>-0.41266146914927315</v>
      </c>
      <c r="I12" s="64">
        <f t="shared" si="1"/>
        <v>-0.38294797687861271</v>
      </c>
    </row>
    <row r="13" spans="1:9" ht="24.95" customHeight="1">
      <c r="A13" s="8" t="s">
        <v>2</v>
      </c>
      <c r="B13" s="9">
        <v>307757</v>
      </c>
      <c r="C13" s="37">
        <f t="shared" si="2"/>
        <v>2.4628737134788545E-3</v>
      </c>
      <c r="D13" s="10">
        <v>546500</v>
      </c>
      <c r="E13" s="9">
        <v>285381</v>
      </c>
      <c r="F13" s="37">
        <f t="shared" si="3"/>
        <v>2.1787791759310072E-3</v>
      </c>
      <c r="G13" s="12">
        <v>757300</v>
      </c>
      <c r="H13" s="63">
        <f t="shared" si="0"/>
        <v>7.8407462304778575E-2</v>
      </c>
      <c r="I13" s="64">
        <f t="shared" si="1"/>
        <v>-0.27835732206523178</v>
      </c>
    </row>
    <row r="14" spans="1:9" ht="24.95" customHeight="1">
      <c r="A14" s="8" t="s">
        <v>114</v>
      </c>
      <c r="B14" s="9">
        <v>198483</v>
      </c>
      <c r="C14" s="37">
        <f t="shared" si="2"/>
        <v>1.58839137134955E-3</v>
      </c>
      <c r="D14" s="10">
        <v>624100</v>
      </c>
      <c r="E14" s="9">
        <v>375118</v>
      </c>
      <c r="F14" s="37">
        <f t="shared" si="3"/>
        <v>2.8638882298292023E-3</v>
      </c>
      <c r="G14" s="12">
        <v>1523300</v>
      </c>
      <c r="H14" s="63">
        <f t="shared" si="0"/>
        <v>-0.47087849689964223</v>
      </c>
      <c r="I14" s="64">
        <f t="shared" si="1"/>
        <v>-0.59029738068666715</v>
      </c>
    </row>
    <row r="15" spans="1:9" ht="24.95" customHeight="1">
      <c r="A15" s="8" t="s">
        <v>210</v>
      </c>
      <c r="B15" s="9">
        <v>59239</v>
      </c>
      <c r="C15" s="37">
        <f t="shared" si="2"/>
        <v>4.7406939862545402E-4</v>
      </c>
      <c r="D15" s="10">
        <v>196400</v>
      </c>
      <c r="E15" s="9">
        <v>108410</v>
      </c>
      <c r="F15" s="37">
        <f t="shared" si="3"/>
        <v>8.2767055432099727E-4</v>
      </c>
      <c r="G15" s="12">
        <v>397200</v>
      </c>
      <c r="H15" s="63">
        <f t="shared" si="0"/>
        <v>-0.45356516926482793</v>
      </c>
      <c r="I15" s="64">
        <f t="shared" si="1"/>
        <v>-0.50553877139979853</v>
      </c>
    </row>
    <row r="16" spans="1:9" ht="24.95" customHeight="1">
      <c r="A16" s="8" t="s">
        <v>208</v>
      </c>
      <c r="B16" s="9">
        <v>52388</v>
      </c>
      <c r="C16" s="37">
        <f t="shared" si="2"/>
        <v>4.1924319544878012E-4</v>
      </c>
      <c r="D16" s="10">
        <v>174500</v>
      </c>
      <c r="E16" s="9">
        <v>129639</v>
      </c>
      <c r="F16" s="37">
        <f t="shared" si="3"/>
        <v>9.8974617647467722E-4</v>
      </c>
      <c r="G16" s="12">
        <v>444800</v>
      </c>
      <c r="H16" s="63">
        <f t="shared" si="0"/>
        <v>-0.59589321114787985</v>
      </c>
      <c r="I16" s="64">
        <f t="shared" si="1"/>
        <v>-0.60768884892086339</v>
      </c>
    </row>
    <row r="17" spans="1:9" ht="24.95" customHeight="1">
      <c r="A17" s="8" t="s">
        <v>9</v>
      </c>
      <c r="B17" s="9">
        <v>23089</v>
      </c>
      <c r="C17" s="37">
        <f t="shared" si="2"/>
        <v>1.8477334770781255E-4</v>
      </c>
      <c r="D17" s="10">
        <v>93800</v>
      </c>
      <c r="E17" s="9">
        <v>18557</v>
      </c>
      <c r="F17" s="37">
        <f t="shared" si="3"/>
        <v>1.416758830046559E-4</v>
      </c>
      <c r="G17" s="12">
        <v>89200</v>
      </c>
      <c r="H17" s="63">
        <f t="shared" si="0"/>
        <v>0.24422050978067578</v>
      </c>
      <c r="I17" s="64">
        <f t="shared" si="1"/>
        <v>5.1569506726457437E-2</v>
      </c>
    </row>
    <row r="18" spans="1:9" ht="24.95" customHeight="1">
      <c r="A18" s="8" t="s">
        <v>250</v>
      </c>
      <c r="B18" s="9">
        <v>20276</v>
      </c>
      <c r="C18" s="37">
        <f t="shared" si="2"/>
        <v>1.6226187353820466E-4</v>
      </c>
      <c r="D18" s="10">
        <v>51700</v>
      </c>
      <c r="E18" s="9">
        <v>0</v>
      </c>
      <c r="F18" s="37">
        <f t="shared" si="3"/>
        <v>0</v>
      </c>
      <c r="G18" s="12">
        <v>0</v>
      </c>
      <c r="H18" s="9">
        <v>0</v>
      </c>
      <c r="I18" s="81">
        <v>0</v>
      </c>
    </row>
    <row r="19" spans="1:9" ht="24.95" customHeight="1">
      <c r="A19" s="8" t="s">
        <v>211</v>
      </c>
      <c r="B19" s="9">
        <v>18035</v>
      </c>
      <c r="C19" s="37">
        <f t="shared" si="2"/>
        <v>1.4432791917841394E-4</v>
      </c>
      <c r="D19" s="10">
        <v>172500</v>
      </c>
      <c r="E19" s="9">
        <v>19610</v>
      </c>
      <c r="F19" s="37">
        <f t="shared" si="3"/>
        <v>1.4971515146420768E-4</v>
      </c>
      <c r="G19" s="12">
        <v>180900</v>
      </c>
      <c r="H19" s="63">
        <f t="shared" si="0"/>
        <v>-8.0316165221825608E-2</v>
      </c>
      <c r="I19" s="64">
        <f t="shared" si="1"/>
        <v>-4.6434494195688236E-2</v>
      </c>
    </row>
    <row r="20" spans="1:9" ht="24.95" customHeight="1">
      <c r="A20" s="73" t="s">
        <v>10</v>
      </c>
      <c r="B20" s="9">
        <v>15020</v>
      </c>
      <c r="C20" s="37">
        <f t="shared" si="2"/>
        <v>1.2019990829275173E-4</v>
      </c>
      <c r="D20" s="10">
        <v>97100</v>
      </c>
      <c r="E20" s="9">
        <v>11524</v>
      </c>
      <c r="F20" s="37">
        <f t="shared" si="3"/>
        <v>8.7981509713081567E-5</v>
      </c>
      <c r="G20" s="12">
        <v>82500</v>
      </c>
      <c r="H20" s="63">
        <f t="shared" si="0"/>
        <v>0.3033668864977439</v>
      </c>
      <c r="I20" s="64">
        <f t="shared" si="1"/>
        <v>0.176969696969697</v>
      </c>
    </row>
    <row r="21" spans="1:9" ht="24.95" customHeight="1">
      <c r="A21" s="8" t="s">
        <v>214</v>
      </c>
      <c r="B21" s="9">
        <v>3883</v>
      </c>
      <c r="C21" s="37">
        <f t="shared" si="2"/>
        <v>3.1074317170489675E-5</v>
      </c>
      <c r="D21" s="75">
        <v>24400</v>
      </c>
      <c r="E21" s="9">
        <v>2223</v>
      </c>
      <c r="F21" s="37">
        <f t="shared" si="3"/>
        <v>1.69717889701649E-5</v>
      </c>
      <c r="G21" s="69">
        <v>9300</v>
      </c>
      <c r="H21" s="63">
        <f t="shared" si="0"/>
        <v>0.74673864147548352</v>
      </c>
      <c r="I21" s="64">
        <f t="shared" si="1"/>
        <v>1.6236559139784945</v>
      </c>
    </row>
    <row r="22" spans="1:9" ht="24.95" customHeight="1">
      <c r="A22" s="8" t="s">
        <v>251</v>
      </c>
      <c r="B22" s="9">
        <v>1472</v>
      </c>
      <c r="C22" s="37">
        <f t="shared" si="2"/>
        <v>1.1779911118970076E-5</v>
      </c>
      <c r="D22" s="10">
        <v>11900</v>
      </c>
      <c r="E22" s="9">
        <v>0</v>
      </c>
      <c r="F22" s="37">
        <f t="shared" si="3"/>
        <v>0</v>
      </c>
      <c r="G22" s="12"/>
      <c r="H22" s="9">
        <v>0</v>
      </c>
      <c r="I22" s="81">
        <v>0</v>
      </c>
    </row>
    <row r="23" spans="1:9" ht="24.95" customHeight="1">
      <c r="A23" s="26" t="s">
        <v>212</v>
      </c>
      <c r="B23" s="9">
        <v>1312</v>
      </c>
      <c r="C23" s="37">
        <f t="shared" si="2"/>
        <v>1.0499485997342893E-5</v>
      </c>
      <c r="D23" s="10">
        <v>13800</v>
      </c>
      <c r="E23" s="9">
        <v>19075</v>
      </c>
      <c r="F23" s="37">
        <f t="shared" si="3"/>
        <v>1.4563062285465384E-4</v>
      </c>
      <c r="G23" s="12">
        <v>124800</v>
      </c>
      <c r="H23" s="63">
        <f t="shared" si="0"/>
        <v>-0.93121887287024907</v>
      </c>
      <c r="I23" s="64">
        <f t="shared" si="1"/>
        <v>-0.88942307692307687</v>
      </c>
    </row>
    <row r="24" spans="1:9" ht="24.95" customHeight="1">
      <c r="A24" s="8" t="s">
        <v>216</v>
      </c>
      <c r="B24" s="9">
        <v>865</v>
      </c>
      <c r="C24" s="37">
        <f t="shared" si="2"/>
        <v>6.9222983137969537E-6</v>
      </c>
      <c r="D24" s="10">
        <v>7600</v>
      </c>
      <c r="E24" s="9">
        <v>305</v>
      </c>
      <c r="F24" s="37">
        <f t="shared" si="3"/>
        <v>2.3285630390914507E-6</v>
      </c>
      <c r="G24" s="12">
        <v>2000</v>
      </c>
      <c r="H24" s="63">
        <f t="shared" si="0"/>
        <v>1.8360655737704916</v>
      </c>
      <c r="I24" s="64">
        <f t="shared" si="1"/>
        <v>2.8</v>
      </c>
    </row>
    <row r="25" spans="1:9" ht="24.95" customHeight="1">
      <c r="A25" s="8" t="s">
        <v>213</v>
      </c>
      <c r="B25" s="9">
        <v>820</v>
      </c>
      <c r="C25" s="37">
        <f t="shared" si="2"/>
        <v>6.5621787483393087E-6</v>
      </c>
      <c r="D25" s="10">
        <v>1200</v>
      </c>
      <c r="E25" s="9">
        <v>2466</v>
      </c>
      <c r="F25" s="37">
        <f t="shared" si="3"/>
        <v>1.8827004768523007E-5</v>
      </c>
      <c r="G25" s="12">
        <v>3600</v>
      </c>
      <c r="H25" s="63">
        <f t="shared" si="0"/>
        <v>-0.66747769667477697</v>
      </c>
      <c r="I25" s="64">
        <f t="shared" si="1"/>
        <v>-0.66666666666666674</v>
      </c>
    </row>
    <row r="26" spans="1:9" ht="24.95" customHeight="1">
      <c r="A26" s="8" t="s">
        <v>61</v>
      </c>
      <c r="B26" s="9">
        <v>454</v>
      </c>
      <c r="C26" s="37">
        <f t="shared" si="2"/>
        <v>3.6332062826171295E-6</v>
      </c>
      <c r="D26" s="10">
        <v>2100</v>
      </c>
      <c r="E26" s="9">
        <v>5088</v>
      </c>
      <c r="F26" s="37">
        <f t="shared" si="3"/>
        <v>3.8845012271794426E-5</v>
      </c>
      <c r="G26" s="12">
        <v>20800</v>
      </c>
      <c r="H26" s="63">
        <f t="shared" si="0"/>
        <v>-0.91077044025157239</v>
      </c>
      <c r="I26" s="64">
        <f t="shared" si="1"/>
        <v>-0.89903846153846156</v>
      </c>
    </row>
    <row r="27" spans="1:9" ht="24.75" customHeight="1">
      <c r="A27" s="8" t="s">
        <v>218</v>
      </c>
      <c r="B27" s="9">
        <v>422</v>
      </c>
      <c r="C27" s="37">
        <f t="shared" si="2"/>
        <v>3.3771212582916928E-6</v>
      </c>
      <c r="D27" s="10">
        <v>13300</v>
      </c>
      <c r="E27" s="9">
        <v>0</v>
      </c>
      <c r="F27" s="37">
        <f t="shared" si="3"/>
        <v>0</v>
      </c>
      <c r="G27" s="12">
        <v>0</v>
      </c>
      <c r="H27" s="9">
        <v>0</v>
      </c>
      <c r="I27" s="81">
        <v>0</v>
      </c>
    </row>
    <row r="28" spans="1:9" ht="24.75" customHeight="1">
      <c r="A28" s="8" t="s">
        <v>252</v>
      </c>
      <c r="B28" s="9">
        <v>250</v>
      </c>
      <c r="C28" s="37">
        <f t="shared" si="2"/>
        <v>2.0006642525424722E-6</v>
      </c>
      <c r="D28" s="10">
        <v>300</v>
      </c>
      <c r="E28" s="9">
        <v>0</v>
      </c>
      <c r="F28" s="37">
        <f t="shared" si="3"/>
        <v>0</v>
      </c>
      <c r="G28" s="12">
        <v>0</v>
      </c>
      <c r="H28" s="9">
        <v>0</v>
      </c>
      <c r="I28" s="81">
        <v>0</v>
      </c>
    </row>
    <row r="29" spans="1:9" ht="24.75" customHeight="1">
      <c r="A29" s="8" t="s">
        <v>219</v>
      </c>
      <c r="B29" s="9">
        <v>147</v>
      </c>
      <c r="C29" s="37">
        <f t="shared" si="2"/>
        <v>1.1763905804949737E-6</v>
      </c>
      <c r="D29" s="10">
        <v>4000</v>
      </c>
      <c r="E29" s="9">
        <v>0</v>
      </c>
      <c r="F29" s="37">
        <f t="shared" si="3"/>
        <v>0</v>
      </c>
      <c r="G29" s="12">
        <v>0</v>
      </c>
      <c r="H29" s="9">
        <v>0</v>
      </c>
      <c r="I29" s="81">
        <v>0</v>
      </c>
    </row>
    <row r="30" spans="1:9" ht="24.75" customHeight="1">
      <c r="A30" s="74" t="s">
        <v>209</v>
      </c>
      <c r="B30" s="9">
        <v>0</v>
      </c>
      <c r="C30" s="37">
        <f t="shared" si="2"/>
        <v>0</v>
      </c>
      <c r="D30" s="12">
        <v>0</v>
      </c>
      <c r="E30" s="9">
        <v>118127</v>
      </c>
      <c r="F30" s="37">
        <f t="shared" si="3"/>
        <v>9.018562823565763E-4</v>
      </c>
      <c r="G30" s="12">
        <v>406200</v>
      </c>
      <c r="H30" s="63">
        <f t="shared" si="0"/>
        <v>-1</v>
      </c>
      <c r="I30" s="64">
        <f t="shared" si="1"/>
        <v>-1</v>
      </c>
    </row>
    <row r="31" spans="1:9" ht="24.75" customHeight="1">
      <c r="A31" s="8" t="s">
        <v>39</v>
      </c>
      <c r="B31" s="9">
        <v>0</v>
      </c>
      <c r="C31" s="37">
        <f t="shared" si="2"/>
        <v>0</v>
      </c>
      <c r="D31" s="12">
        <v>0</v>
      </c>
      <c r="E31" s="9">
        <v>2317</v>
      </c>
      <c r="F31" s="37">
        <f t="shared" si="3"/>
        <v>1.7689444464179972E-5</v>
      </c>
      <c r="G31" s="12">
        <v>22900</v>
      </c>
      <c r="H31" s="63">
        <f t="shared" si="0"/>
        <v>-1</v>
      </c>
      <c r="I31" s="64">
        <f t="shared" si="1"/>
        <v>-1</v>
      </c>
    </row>
    <row r="32" spans="1:9" ht="24.75" customHeight="1">
      <c r="A32" s="8" t="s">
        <v>62</v>
      </c>
      <c r="B32" s="9">
        <v>0</v>
      </c>
      <c r="C32" s="37">
        <f t="shared" si="2"/>
        <v>0</v>
      </c>
      <c r="D32" s="12">
        <v>0</v>
      </c>
      <c r="E32" s="9">
        <v>1500</v>
      </c>
      <c r="F32" s="37">
        <f t="shared" si="3"/>
        <v>1.1451949372580905E-5</v>
      </c>
      <c r="G32" s="12">
        <v>3500</v>
      </c>
      <c r="H32" s="63">
        <f t="shared" si="0"/>
        <v>-1</v>
      </c>
      <c r="I32" s="64">
        <f t="shared" si="1"/>
        <v>-1</v>
      </c>
    </row>
    <row r="33" spans="1:9" ht="24.75" customHeight="1">
      <c r="A33" s="26" t="s">
        <v>215</v>
      </c>
      <c r="B33" s="9">
        <v>0</v>
      </c>
      <c r="C33" s="37">
        <f t="shared" si="2"/>
        <v>0</v>
      </c>
      <c r="D33" s="12">
        <v>0</v>
      </c>
      <c r="E33" s="9">
        <v>389</v>
      </c>
      <c r="F33" s="37">
        <f t="shared" si="3"/>
        <v>2.9698722039559811E-6</v>
      </c>
      <c r="G33" s="12">
        <v>10800</v>
      </c>
      <c r="H33" s="63">
        <f t="shared" si="0"/>
        <v>-1</v>
      </c>
      <c r="I33" s="64">
        <f t="shared" si="1"/>
        <v>-1</v>
      </c>
    </row>
    <row r="34" spans="1:9" ht="24.75" customHeight="1">
      <c r="A34" s="8" t="s">
        <v>34</v>
      </c>
      <c r="B34" s="9">
        <v>0</v>
      </c>
      <c r="C34" s="37">
        <f t="shared" si="2"/>
        <v>0</v>
      </c>
      <c r="D34" s="12">
        <v>0</v>
      </c>
      <c r="E34" s="9">
        <v>381</v>
      </c>
      <c r="F34" s="37">
        <f t="shared" si="3"/>
        <v>2.9087951406355497E-6</v>
      </c>
      <c r="G34" s="12">
        <v>2700</v>
      </c>
      <c r="H34" s="63">
        <f t="shared" si="0"/>
        <v>-1</v>
      </c>
      <c r="I34" s="64">
        <f t="shared" si="1"/>
        <v>-1</v>
      </c>
    </row>
    <row r="35" spans="1:9" ht="24.75" customHeight="1">
      <c r="A35" s="8" t="s">
        <v>217</v>
      </c>
      <c r="B35" s="9">
        <v>0</v>
      </c>
      <c r="C35" s="37">
        <f t="shared" si="2"/>
        <v>0</v>
      </c>
      <c r="D35" s="12">
        <v>0</v>
      </c>
      <c r="E35" s="9">
        <v>245</v>
      </c>
      <c r="F35" s="37">
        <f t="shared" si="3"/>
        <v>1.8704850641882145E-6</v>
      </c>
      <c r="G35" s="12">
        <v>2300</v>
      </c>
      <c r="H35" s="63">
        <f t="shared" si="0"/>
        <v>-1</v>
      </c>
      <c r="I35" s="64">
        <f t="shared" si="1"/>
        <v>-1</v>
      </c>
    </row>
    <row r="36" spans="1:9" ht="24.75" customHeight="1">
      <c r="A36" s="8" t="s">
        <v>60</v>
      </c>
      <c r="B36" s="9">
        <v>0</v>
      </c>
      <c r="C36" s="37">
        <f t="shared" si="2"/>
        <v>0</v>
      </c>
      <c r="D36" s="12">
        <v>0</v>
      </c>
      <c r="E36" s="9">
        <v>181</v>
      </c>
      <c r="F36" s="37">
        <f t="shared" si="3"/>
        <v>1.3818685576247624E-6</v>
      </c>
      <c r="G36" s="12">
        <v>2500</v>
      </c>
      <c r="H36" s="63">
        <f t="shared" si="0"/>
        <v>-1</v>
      </c>
      <c r="I36" s="64">
        <f t="shared" si="1"/>
        <v>-1</v>
      </c>
    </row>
    <row r="37" spans="1:9" ht="24.75" customHeight="1">
      <c r="A37" s="8" t="s">
        <v>35</v>
      </c>
      <c r="B37" s="9">
        <v>0</v>
      </c>
      <c r="C37" s="37">
        <f t="shared" si="2"/>
        <v>0</v>
      </c>
      <c r="D37" s="12">
        <v>0</v>
      </c>
      <c r="E37" s="9">
        <v>112</v>
      </c>
      <c r="F37" s="37">
        <f t="shared" si="3"/>
        <v>8.5507888648604089E-7</v>
      </c>
      <c r="G37" s="12">
        <v>2700</v>
      </c>
      <c r="H37" s="63">
        <f t="shared" si="0"/>
        <v>-1</v>
      </c>
      <c r="I37" s="64">
        <f t="shared" si="1"/>
        <v>-1</v>
      </c>
    </row>
    <row r="38" spans="1:9" ht="24.75" customHeight="1">
      <c r="A38" s="8" t="s">
        <v>32</v>
      </c>
      <c r="B38" s="9">
        <v>0</v>
      </c>
      <c r="C38" s="37">
        <f t="shared" si="2"/>
        <v>0</v>
      </c>
      <c r="D38" s="12">
        <v>0</v>
      </c>
      <c r="E38" s="9">
        <v>2</v>
      </c>
      <c r="F38" s="37">
        <f t="shared" si="3"/>
        <v>1.5269265830107873E-8</v>
      </c>
      <c r="G38" s="12">
        <v>100</v>
      </c>
      <c r="H38" s="63">
        <f t="shared" si="0"/>
        <v>-1</v>
      </c>
      <c r="I38" s="64">
        <f t="shared" si="1"/>
        <v>-1</v>
      </c>
    </row>
    <row r="39" spans="1:9" ht="24.75" customHeight="1" thickBot="1">
      <c r="A39" s="15" t="s">
        <v>220</v>
      </c>
      <c r="B39" s="16">
        <f t="shared" ref="B39:G39" si="4">SUM(B5:B38)</f>
        <v>124958498</v>
      </c>
      <c r="C39" s="40">
        <f t="shared" si="4"/>
        <v>1</v>
      </c>
      <c r="D39" s="19">
        <f t="shared" si="4"/>
        <v>252053600</v>
      </c>
      <c r="E39" s="16">
        <f t="shared" si="4"/>
        <v>130982067</v>
      </c>
      <c r="F39" s="40">
        <f t="shared" si="4"/>
        <v>0.99999999999999989</v>
      </c>
      <c r="G39" s="19">
        <f t="shared" si="4"/>
        <v>298890200</v>
      </c>
      <c r="H39" s="20">
        <f t="shared" si="0"/>
        <v>-4.5987738153498547E-2</v>
      </c>
      <c r="I39" s="21">
        <f t="shared" si="1"/>
        <v>-0.15670169179183524</v>
      </c>
    </row>
  </sheetData>
  <mergeCells count="6">
    <mergeCell ref="H3:I3"/>
    <mergeCell ref="A3:A4"/>
    <mergeCell ref="B3:D3"/>
    <mergeCell ref="E3:G3"/>
    <mergeCell ref="A1:I1"/>
    <mergeCell ref="A2:I2"/>
  </mergeCells>
  <phoneticPr fontId="3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30"/>
  <sheetViews>
    <sheetView workbookViewId="0">
      <selection sqref="A1:I1"/>
    </sheetView>
  </sheetViews>
  <sheetFormatPr defaultColWidth="8.875" defaultRowHeight="15.75"/>
  <cols>
    <col min="1" max="1" width="13" style="1" bestFit="1" customWidth="1"/>
    <col min="2" max="2" width="15" style="2" bestFit="1" customWidth="1"/>
    <col min="3" max="3" width="9" style="2" bestFit="1" customWidth="1"/>
    <col min="4" max="5" width="15" style="2" bestFit="1" customWidth="1"/>
    <col min="6" max="6" width="9" style="2" bestFit="1" customWidth="1"/>
    <col min="7" max="7" width="15" style="2" bestFit="1" customWidth="1"/>
    <col min="8" max="9" width="9.375" style="31" bestFit="1" customWidth="1"/>
    <col min="10" max="10" width="8.875" style="1"/>
    <col min="11" max="11" width="12.75" style="1" customWidth="1"/>
    <col min="12" max="16384" width="8.875" style="1"/>
  </cols>
  <sheetData>
    <row r="1" spans="1:9" ht="35.25" customHeight="1" thickBot="1">
      <c r="A1" s="82" t="s">
        <v>94</v>
      </c>
      <c r="B1" s="82"/>
      <c r="C1" s="82"/>
      <c r="D1" s="82"/>
      <c r="E1" s="82"/>
      <c r="F1" s="82"/>
      <c r="G1" s="82"/>
      <c r="H1" s="82"/>
      <c r="I1" s="82"/>
    </row>
    <row r="2" spans="1:9" ht="24.75" customHeight="1">
      <c r="A2" s="92" t="s">
        <v>95</v>
      </c>
      <c r="B2" s="83" t="s">
        <v>69</v>
      </c>
      <c r="C2" s="90"/>
      <c r="D2" s="91"/>
      <c r="E2" s="90" t="s">
        <v>70</v>
      </c>
      <c r="F2" s="90"/>
      <c r="G2" s="90"/>
      <c r="H2" s="83" t="s">
        <v>63</v>
      </c>
      <c r="I2" s="91"/>
    </row>
    <row r="3" spans="1:9" ht="35.450000000000003" customHeight="1">
      <c r="A3" s="93"/>
      <c r="B3" s="3" t="s">
        <v>96</v>
      </c>
      <c r="C3" s="24" t="s">
        <v>64</v>
      </c>
      <c r="D3" s="5" t="s">
        <v>65</v>
      </c>
      <c r="E3" s="6" t="s">
        <v>80</v>
      </c>
      <c r="F3" s="24" t="s">
        <v>81</v>
      </c>
      <c r="G3" s="7" t="s">
        <v>65</v>
      </c>
      <c r="H3" s="3" t="s">
        <v>66</v>
      </c>
      <c r="I3" s="5" t="s">
        <v>67</v>
      </c>
    </row>
    <row r="4" spans="1:9" ht="24.95" customHeight="1">
      <c r="A4" s="8" t="s">
        <v>7</v>
      </c>
      <c r="B4" s="9">
        <v>16577152</v>
      </c>
      <c r="C4" s="48">
        <f t="shared" ref="C4:C28" si="0">B4/$B$29</f>
        <v>0.81287302105212467</v>
      </c>
      <c r="D4" s="10">
        <v>32580500</v>
      </c>
      <c r="E4" s="11">
        <v>16442265</v>
      </c>
      <c r="F4" s="48">
        <v>0.86177150047765649</v>
      </c>
      <c r="G4" s="12">
        <v>36670300</v>
      </c>
      <c r="H4" s="13">
        <f t="shared" ref="H4" si="1">SUM(B4/E4-1)</f>
        <v>8.2036751019400889E-3</v>
      </c>
      <c r="I4" s="14">
        <f t="shared" ref="I4" si="2">SUM(D4/G4-1)</f>
        <v>-0.11152894849510364</v>
      </c>
    </row>
    <row r="5" spans="1:9" ht="24.95" customHeight="1">
      <c r="A5" s="8" t="s">
        <v>6</v>
      </c>
      <c r="B5" s="9">
        <v>2321371</v>
      </c>
      <c r="C5" s="48">
        <f t="shared" si="0"/>
        <v>0.11383015959272086</v>
      </c>
      <c r="D5" s="10">
        <v>5614800</v>
      </c>
      <c r="E5" s="11">
        <v>1033818</v>
      </c>
      <c r="F5" s="48">
        <v>5.4184438037022872E-2</v>
      </c>
      <c r="G5" s="12">
        <v>2342700</v>
      </c>
      <c r="H5" s="13">
        <f t="shared" ref="H5:H28" si="3">SUM(B5/E5-1)</f>
        <v>1.2454348831225612</v>
      </c>
      <c r="I5" s="14">
        <f t="shared" ref="I5:I28" si="4">SUM(D5/G5-1)</f>
        <v>1.3967217313356382</v>
      </c>
    </row>
    <row r="6" spans="1:9" ht="24.95" customHeight="1">
      <c r="A6" s="8" t="s">
        <v>1</v>
      </c>
      <c r="B6" s="9">
        <v>987955</v>
      </c>
      <c r="C6" s="48">
        <f t="shared" si="0"/>
        <v>4.8445110807547154E-2</v>
      </c>
      <c r="D6" s="10">
        <v>2793300</v>
      </c>
      <c r="E6" s="11">
        <v>871114</v>
      </c>
      <c r="F6" s="48">
        <v>4.5656800864545925E-2</v>
      </c>
      <c r="G6" s="12">
        <v>2055600</v>
      </c>
      <c r="H6" s="13">
        <f t="shared" si="3"/>
        <v>0.13412825416650409</v>
      </c>
      <c r="I6" s="14">
        <f t="shared" si="4"/>
        <v>0.35887332165791008</v>
      </c>
    </row>
    <row r="7" spans="1:9" ht="24.95" customHeight="1">
      <c r="A7" s="8" t="s">
        <v>8</v>
      </c>
      <c r="B7" s="9">
        <v>178844</v>
      </c>
      <c r="C7" s="48">
        <f t="shared" si="0"/>
        <v>8.7697490242622002E-3</v>
      </c>
      <c r="D7" s="10">
        <v>630600</v>
      </c>
      <c r="E7" s="11">
        <v>35154</v>
      </c>
      <c r="F7" s="48">
        <v>1.8424903945892816E-3</v>
      </c>
      <c r="G7" s="12">
        <v>111600</v>
      </c>
      <c r="H7" s="13">
        <f t="shared" si="3"/>
        <v>4.087443818626614</v>
      </c>
      <c r="I7" s="14">
        <f t="shared" si="4"/>
        <v>4.650537634408602</v>
      </c>
    </row>
    <row r="8" spans="1:9" ht="24.95" customHeight="1">
      <c r="A8" s="8" t="s">
        <v>4</v>
      </c>
      <c r="B8" s="9">
        <v>143429</v>
      </c>
      <c r="C8" s="48">
        <f t="shared" si="0"/>
        <v>7.0331480664763881E-3</v>
      </c>
      <c r="D8" s="10">
        <v>262500</v>
      </c>
      <c r="E8" s="11">
        <v>157509</v>
      </c>
      <c r="F8" s="48">
        <v>8.2553569881482387E-3</v>
      </c>
      <c r="G8" s="12">
        <v>309700</v>
      </c>
      <c r="H8" s="13">
        <f t="shared" si="3"/>
        <v>-8.9391717298693996E-2</v>
      </c>
      <c r="I8" s="14">
        <f t="shared" si="4"/>
        <v>-0.15240555376170484</v>
      </c>
    </row>
    <row r="9" spans="1:9" ht="24.95" customHeight="1">
      <c r="A9" s="8" t="s">
        <v>3</v>
      </c>
      <c r="B9" s="9">
        <v>78075</v>
      </c>
      <c r="C9" s="48">
        <f t="shared" si="0"/>
        <v>3.8284658980411493E-3</v>
      </c>
      <c r="D9" s="10">
        <v>373900</v>
      </c>
      <c r="E9" s="11">
        <v>107156</v>
      </c>
      <c r="F9" s="48">
        <v>5.6162570610061181E-3</v>
      </c>
      <c r="G9" s="12">
        <v>343700</v>
      </c>
      <c r="H9" s="13">
        <f t="shared" si="3"/>
        <v>-0.27138937623651493</v>
      </c>
      <c r="I9" s="14">
        <f t="shared" si="4"/>
        <v>8.7867326156531922E-2</v>
      </c>
    </row>
    <row r="10" spans="1:9" ht="24.95" customHeight="1">
      <c r="A10" s="8" t="s">
        <v>0</v>
      </c>
      <c r="B10" s="9">
        <v>41278</v>
      </c>
      <c r="C10" s="48">
        <f t="shared" si="0"/>
        <v>2.0240975387683965E-3</v>
      </c>
      <c r="D10" s="10">
        <v>114900</v>
      </c>
      <c r="E10" s="11">
        <v>29782</v>
      </c>
      <c r="F10" s="48">
        <v>1.5609332915644874E-3</v>
      </c>
      <c r="G10" s="12">
        <v>95300</v>
      </c>
      <c r="H10" s="13">
        <f t="shared" si="3"/>
        <v>0.38600496944463103</v>
      </c>
      <c r="I10" s="14">
        <f t="shared" si="4"/>
        <v>0.20566631689401893</v>
      </c>
    </row>
    <row r="11" spans="1:9" ht="24.95" customHeight="1">
      <c r="A11" s="8" t="s">
        <v>97</v>
      </c>
      <c r="B11" s="9">
        <v>39916</v>
      </c>
      <c r="C11" s="48">
        <f t="shared" si="0"/>
        <v>1.9573108522089083E-3</v>
      </c>
      <c r="D11" s="10">
        <v>136400</v>
      </c>
      <c r="E11" s="11">
        <v>19958</v>
      </c>
      <c r="F11" s="48">
        <v>1.0460380979465463E-3</v>
      </c>
      <c r="G11" s="12">
        <v>68300</v>
      </c>
      <c r="H11" s="13">
        <f t="shared" si="3"/>
        <v>1</v>
      </c>
      <c r="I11" s="14">
        <f t="shared" si="4"/>
        <v>0.99707174231332352</v>
      </c>
    </row>
    <row r="12" spans="1:9" ht="24.95" customHeight="1">
      <c r="A12" s="8" t="s">
        <v>29</v>
      </c>
      <c r="B12" s="9">
        <v>10886</v>
      </c>
      <c r="C12" s="48">
        <f t="shared" si="0"/>
        <v>5.3380313501217994E-4</v>
      </c>
      <c r="D12" s="10">
        <v>36500</v>
      </c>
      <c r="E12" s="11">
        <v>172448</v>
      </c>
      <c r="F12" s="48">
        <v>9.0383394084921336E-3</v>
      </c>
      <c r="G12" s="12">
        <v>724500</v>
      </c>
      <c r="H12" s="13">
        <f t="shared" si="3"/>
        <v>-0.93687372425310822</v>
      </c>
      <c r="I12" s="14">
        <f t="shared" si="4"/>
        <v>-0.94962042788129741</v>
      </c>
    </row>
    <row r="13" spans="1:9" ht="24.95" customHeight="1">
      <c r="A13" s="8" t="s">
        <v>98</v>
      </c>
      <c r="B13" s="9">
        <v>7711</v>
      </c>
      <c r="C13" s="48">
        <f t="shared" si="0"/>
        <v>3.7811464027915856E-4</v>
      </c>
      <c r="D13" s="10">
        <v>71000</v>
      </c>
      <c r="E13" s="11">
        <v>11203</v>
      </c>
      <c r="F13" s="48">
        <v>5.8717130029537813E-4</v>
      </c>
      <c r="G13" s="12">
        <v>110300</v>
      </c>
      <c r="H13" s="13">
        <f t="shared" si="3"/>
        <v>-0.31170222261894132</v>
      </c>
      <c r="I13" s="14">
        <f t="shared" si="4"/>
        <v>-0.35630099728014508</v>
      </c>
    </row>
    <row r="14" spans="1:9" ht="24.95" customHeight="1">
      <c r="A14" s="8" t="s">
        <v>99</v>
      </c>
      <c r="B14" s="9">
        <v>2043</v>
      </c>
      <c r="C14" s="48">
        <f t="shared" si="0"/>
        <v>1.0018002983923238E-4</v>
      </c>
      <c r="D14" s="10">
        <v>17700</v>
      </c>
      <c r="E14" s="11">
        <v>2267</v>
      </c>
      <c r="F14" s="48">
        <v>1.1881793606798377E-4</v>
      </c>
      <c r="G14" s="12">
        <v>5400</v>
      </c>
      <c r="H14" s="13">
        <f t="shared" si="3"/>
        <v>-9.880899867666515E-2</v>
      </c>
      <c r="I14" s="14">
        <f t="shared" si="4"/>
        <v>2.2777777777777777</v>
      </c>
    </row>
    <row r="15" spans="1:9" ht="24.95" customHeight="1">
      <c r="A15" s="25" t="s">
        <v>9</v>
      </c>
      <c r="B15" s="9">
        <v>1984</v>
      </c>
      <c r="C15" s="48">
        <f t="shared" si="0"/>
        <v>9.7286920803248676E-5</v>
      </c>
      <c r="D15" s="10">
        <v>18600</v>
      </c>
      <c r="E15" s="11">
        <v>696</v>
      </c>
      <c r="F15" s="48">
        <v>3.6478731143942087E-5</v>
      </c>
      <c r="G15" s="12">
        <v>6800</v>
      </c>
      <c r="H15" s="13">
        <f t="shared" si="3"/>
        <v>1.8505747126436782</v>
      </c>
      <c r="I15" s="14">
        <f t="shared" si="4"/>
        <v>1.7352941176470589</v>
      </c>
    </row>
    <row r="16" spans="1:9" ht="24.95" customHeight="1">
      <c r="A16" s="25" t="s">
        <v>10</v>
      </c>
      <c r="B16" s="9">
        <v>1947</v>
      </c>
      <c r="C16" s="48">
        <f t="shared" si="0"/>
        <v>9.5472598187462289E-5</v>
      </c>
      <c r="D16" s="10">
        <v>15500</v>
      </c>
      <c r="E16" s="11">
        <v>2636</v>
      </c>
      <c r="F16" s="48">
        <v>1.3815795301067721E-4</v>
      </c>
      <c r="G16" s="12">
        <v>21900</v>
      </c>
      <c r="H16" s="13">
        <f t="shared" si="3"/>
        <v>-0.26138088012139604</v>
      </c>
      <c r="I16" s="14">
        <f t="shared" si="4"/>
        <v>-0.29223744292237441</v>
      </c>
    </row>
    <row r="17" spans="1:9" ht="24.95" customHeight="1">
      <c r="A17" s="8" t="s">
        <v>73</v>
      </c>
      <c r="B17" s="9">
        <v>250</v>
      </c>
      <c r="C17" s="48">
        <f t="shared" si="0"/>
        <v>1.2258936593151295E-5</v>
      </c>
      <c r="D17" s="10">
        <v>300</v>
      </c>
      <c r="E17" s="11">
        <v>0</v>
      </c>
      <c r="F17" s="48">
        <v>1.3815795301067721E-4</v>
      </c>
      <c r="G17" s="12">
        <v>0</v>
      </c>
      <c r="H17" s="9">
        <v>0</v>
      </c>
      <c r="I17" s="10">
        <v>0</v>
      </c>
    </row>
    <row r="18" spans="1:9" ht="24.95" customHeight="1">
      <c r="A18" s="8" t="s">
        <v>68</v>
      </c>
      <c r="B18" s="9">
        <v>227</v>
      </c>
      <c r="C18" s="48">
        <f t="shared" si="0"/>
        <v>1.1131114426581375E-5</v>
      </c>
      <c r="D18" s="10">
        <v>2400</v>
      </c>
      <c r="E18" s="11">
        <v>0</v>
      </c>
      <c r="F18" s="48">
        <v>1.3815795301067721E-4</v>
      </c>
      <c r="G18" s="12">
        <v>0</v>
      </c>
      <c r="H18" s="9">
        <v>0</v>
      </c>
      <c r="I18" s="10">
        <v>0</v>
      </c>
    </row>
    <row r="19" spans="1:9" ht="24.95" customHeight="1">
      <c r="A19" s="8" t="s">
        <v>89</v>
      </c>
      <c r="B19" s="9">
        <v>18</v>
      </c>
      <c r="C19" s="48">
        <f t="shared" si="0"/>
        <v>8.8264343470689329E-7</v>
      </c>
      <c r="D19" s="10">
        <v>1700</v>
      </c>
      <c r="E19" s="11">
        <v>0</v>
      </c>
      <c r="F19" s="48">
        <v>0</v>
      </c>
      <c r="G19" s="12">
        <v>0</v>
      </c>
      <c r="H19" s="9">
        <v>0</v>
      </c>
      <c r="I19" s="10">
        <v>0</v>
      </c>
    </row>
    <row r="20" spans="1:9" ht="24.95" customHeight="1">
      <c r="A20" s="8" t="s">
        <v>5</v>
      </c>
      <c r="B20" s="9">
        <v>0</v>
      </c>
      <c r="C20" s="48">
        <f t="shared" si="0"/>
        <v>0</v>
      </c>
      <c r="D20" s="10">
        <v>0</v>
      </c>
      <c r="E20" s="11">
        <v>169753</v>
      </c>
      <c r="F20" s="48">
        <v>8.8970891492494257E-3</v>
      </c>
      <c r="G20" s="12">
        <v>348000</v>
      </c>
      <c r="H20" s="13">
        <f t="shared" si="3"/>
        <v>-1</v>
      </c>
      <c r="I20" s="14">
        <f t="shared" si="4"/>
        <v>-1</v>
      </c>
    </row>
    <row r="21" spans="1:9" ht="24.95" customHeight="1">
      <c r="A21" s="26" t="s">
        <v>100</v>
      </c>
      <c r="B21" s="9">
        <v>0</v>
      </c>
      <c r="C21" s="48">
        <f t="shared" si="0"/>
        <v>0</v>
      </c>
      <c r="D21" s="10">
        <v>0</v>
      </c>
      <c r="E21" s="11">
        <v>19075</v>
      </c>
      <c r="F21" s="48">
        <v>9.9975832840617129E-4</v>
      </c>
      <c r="G21" s="12">
        <v>124800</v>
      </c>
      <c r="H21" s="13">
        <f t="shared" si="3"/>
        <v>-1</v>
      </c>
      <c r="I21" s="14">
        <f t="shared" si="4"/>
        <v>-1</v>
      </c>
    </row>
    <row r="22" spans="1:9" ht="24.95" customHeight="1">
      <c r="A22" s="8" t="s">
        <v>2</v>
      </c>
      <c r="B22" s="9">
        <v>0</v>
      </c>
      <c r="C22" s="48">
        <f t="shared" si="0"/>
        <v>0</v>
      </c>
      <c r="D22" s="10">
        <v>0</v>
      </c>
      <c r="E22" s="11">
        <v>3247</v>
      </c>
      <c r="F22" s="48">
        <v>1.7018166670169533E-4</v>
      </c>
      <c r="G22" s="12">
        <v>9100</v>
      </c>
      <c r="H22" s="13">
        <f t="shared" si="3"/>
        <v>-1</v>
      </c>
      <c r="I22" s="14">
        <f t="shared" si="4"/>
        <v>-1</v>
      </c>
    </row>
    <row r="23" spans="1:9" ht="24.95" customHeight="1">
      <c r="A23" s="8" t="s">
        <v>101</v>
      </c>
      <c r="B23" s="9">
        <v>0</v>
      </c>
      <c r="C23" s="48">
        <f t="shared" si="0"/>
        <v>0</v>
      </c>
      <c r="D23" s="10">
        <v>0</v>
      </c>
      <c r="E23" s="11">
        <v>381</v>
      </c>
      <c r="F23" s="48">
        <v>1.9968960583106228E-5</v>
      </c>
      <c r="G23" s="12">
        <v>2700</v>
      </c>
      <c r="H23" s="13">
        <f t="shared" si="3"/>
        <v>-1</v>
      </c>
      <c r="I23" s="14">
        <f t="shared" si="4"/>
        <v>-1</v>
      </c>
    </row>
    <row r="24" spans="1:9" ht="24.95" customHeight="1">
      <c r="A24" s="8" t="s">
        <v>91</v>
      </c>
      <c r="B24" s="9">
        <v>0</v>
      </c>
      <c r="C24" s="48">
        <f t="shared" si="0"/>
        <v>0</v>
      </c>
      <c r="D24" s="10">
        <v>0</v>
      </c>
      <c r="E24" s="11">
        <v>235</v>
      </c>
      <c r="F24" s="48">
        <v>1.2316812958083895E-5</v>
      </c>
      <c r="G24" s="12">
        <v>6500</v>
      </c>
      <c r="H24" s="13">
        <f t="shared" si="3"/>
        <v>-1</v>
      </c>
      <c r="I24" s="14">
        <f t="shared" si="4"/>
        <v>-1</v>
      </c>
    </row>
    <row r="25" spans="1:9" ht="24.95" customHeight="1">
      <c r="A25" s="8" t="s">
        <v>35</v>
      </c>
      <c r="B25" s="9">
        <v>0</v>
      </c>
      <c r="C25" s="48">
        <f t="shared" si="0"/>
        <v>0</v>
      </c>
      <c r="D25" s="10">
        <v>0</v>
      </c>
      <c r="E25" s="11">
        <v>112</v>
      </c>
      <c r="F25" s="48">
        <v>5.8701406438527496E-6</v>
      </c>
      <c r="G25" s="12">
        <v>2700</v>
      </c>
      <c r="H25" s="13">
        <f t="shared" si="3"/>
        <v>-1</v>
      </c>
      <c r="I25" s="14">
        <f t="shared" si="4"/>
        <v>-1</v>
      </c>
    </row>
    <row r="26" spans="1:9" ht="24.95" customHeight="1">
      <c r="A26" s="8" t="s">
        <v>92</v>
      </c>
      <c r="B26" s="9">
        <v>0</v>
      </c>
      <c r="C26" s="48">
        <f t="shared" si="0"/>
        <v>0</v>
      </c>
      <c r="D26" s="10">
        <v>0</v>
      </c>
      <c r="E26" s="11">
        <v>100</v>
      </c>
      <c r="F26" s="48">
        <v>5.241197003439955E-6</v>
      </c>
      <c r="G26" s="12">
        <v>1100</v>
      </c>
      <c r="H26" s="13">
        <f t="shared" si="3"/>
        <v>-1</v>
      </c>
      <c r="I26" s="14">
        <f t="shared" si="4"/>
        <v>-1</v>
      </c>
    </row>
    <row r="27" spans="1:9" ht="24.95" customHeight="1">
      <c r="A27" s="8" t="s">
        <v>102</v>
      </c>
      <c r="B27" s="9">
        <v>0</v>
      </c>
      <c r="C27" s="48">
        <f t="shared" si="0"/>
        <v>0</v>
      </c>
      <c r="D27" s="10">
        <v>0</v>
      </c>
      <c r="E27" s="11">
        <v>2</v>
      </c>
      <c r="F27" s="48">
        <v>1.0482394006879909E-7</v>
      </c>
      <c r="G27" s="12">
        <v>100</v>
      </c>
      <c r="H27" s="13">
        <f t="shared" si="3"/>
        <v>-1</v>
      </c>
      <c r="I27" s="14">
        <f t="shared" si="4"/>
        <v>-1</v>
      </c>
    </row>
    <row r="28" spans="1:9" ht="24.95" customHeight="1">
      <c r="A28" s="8" t="s">
        <v>103</v>
      </c>
      <c r="B28" s="9">
        <v>200</v>
      </c>
      <c r="C28" s="48">
        <f t="shared" si="0"/>
        <v>9.8071492745210357E-6</v>
      </c>
      <c r="D28" s="10">
        <v>300</v>
      </c>
      <c r="E28" s="11">
        <v>700</v>
      </c>
      <c r="F28" s="48">
        <v>3.6688379024079685E-5</v>
      </c>
      <c r="G28" s="12">
        <v>1100</v>
      </c>
      <c r="H28" s="13">
        <f t="shared" si="3"/>
        <v>-0.7142857142857143</v>
      </c>
      <c r="I28" s="14">
        <f t="shared" si="4"/>
        <v>-0.72727272727272729</v>
      </c>
    </row>
    <row r="29" spans="1:9" ht="24.95" customHeight="1" thickBot="1">
      <c r="A29" s="15" t="s">
        <v>74</v>
      </c>
      <c r="B29" s="27">
        <f>SUM(B4:B28)</f>
        <v>20393286</v>
      </c>
      <c r="C29" s="52">
        <f t="shared" ref="C29" si="5">B29/$B$29</f>
        <v>1</v>
      </c>
      <c r="D29" s="28">
        <f>SUM(D4:D28)</f>
        <v>42670900</v>
      </c>
      <c r="E29" s="29">
        <v>19079611</v>
      </c>
      <c r="F29" s="52">
        <v>1</v>
      </c>
      <c r="G29" s="30">
        <v>43362200</v>
      </c>
      <c r="H29" s="20">
        <f>SUM(B29/E29-1)</f>
        <v>6.8852294734939923E-2</v>
      </c>
      <c r="I29" s="21">
        <f t="shared" ref="I29" si="6">SUM(D29/G29-1)</f>
        <v>-1.5942456794166393E-2</v>
      </c>
    </row>
    <row r="30" spans="1:9" ht="20.25" customHeight="1"/>
  </sheetData>
  <sortState ref="A5:I27">
    <sortCondition descending="1" ref="B5:B27"/>
  </sortState>
  <mergeCells count="5">
    <mergeCell ref="B2:D2"/>
    <mergeCell ref="E2:G2"/>
    <mergeCell ref="H2:I2"/>
    <mergeCell ref="A1:I1"/>
    <mergeCell ref="A2:A3"/>
  </mergeCells>
  <phoneticPr fontId="3" type="noConversion"/>
  <printOptions horizontalCentered="1"/>
  <pageMargins left="0.35433070866141736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34"/>
  <sheetViews>
    <sheetView workbookViewId="0">
      <selection sqref="A1:I1"/>
    </sheetView>
  </sheetViews>
  <sheetFormatPr defaultRowHeight="15.75"/>
  <cols>
    <col min="1" max="1" width="11.625" style="1" bestFit="1" customWidth="1"/>
    <col min="2" max="2" width="15" style="2" bestFit="1" customWidth="1"/>
    <col min="3" max="3" width="9" style="2" bestFit="1" customWidth="1"/>
    <col min="4" max="5" width="15" style="2" bestFit="1" customWidth="1"/>
    <col min="6" max="6" width="9" style="2" bestFit="1" customWidth="1"/>
    <col min="7" max="7" width="15" style="2" bestFit="1" customWidth="1"/>
    <col min="8" max="9" width="9.375" style="2" bestFit="1" customWidth="1"/>
    <col min="10" max="16384" width="9" style="1"/>
  </cols>
  <sheetData>
    <row r="1" spans="1:9" s="32" customFormat="1" ht="39" customHeight="1" thickBot="1">
      <c r="A1" s="82" t="s">
        <v>75</v>
      </c>
      <c r="B1" s="82"/>
      <c r="C1" s="82"/>
      <c r="D1" s="82"/>
      <c r="E1" s="82"/>
      <c r="F1" s="82"/>
      <c r="G1" s="82"/>
      <c r="H1" s="82"/>
      <c r="I1" s="82"/>
    </row>
    <row r="2" spans="1:9" ht="24.95" customHeight="1">
      <c r="A2" s="92" t="s">
        <v>76</v>
      </c>
      <c r="B2" s="83" t="s">
        <v>77</v>
      </c>
      <c r="C2" s="90"/>
      <c r="D2" s="91"/>
      <c r="E2" s="90" t="s">
        <v>78</v>
      </c>
      <c r="F2" s="90"/>
      <c r="G2" s="90"/>
      <c r="H2" s="83" t="s">
        <v>79</v>
      </c>
      <c r="I2" s="91"/>
    </row>
    <row r="3" spans="1:9" ht="39.950000000000003" customHeight="1">
      <c r="A3" s="93"/>
      <c r="B3" s="3" t="s">
        <v>80</v>
      </c>
      <c r="C3" s="24" t="s">
        <v>81</v>
      </c>
      <c r="D3" s="5" t="s">
        <v>82</v>
      </c>
      <c r="E3" s="6" t="s">
        <v>80</v>
      </c>
      <c r="F3" s="24" t="s">
        <v>81</v>
      </c>
      <c r="G3" s="7" t="s">
        <v>82</v>
      </c>
      <c r="H3" s="3" t="s">
        <v>83</v>
      </c>
      <c r="I3" s="5" t="s">
        <v>84</v>
      </c>
    </row>
    <row r="4" spans="1:9" ht="24.95" customHeight="1">
      <c r="A4" s="8" t="s">
        <v>7</v>
      </c>
      <c r="B4" s="9">
        <v>26971616</v>
      </c>
      <c r="C4" s="48">
        <f t="shared" ref="C4:C28" si="0">B4/$B$30</f>
        <v>0.81896851857441089</v>
      </c>
      <c r="D4" s="10">
        <v>53460600</v>
      </c>
      <c r="E4" s="11">
        <v>27185748</v>
      </c>
      <c r="F4" s="48">
        <f>E4/$E$30</f>
        <v>0.83471921260433402</v>
      </c>
      <c r="G4" s="12">
        <v>61755900</v>
      </c>
      <c r="H4" s="13">
        <f t="shared" ref="H4:H12" si="1">SUM(B4/E4-1)</f>
        <v>-7.8766271209458338E-3</v>
      </c>
      <c r="I4" s="14">
        <f t="shared" ref="I4:I12" si="2">SUM(D4/G4-1)</f>
        <v>-0.13432400790855614</v>
      </c>
    </row>
    <row r="5" spans="1:9" ht="24.95" customHeight="1">
      <c r="A5" s="8" t="s">
        <v>6</v>
      </c>
      <c r="B5" s="9">
        <v>3505267</v>
      </c>
      <c r="C5" s="48">
        <f t="shared" si="0"/>
        <v>0.10643423524188426</v>
      </c>
      <c r="D5" s="10">
        <v>8455100</v>
      </c>
      <c r="E5" s="11">
        <v>1828507</v>
      </c>
      <c r="F5" s="48">
        <f t="shared" ref="F5:F30" si="3">E5/$E$30</f>
        <v>5.614301741050174E-2</v>
      </c>
      <c r="G5" s="12">
        <v>4303200</v>
      </c>
      <c r="H5" s="13">
        <f>SUM(B5/E5-1)</f>
        <v>0.91701043528955584</v>
      </c>
      <c r="I5" s="14">
        <f>SUM(D5/G5-1)</f>
        <v>0.96484011898122324</v>
      </c>
    </row>
    <row r="6" spans="1:9" ht="24.95" customHeight="1">
      <c r="A6" s="8" t="s">
        <v>1</v>
      </c>
      <c r="B6" s="9">
        <v>1530312</v>
      </c>
      <c r="C6" s="48">
        <f t="shared" si="0"/>
        <v>4.6466528056629749E-2</v>
      </c>
      <c r="D6" s="10">
        <v>4260200</v>
      </c>
      <c r="E6" s="11">
        <v>2131183</v>
      </c>
      <c r="F6" s="48">
        <f t="shared" si="3"/>
        <v>6.5436470450463316E-2</v>
      </c>
      <c r="G6" s="12">
        <v>5303200</v>
      </c>
      <c r="H6" s="13">
        <f t="shared" si="1"/>
        <v>-0.28194247044951093</v>
      </c>
      <c r="I6" s="14">
        <f t="shared" si="2"/>
        <v>-0.19667370644139393</v>
      </c>
    </row>
    <row r="7" spans="1:9" ht="24.95" customHeight="1">
      <c r="A7" s="8" t="s">
        <v>8</v>
      </c>
      <c r="B7" s="9">
        <v>348780</v>
      </c>
      <c r="C7" s="48">
        <f t="shared" si="0"/>
        <v>1.0590386571882939E-2</v>
      </c>
      <c r="D7" s="10">
        <v>1184100</v>
      </c>
      <c r="E7" s="11">
        <v>195697</v>
      </c>
      <c r="F7" s="48">
        <f t="shared" si="3"/>
        <v>6.0087383193955278E-3</v>
      </c>
      <c r="G7" s="12">
        <v>464500</v>
      </c>
      <c r="H7" s="13">
        <f>SUM(B7/E7-1)</f>
        <v>0.78224500120083595</v>
      </c>
      <c r="I7" s="14">
        <f>SUM(D7/G7-1)</f>
        <v>1.5491926803013993</v>
      </c>
    </row>
    <row r="8" spans="1:9" ht="24.95" customHeight="1">
      <c r="A8" s="8" t="s">
        <v>4</v>
      </c>
      <c r="B8" s="9">
        <v>287674</v>
      </c>
      <c r="C8" s="48">
        <f t="shared" si="0"/>
        <v>8.7349586176955468E-3</v>
      </c>
      <c r="D8" s="10">
        <v>519900</v>
      </c>
      <c r="E8" s="11">
        <v>283065</v>
      </c>
      <c r="F8" s="48">
        <f t="shared" si="3"/>
        <v>8.6913111206594652E-3</v>
      </c>
      <c r="G8" s="12">
        <v>540500</v>
      </c>
      <c r="H8" s="13">
        <f t="shared" si="1"/>
        <v>1.6282479289209117E-2</v>
      </c>
      <c r="I8" s="14">
        <f t="shared" si="2"/>
        <v>-3.8112858464384836E-2</v>
      </c>
    </row>
    <row r="9" spans="1:9" ht="24.95" customHeight="1">
      <c r="A9" s="8" t="s">
        <v>3</v>
      </c>
      <c r="B9" s="9">
        <v>104715</v>
      </c>
      <c r="C9" s="48">
        <f t="shared" si="0"/>
        <v>3.1795754626834163E-3</v>
      </c>
      <c r="D9" s="10">
        <v>463500</v>
      </c>
      <c r="E9" s="11">
        <v>167286</v>
      </c>
      <c r="F9" s="48">
        <f t="shared" si="3"/>
        <v>5.1363986085550635E-3</v>
      </c>
      <c r="G9" s="12">
        <v>546900</v>
      </c>
      <c r="H9" s="13">
        <f>SUM(B9/E9-1)</f>
        <v>-0.37403608191958682</v>
      </c>
      <c r="I9" s="14">
        <f>SUM(D9/G9-1)</f>
        <v>-0.15249588590235874</v>
      </c>
    </row>
    <row r="10" spans="1:9" ht="24.95" customHeight="1">
      <c r="A10" s="8" t="s">
        <v>29</v>
      </c>
      <c r="B10" s="9">
        <v>10886</v>
      </c>
      <c r="C10" s="48">
        <f t="shared" si="0"/>
        <v>3.305434606959048E-4</v>
      </c>
      <c r="D10" s="10">
        <v>36500</v>
      </c>
      <c r="E10" s="11">
        <v>282442</v>
      </c>
      <c r="F10" s="48">
        <f t="shared" si="3"/>
        <v>8.6721823451903282E-3</v>
      </c>
      <c r="G10" s="12">
        <v>1337600</v>
      </c>
      <c r="H10" s="13">
        <f t="shared" si="1"/>
        <v>-0.96145757359033002</v>
      </c>
      <c r="I10" s="14">
        <f t="shared" si="2"/>
        <v>-0.97271232057416268</v>
      </c>
    </row>
    <row r="11" spans="1:9" ht="24.95" customHeight="1">
      <c r="A11" s="8" t="s">
        <v>0</v>
      </c>
      <c r="B11" s="9">
        <v>72169</v>
      </c>
      <c r="C11" s="48">
        <f t="shared" si="0"/>
        <v>2.1913458584386144E-3</v>
      </c>
      <c r="D11" s="10">
        <v>200700</v>
      </c>
      <c r="E11" s="11">
        <v>74688</v>
      </c>
      <c r="F11" s="48">
        <f t="shared" si="3"/>
        <v>2.2932423470927669E-3</v>
      </c>
      <c r="G11" s="12">
        <v>237500</v>
      </c>
      <c r="H11" s="13">
        <f>SUM(B11/E11-1)</f>
        <v>-3.3726970865467054E-2</v>
      </c>
      <c r="I11" s="14">
        <f>SUM(D11/G11-1)</f>
        <v>-0.15494736842105261</v>
      </c>
    </row>
    <row r="12" spans="1:9" ht="24.95" customHeight="1">
      <c r="A12" s="8" t="s">
        <v>5</v>
      </c>
      <c r="B12" s="9">
        <v>40643</v>
      </c>
      <c r="C12" s="48">
        <f t="shared" si="0"/>
        <v>1.2340876238346188E-3</v>
      </c>
      <c r="D12" s="10">
        <v>73300</v>
      </c>
      <c r="E12" s="11">
        <v>270422</v>
      </c>
      <c r="F12" s="48">
        <f t="shared" si="3"/>
        <v>8.3031167253845364E-3</v>
      </c>
      <c r="G12" s="12">
        <v>577100</v>
      </c>
      <c r="H12" s="13">
        <f t="shared" si="1"/>
        <v>-0.84970527545835761</v>
      </c>
      <c r="I12" s="14">
        <f t="shared" si="2"/>
        <v>-0.87298561774389194</v>
      </c>
    </row>
    <row r="13" spans="1:9" ht="24.95" customHeight="1">
      <c r="A13" s="8" t="s">
        <v>85</v>
      </c>
      <c r="B13" s="9">
        <v>39916</v>
      </c>
      <c r="C13" s="48">
        <f t="shared" si="0"/>
        <v>1.212012931943573E-3</v>
      </c>
      <c r="D13" s="10">
        <v>136400</v>
      </c>
      <c r="E13" s="11">
        <v>39917</v>
      </c>
      <c r="F13" s="48">
        <f t="shared" si="3"/>
        <v>1.2256233232768581E-3</v>
      </c>
      <c r="G13" s="12">
        <v>142100</v>
      </c>
      <c r="H13" s="13">
        <f t="shared" ref="H13:H26" si="4">SUM(B13/E13-1)</f>
        <v>-2.5051982864399136E-5</v>
      </c>
      <c r="I13" s="14">
        <f t="shared" ref="I13:I26" si="5">SUM(D13/G13-1)</f>
        <v>-4.0112596762843067E-2</v>
      </c>
    </row>
    <row r="14" spans="1:9" ht="24.95" customHeight="1">
      <c r="A14" s="8" t="s">
        <v>86</v>
      </c>
      <c r="B14" s="9">
        <v>8386</v>
      </c>
      <c r="C14" s="48">
        <f t="shared" si="0"/>
        <v>2.5463324098804499E-4</v>
      </c>
      <c r="D14" s="10">
        <v>78900</v>
      </c>
      <c r="E14" s="11">
        <v>12208</v>
      </c>
      <c r="F14" s="48">
        <f t="shared" si="3"/>
        <v>3.7483802717047584E-4</v>
      </c>
      <c r="G14" s="12">
        <v>123400</v>
      </c>
      <c r="H14" s="13">
        <f t="shared" si="4"/>
        <v>-0.31307339449541283</v>
      </c>
      <c r="I14" s="14">
        <f t="shared" si="5"/>
        <v>-0.36061588330632088</v>
      </c>
    </row>
    <row r="15" spans="1:9" ht="24.95" customHeight="1">
      <c r="A15" s="8" t="s">
        <v>87</v>
      </c>
      <c r="B15" s="9">
        <v>8652</v>
      </c>
      <c r="C15" s="48">
        <f t="shared" si="0"/>
        <v>2.6271008836496127E-4</v>
      </c>
      <c r="D15" s="10">
        <v>60500</v>
      </c>
      <c r="E15" s="11">
        <v>4127</v>
      </c>
      <c r="F15" s="48">
        <f t="shared" si="3"/>
        <v>1.2671662337258795E-4</v>
      </c>
      <c r="G15" s="12">
        <v>21600</v>
      </c>
      <c r="H15" s="13">
        <f t="shared" si="4"/>
        <v>1.0964380906227285</v>
      </c>
      <c r="I15" s="14">
        <f t="shared" si="5"/>
        <v>1.800925925925926</v>
      </c>
    </row>
    <row r="16" spans="1:9" ht="24.95" customHeight="1">
      <c r="A16" s="8" t="s">
        <v>10</v>
      </c>
      <c r="B16" s="9">
        <v>1947</v>
      </c>
      <c r="C16" s="48">
        <f t="shared" si="0"/>
        <v>5.9118879108481227E-5</v>
      </c>
      <c r="D16" s="10">
        <v>15500</v>
      </c>
      <c r="E16" s="11">
        <v>3033</v>
      </c>
      <c r="F16" s="48">
        <f t="shared" si="3"/>
        <v>9.3126125197252063E-5</v>
      </c>
      <c r="G16" s="12">
        <v>24300</v>
      </c>
      <c r="H16" s="13">
        <f t="shared" si="4"/>
        <v>-0.35806132542037583</v>
      </c>
      <c r="I16" s="14">
        <f t="shared" si="5"/>
        <v>-0.36213991769547327</v>
      </c>
    </row>
    <row r="17" spans="1:9" ht="24.95" customHeight="1">
      <c r="A17" s="8" t="s">
        <v>9</v>
      </c>
      <c r="B17" s="9">
        <v>1984</v>
      </c>
      <c r="C17" s="48">
        <f t="shared" si="0"/>
        <v>6.0242350360157556E-5</v>
      </c>
      <c r="D17" s="10">
        <v>18600</v>
      </c>
      <c r="E17" s="11">
        <v>696</v>
      </c>
      <c r="F17" s="48">
        <f t="shared" si="3"/>
        <v>2.1370188967124114E-5</v>
      </c>
      <c r="G17" s="12">
        <v>6800</v>
      </c>
      <c r="H17" s="13">
        <f t="shared" si="4"/>
        <v>1.8505747126436782</v>
      </c>
      <c r="I17" s="14">
        <f t="shared" si="5"/>
        <v>1.7352941176470589</v>
      </c>
    </row>
    <row r="18" spans="1:9" ht="24.95" customHeight="1">
      <c r="A18" s="8" t="s">
        <v>88</v>
      </c>
      <c r="B18" s="9">
        <v>250</v>
      </c>
      <c r="C18" s="48">
        <f t="shared" si="0"/>
        <v>7.5910219707859819E-6</v>
      </c>
      <c r="D18" s="10">
        <v>300</v>
      </c>
      <c r="E18" s="11">
        <v>0</v>
      </c>
      <c r="F18" s="48">
        <f t="shared" si="3"/>
        <v>0</v>
      </c>
      <c r="G18" s="12">
        <v>0</v>
      </c>
      <c r="H18" s="9">
        <v>0</v>
      </c>
      <c r="I18" s="10">
        <v>0</v>
      </c>
    </row>
    <row r="19" spans="1:9" ht="24.95" customHeight="1">
      <c r="A19" s="8" t="s">
        <v>68</v>
      </c>
      <c r="B19" s="9">
        <v>227</v>
      </c>
      <c r="C19" s="48">
        <f t="shared" si="0"/>
        <v>6.8926479494736719E-6</v>
      </c>
      <c r="D19" s="10">
        <v>2400</v>
      </c>
      <c r="E19" s="11">
        <v>0</v>
      </c>
      <c r="F19" s="48">
        <f t="shared" si="3"/>
        <v>0</v>
      </c>
      <c r="G19" s="12">
        <v>0</v>
      </c>
      <c r="H19" s="9">
        <v>0</v>
      </c>
      <c r="I19" s="10">
        <v>0</v>
      </c>
    </row>
    <row r="20" spans="1:9" ht="24.95" customHeight="1">
      <c r="A20" s="8" t="s">
        <v>89</v>
      </c>
      <c r="B20" s="9">
        <v>18</v>
      </c>
      <c r="C20" s="48">
        <f t="shared" si="0"/>
        <v>5.4655358189659067E-7</v>
      </c>
      <c r="D20" s="10">
        <v>1700</v>
      </c>
      <c r="E20" s="11">
        <v>0</v>
      </c>
      <c r="F20" s="48">
        <f t="shared" si="3"/>
        <v>0</v>
      </c>
      <c r="G20" s="12">
        <v>0</v>
      </c>
      <c r="H20" s="9">
        <v>0</v>
      </c>
      <c r="I20" s="10">
        <v>0</v>
      </c>
    </row>
    <row r="21" spans="1:9" ht="24.95" customHeight="1">
      <c r="A21" s="26" t="s">
        <v>90</v>
      </c>
      <c r="B21" s="9">
        <v>0</v>
      </c>
      <c r="C21" s="48">
        <f t="shared" si="0"/>
        <v>0</v>
      </c>
      <c r="D21" s="10">
        <v>0</v>
      </c>
      <c r="E21" s="11">
        <v>39010</v>
      </c>
      <c r="F21" s="48">
        <f t="shared" si="3"/>
        <v>1.1977745281717121E-3</v>
      </c>
      <c r="G21" s="12">
        <v>130200</v>
      </c>
      <c r="H21" s="13">
        <f t="shared" si="4"/>
        <v>-1</v>
      </c>
      <c r="I21" s="14">
        <f t="shared" si="5"/>
        <v>-1</v>
      </c>
    </row>
    <row r="22" spans="1:9" ht="24.95" customHeight="1">
      <c r="A22" s="8" t="s">
        <v>2</v>
      </c>
      <c r="B22" s="9">
        <v>0</v>
      </c>
      <c r="C22" s="48">
        <f t="shared" si="0"/>
        <v>0</v>
      </c>
      <c r="D22" s="10">
        <v>0</v>
      </c>
      <c r="E22" s="11">
        <v>30100</v>
      </c>
      <c r="F22" s="48">
        <f t="shared" si="3"/>
        <v>9.2419926423913188E-4</v>
      </c>
      <c r="G22" s="12">
        <v>71100</v>
      </c>
      <c r="H22" s="13">
        <f t="shared" si="4"/>
        <v>-1</v>
      </c>
      <c r="I22" s="14">
        <f t="shared" si="5"/>
        <v>-1</v>
      </c>
    </row>
    <row r="23" spans="1:9" ht="24.95" customHeight="1">
      <c r="A23" s="26" t="s">
        <v>30</v>
      </c>
      <c r="B23" s="9">
        <v>0</v>
      </c>
      <c r="C23" s="48">
        <f t="shared" si="0"/>
        <v>0</v>
      </c>
      <c r="D23" s="10">
        <v>0</v>
      </c>
      <c r="E23" s="11">
        <v>19075</v>
      </c>
      <c r="F23" s="48">
        <f t="shared" si="3"/>
        <v>5.8568441745386851E-4</v>
      </c>
      <c r="G23" s="12">
        <v>124800</v>
      </c>
      <c r="H23" s="13">
        <f t="shared" si="4"/>
        <v>-1</v>
      </c>
      <c r="I23" s="14">
        <f t="shared" si="5"/>
        <v>-1</v>
      </c>
    </row>
    <row r="24" spans="1:9" ht="24.95" customHeight="1">
      <c r="A24" s="8" t="s">
        <v>34</v>
      </c>
      <c r="B24" s="9">
        <v>0</v>
      </c>
      <c r="C24" s="48">
        <f t="shared" si="0"/>
        <v>0</v>
      </c>
      <c r="D24" s="10">
        <v>0</v>
      </c>
      <c r="E24" s="11">
        <v>381</v>
      </c>
      <c r="F24" s="48">
        <f t="shared" si="3"/>
        <v>1.1698336201830873E-5</v>
      </c>
      <c r="G24" s="12">
        <v>2700</v>
      </c>
      <c r="H24" s="13">
        <f t="shared" si="4"/>
        <v>-1</v>
      </c>
      <c r="I24" s="14">
        <f t="shared" si="5"/>
        <v>-1</v>
      </c>
    </row>
    <row r="25" spans="1:9" ht="24.95" customHeight="1">
      <c r="A25" s="8" t="s">
        <v>91</v>
      </c>
      <c r="B25" s="9">
        <v>0</v>
      </c>
      <c r="C25" s="48">
        <f t="shared" si="0"/>
        <v>0</v>
      </c>
      <c r="D25" s="10">
        <v>0</v>
      </c>
      <c r="E25" s="11">
        <v>235</v>
      </c>
      <c r="F25" s="48">
        <f t="shared" si="3"/>
        <v>7.2155092058536881E-6</v>
      </c>
      <c r="G25" s="12">
        <v>6500</v>
      </c>
      <c r="H25" s="13">
        <f t="shared" si="4"/>
        <v>-1</v>
      </c>
      <c r="I25" s="14">
        <f t="shared" si="5"/>
        <v>-1</v>
      </c>
    </row>
    <row r="26" spans="1:9" ht="24.95" customHeight="1">
      <c r="A26" s="8" t="s">
        <v>35</v>
      </c>
      <c r="B26" s="9">
        <v>0</v>
      </c>
      <c r="C26" s="48">
        <f t="shared" si="0"/>
        <v>0</v>
      </c>
      <c r="D26" s="10">
        <v>0</v>
      </c>
      <c r="E26" s="11">
        <v>112</v>
      </c>
      <c r="F26" s="48">
        <f t="shared" si="3"/>
        <v>3.4388809832153746E-6</v>
      </c>
      <c r="G26" s="12">
        <v>2700</v>
      </c>
      <c r="H26" s="13">
        <f t="shared" si="4"/>
        <v>-1</v>
      </c>
      <c r="I26" s="14">
        <f t="shared" si="5"/>
        <v>-1</v>
      </c>
    </row>
    <row r="27" spans="1:9" ht="24.95" customHeight="1">
      <c r="A27" s="8" t="s">
        <v>92</v>
      </c>
      <c r="B27" s="9">
        <v>0</v>
      </c>
      <c r="C27" s="48">
        <f t="shared" si="0"/>
        <v>0</v>
      </c>
      <c r="D27" s="10">
        <v>0</v>
      </c>
      <c r="E27" s="11">
        <v>100</v>
      </c>
      <c r="F27" s="48">
        <f t="shared" si="3"/>
        <v>3.0704294492994417E-6</v>
      </c>
      <c r="G27" s="12">
        <v>1100</v>
      </c>
      <c r="H27" s="13">
        <f t="shared" ref="H27:H29" si="6">SUM(B27/E27-1)</f>
        <v>-1</v>
      </c>
      <c r="I27" s="14">
        <f t="shared" ref="I27:I29" si="7">SUM(D27/G27-1)</f>
        <v>-1</v>
      </c>
    </row>
    <row r="28" spans="1:9" ht="24.95" customHeight="1">
      <c r="A28" s="8" t="s">
        <v>32</v>
      </c>
      <c r="B28" s="9">
        <v>0</v>
      </c>
      <c r="C28" s="48">
        <f t="shared" si="0"/>
        <v>0</v>
      </c>
      <c r="D28" s="10">
        <v>0</v>
      </c>
      <c r="E28" s="11">
        <v>2</v>
      </c>
      <c r="F28" s="48">
        <f t="shared" si="3"/>
        <v>6.1408588985988827E-8</v>
      </c>
      <c r="G28" s="12">
        <v>100</v>
      </c>
      <c r="H28" s="13">
        <f t="shared" si="6"/>
        <v>-1</v>
      </c>
      <c r="I28" s="14">
        <f t="shared" si="7"/>
        <v>-1</v>
      </c>
    </row>
    <row r="29" spans="1:9" ht="24.95" customHeight="1">
      <c r="A29" s="8" t="s">
        <v>93</v>
      </c>
      <c r="B29" s="9">
        <v>200</v>
      </c>
      <c r="C29" s="48">
        <f t="shared" ref="C29:C30" si="8">B29/$B$30</f>
        <v>6.0728175766287855E-6</v>
      </c>
      <c r="D29" s="10">
        <v>300</v>
      </c>
      <c r="E29" s="11">
        <v>700</v>
      </c>
      <c r="F29" s="48">
        <f t="shared" si="3"/>
        <v>2.1493006145096092E-5</v>
      </c>
      <c r="G29" s="12">
        <v>1100</v>
      </c>
      <c r="H29" s="13">
        <f t="shared" si="6"/>
        <v>-0.7142857142857143</v>
      </c>
      <c r="I29" s="14">
        <f t="shared" si="7"/>
        <v>-0.72727272727272729</v>
      </c>
    </row>
    <row r="30" spans="1:9" ht="24.95" customHeight="1" thickBot="1">
      <c r="A30" s="15" t="s">
        <v>74</v>
      </c>
      <c r="B30" s="27">
        <f>SUM(B4:B29)</f>
        <v>32933642</v>
      </c>
      <c r="C30" s="52">
        <f t="shared" si="8"/>
        <v>1</v>
      </c>
      <c r="D30" s="28">
        <f>SUM(D4:D29)</f>
        <v>68968500</v>
      </c>
      <c r="E30" s="29">
        <v>32568734</v>
      </c>
      <c r="F30" s="52">
        <f t="shared" si="3"/>
        <v>1</v>
      </c>
      <c r="G30" s="30">
        <v>75724900</v>
      </c>
      <c r="H30" s="20">
        <f>SUM(B30/E30-1)</f>
        <v>1.1204242694849542E-2</v>
      </c>
      <c r="I30" s="21">
        <f>SUM(D30/G30-1)</f>
        <v>-8.9222963648680986E-2</v>
      </c>
    </row>
    <row r="31" spans="1:9" ht="21" customHeight="1"/>
    <row r="34" spans="9:9">
      <c r="I34" s="23"/>
    </row>
  </sheetData>
  <sortState ref="A5:I29">
    <sortCondition descending="1" ref="B5:B29"/>
  </sortState>
  <mergeCells count="5">
    <mergeCell ref="A1:I1"/>
    <mergeCell ref="A2:A3"/>
    <mergeCell ref="B2:D2"/>
    <mergeCell ref="E2:G2"/>
    <mergeCell ref="H2:I2"/>
  </mergeCells>
  <phoneticPr fontId="3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40"/>
  <sheetViews>
    <sheetView workbookViewId="0">
      <selection sqref="A1:I1"/>
    </sheetView>
  </sheetViews>
  <sheetFormatPr defaultRowHeight="15.75"/>
  <cols>
    <col min="1" max="1" width="13" style="1" bestFit="1" customWidth="1"/>
    <col min="2" max="2" width="15" style="2" bestFit="1" customWidth="1"/>
    <col min="3" max="3" width="9" style="2" bestFit="1" customWidth="1"/>
    <col min="4" max="4" width="15.5" style="2" bestFit="1" customWidth="1"/>
    <col min="5" max="5" width="15" style="2" bestFit="1" customWidth="1"/>
    <col min="6" max="6" width="9" style="2" bestFit="1" customWidth="1"/>
    <col min="7" max="7" width="16.375" style="2" bestFit="1" customWidth="1"/>
    <col min="8" max="9" width="9.375" style="2" bestFit="1" customWidth="1"/>
    <col min="10" max="16384" width="9" style="1"/>
  </cols>
  <sheetData>
    <row r="1" spans="1:9" s="32" customFormat="1" ht="39.75" customHeight="1" thickBot="1">
      <c r="A1" s="82" t="s">
        <v>71</v>
      </c>
      <c r="B1" s="82"/>
      <c r="C1" s="82"/>
      <c r="D1" s="82"/>
      <c r="E1" s="82"/>
      <c r="F1" s="82"/>
      <c r="G1" s="82"/>
      <c r="H1" s="82"/>
      <c r="I1" s="82"/>
    </row>
    <row r="2" spans="1:9" ht="24.95" customHeight="1">
      <c r="A2" s="92" t="s">
        <v>13</v>
      </c>
      <c r="B2" s="83" t="s">
        <v>72</v>
      </c>
      <c r="C2" s="90"/>
      <c r="D2" s="90"/>
      <c r="E2" s="83" t="s">
        <v>28</v>
      </c>
      <c r="F2" s="90"/>
      <c r="G2" s="91"/>
      <c r="H2" s="90" t="s">
        <v>11</v>
      </c>
      <c r="I2" s="91"/>
    </row>
    <row r="3" spans="1:9" ht="39.4" customHeight="1">
      <c r="A3" s="93"/>
      <c r="B3" s="3" t="s">
        <v>14</v>
      </c>
      <c r="C3" s="24" t="s">
        <v>27</v>
      </c>
      <c r="D3" s="7" t="s">
        <v>15</v>
      </c>
      <c r="E3" s="3" t="s">
        <v>14</v>
      </c>
      <c r="F3" s="24" t="s">
        <v>27</v>
      </c>
      <c r="G3" s="5" t="s">
        <v>15</v>
      </c>
      <c r="H3" s="6" t="s">
        <v>16</v>
      </c>
      <c r="I3" s="5" t="s">
        <v>17</v>
      </c>
    </row>
    <row r="4" spans="1:9" ht="24.95" customHeight="1">
      <c r="A4" s="8" t="s">
        <v>7</v>
      </c>
      <c r="B4" s="9">
        <v>36534795</v>
      </c>
      <c r="C4" s="48">
        <f t="shared" ref="C4:C31" si="0">B4/$B$31</f>
        <v>0.8237392778294611</v>
      </c>
      <c r="D4" s="12">
        <v>72606100</v>
      </c>
      <c r="E4" s="9">
        <v>37059243</v>
      </c>
      <c r="F4" s="48">
        <f>E4/$E$31</f>
        <v>0.83280088569037281</v>
      </c>
      <c r="G4" s="10">
        <v>84078200</v>
      </c>
      <c r="H4" s="33">
        <f>SUM(B4/E4-1)</f>
        <v>-1.4151611245809881E-2</v>
      </c>
      <c r="I4" s="14">
        <f t="shared" ref="I4" si="1">SUM(D4/G4-1)</f>
        <v>-0.13644559469636597</v>
      </c>
    </row>
    <row r="5" spans="1:9" ht="24.95" customHeight="1">
      <c r="A5" s="8" t="s">
        <v>1</v>
      </c>
      <c r="B5" s="9">
        <v>1900301</v>
      </c>
      <c r="C5" s="48">
        <f t="shared" si="0"/>
        <v>4.2845527760552719E-2</v>
      </c>
      <c r="D5" s="12">
        <v>5257600</v>
      </c>
      <c r="E5" s="9">
        <v>2854092</v>
      </c>
      <c r="F5" s="48">
        <f t="shared" ref="F5:F31" si="2">E5/$E$31</f>
        <v>6.4137584932369165E-2</v>
      </c>
      <c r="G5" s="10">
        <v>7293700</v>
      </c>
      <c r="H5" s="33">
        <f t="shared" ref="H5:H18" si="3">SUM(B5/E5-1)</f>
        <v>-0.33418369134561887</v>
      </c>
      <c r="I5" s="14">
        <f t="shared" ref="I5:I18" si="4">SUM(D5/G5-1)</f>
        <v>-0.27915872602382874</v>
      </c>
    </row>
    <row r="6" spans="1:9" ht="24.95" customHeight="1">
      <c r="A6" s="8" t="s">
        <v>6</v>
      </c>
      <c r="B6" s="9">
        <v>4564706</v>
      </c>
      <c r="C6" s="48">
        <f t="shared" si="0"/>
        <v>0.10291908368293316</v>
      </c>
      <c r="D6" s="12">
        <v>10978900</v>
      </c>
      <c r="E6" s="9">
        <v>2673163</v>
      </c>
      <c r="F6" s="48">
        <f t="shared" si="2"/>
        <v>6.0071721216613465E-2</v>
      </c>
      <c r="G6" s="10">
        <v>6450000</v>
      </c>
      <c r="H6" s="33">
        <f t="shared" si="3"/>
        <v>0.70760481122924412</v>
      </c>
      <c r="I6" s="14">
        <f t="shared" si="4"/>
        <v>0.70215503875968999</v>
      </c>
    </row>
    <row r="7" spans="1:9" ht="24.95" customHeight="1">
      <c r="A7" s="8" t="s">
        <v>4</v>
      </c>
      <c r="B7" s="9">
        <v>469884</v>
      </c>
      <c r="C7" s="48">
        <f t="shared" si="0"/>
        <v>1.059433635315645E-2</v>
      </c>
      <c r="D7" s="12">
        <v>864400</v>
      </c>
      <c r="E7" s="9">
        <v>443639</v>
      </c>
      <c r="F7" s="48">
        <f t="shared" si="2"/>
        <v>9.9695223706213129E-3</v>
      </c>
      <c r="G7" s="10">
        <v>833200</v>
      </c>
      <c r="H7" s="33">
        <f t="shared" si="3"/>
        <v>5.9158459918988271E-2</v>
      </c>
      <c r="I7" s="14">
        <f t="shared" si="4"/>
        <v>3.744599135861737E-2</v>
      </c>
    </row>
    <row r="8" spans="1:9" ht="24.95" customHeight="1">
      <c r="A8" s="8" t="s">
        <v>8</v>
      </c>
      <c r="B8" s="9">
        <v>429577</v>
      </c>
      <c r="C8" s="48">
        <f t="shared" si="0"/>
        <v>9.6855462786132069E-3</v>
      </c>
      <c r="D8" s="12">
        <v>1526000</v>
      </c>
      <c r="E8" s="9">
        <v>319463</v>
      </c>
      <c r="F8" s="48">
        <f t="shared" si="2"/>
        <v>7.1790206115463166E-3</v>
      </c>
      <c r="G8" s="10">
        <v>866400</v>
      </c>
      <c r="H8" s="33">
        <f t="shared" si="3"/>
        <v>0.34468467396850344</v>
      </c>
      <c r="I8" s="14">
        <f t="shared" si="4"/>
        <v>0.76131117266851334</v>
      </c>
    </row>
    <row r="9" spans="1:9" ht="24.95" customHeight="1">
      <c r="A9" s="8" t="s">
        <v>0</v>
      </c>
      <c r="B9" s="9">
        <v>154816</v>
      </c>
      <c r="C9" s="48">
        <f t="shared" si="0"/>
        <v>3.4905908199689049E-3</v>
      </c>
      <c r="D9" s="12">
        <v>417800</v>
      </c>
      <c r="E9" s="9">
        <v>130299</v>
      </c>
      <c r="F9" s="48">
        <f t="shared" si="2"/>
        <v>2.928098736516822E-3</v>
      </c>
      <c r="G9" s="10">
        <v>403300</v>
      </c>
      <c r="H9" s="33">
        <f t="shared" si="3"/>
        <v>0.18815954074858587</v>
      </c>
      <c r="I9" s="14">
        <f t="shared" si="4"/>
        <v>3.5953384577237735E-2</v>
      </c>
    </row>
    <row r="10" spans="1:9" ht="24.95" customHeight="1">
      <c r="A10" s="8" t="s">
        <v>3</v>
      </c>
      <c r="B10" s="9">
        <v>142283</v>
      </c>
      <c r="C10" s="48">
        <f t="shared" si="0"/>
        <v>3.2080129549764604E-3</v>
      </c>
      <c r="D10" s="12">
        <v>576900</v>
      </c>
      <c r="E10" s="9">
        <v>233490</v>
      </c>
      <c r="F10" s="48">
        <f t="shared" si="2"/>
        <v>5.2470224175881069E-3</v>
      </c>
      <c r="G10" s="10">
        <v>719400</v>
      </c>
      <c r="H10" s="33">
        <f t="shared" si="3"/>
        <v>-0.39062486616129166</v>
      </c>
      <c r="I10" s="14">
        <f t="shared" si="4"/>
        <v>-0.1980817347789825</v>
      </c>
    </row>
    <row r="11" spans="1:9" ht="24.95" customHeight="1">
      <c r="A11" s="8" t="s">
        <v>5</v>
      </c>
      <c r="B11" s="9">
        <v>40643</v>
      </c>
      <c r="C11" s="48">
        <f t="shared" si="0"/>
        <v>9.1636576772424175E-4</v>
      </c>
      <c r="D11" s="12">
        <v>73300</v>
      </c>
      <c r="E11" s="9">
        <v>312425</v>
      </c>
      <c r="F11" s="48">
        <f t="shared" si="2"/>
        <v>7.0208616164074023E-3</v>
      </c>
      <c r="G11" s="10">
        <v>687800</v>
      </c>
      <c r="H11" s="33">
        <f t="shared" si="3"/>
        <v>-0.86991117868288392</v>
      </c>
      <c r="I11" s="14">
        <f t="shared" si="4"/>
        <v>-0.89342832218668222</v>
      </c>
    </row>
    <row r="12" spans="1:9" ht="24.95" customHeight="1">
      <c r="A12" s="8" t="s">
        <v>36</v>
      </c>
      <c r="B12" s="9">
        <v>49248</v>
      </c>
      <c r="C12" s="48">
        <f t="shared" si="0"/>
        <v>1.1103801719578638E-3</v>
      </c>
      <c r="D12" s="12">
        <v>161800</v>
      </c>
      <c r="E12" s="9">
        <v>280951</v>
      </c>
      <c r="F12" s="48">
        <f t="shared" si="2"/>
        <v>6.3135731519285464E-3</v>
      </c>
      <c r="G12" s="10">
        <v>1188300</v>
      </c>
      <c r="H12" s="33">
        <f t="shared" si="3"/>
        <v>-0.82470964687792536</v>
      </c>
      <c r="I12" s="14">
        <f t="shared" si="4"/>
        <v>-0.86383909787090807</v>
      </c>
    </row>
    <row r="13" spans="1:9" ht="24.95" customHeight="1">
      <c r="A13" s="8" t="s">
        <v>41</v>
      </c>
      <c r="B13" s="9">
        <v>39916</v>
      </c>
      <c r="C13" s="48">
        <f t="shared" si="0"/>
        <v>8.9997431253797293E-4</v>
      </c>
      <c r="D13" s="12">
        <v>136400</v>
      </c>
      <c r="E13" s="9">
        <v>68494</v>
      </c>
      <c r="F13" s="48">
        <f t="shared" si="2"/>
        <v>1.5392074755676039E-3</v>
      </c>
      <c r="G13" s="10">
        <v>246600</v>
      </c>
      <c r="H13" s="33">
        <f t="shared" si="3"/>
        <v>-0.41723362630303384</v>
      </c>
      <c r="I13" s="14">
        <f t="shared" si="4"/>
        <v>-0.44687753446877532</v>
      </c>
    </row>
    <row r="14" spans="1:9" ht="24.95" customHeight="1">
      <c r="A14" s="8" t="s">
        <v>12</v>
      </c>
      <c r="B14" s="9">
        <v>8652</v>
      </c>
      <c r="C14" s="48">
        <f t="shared" si="0"/>
        <v>1.9507409941072607E-4</v>
      </c>
      <c r="D14" s="12">
        <v>60500</v>
      </c>
      <c r="E14" s="9">
        <v>9167</v>
      </c>
      <c r="F14" s="48">
        <f t="shared" si="2"/>
        <v>2.0600220352918832E-4</v>
      </c>
      <c r="G14" s="10">
        <v>50800</v>
      </c>
      <c r="H14" s="33">
        <f t="shared" si="3"/>
        <v>-5.6179775280898903E-2</v>
      </c>
      <c r="I14" s="14">
        <f t="shared" si="4"/>
        <v>0.19094488188976388</v>
      </c>
    </row>
    <row r="15" spans="1:9" ht="24.95" customHeight="1">
      <c r="A15" s="8" t="s">
        <v>18</v>
      </c>
      <c r="B15" s="9">
        <v>8386</v>
      </c>
      <c r="C15" s="48">
        <f t="shared" si="0"/>
        <v>1.8907667564243514E-4</v>
      </c>
      <c r="D15" s="12">
        <v>78900</v>
      </c>
      <c r="E15" s="9">
        <v>13986</v>
      </c>
      <c r="F15" s="48">
        <f t="shared" si="2"/>
        <v>3.142954967338527E-4</v>
      </c>
      <c r="G15" s="10">
        <v>146700</v>
      </c>
      <c r="H15" s="33">
        <f t="shared" si="3"/>
        <v>-0.40040040040040037</v>
      </c>
      <c r="I15" s="14">
        <f t="shared" si="4"/>
        <v>-0.46216768916155415</v>
      </c>
    </row>
    <row r="16" spans="1:9" ht="24.95" customHeight="1">
      <c r="A16" s="8" t="s">
        <v>10</v>
      </c>
      <c r="B16" s="9">
        <v>4331</v>
      </c>
      <c r="C16" s="48">
        <f t="shared" si="0"/>
        <v>9.7649783234842177E-5</v>
      </c>
      <c r="D16" s="12">
        <v>29400</v>
      </c>
      <c r="E16" s="9">
        <v>4095</v>
      </c>
      <c r="F16" s="48">
        <f t="shared" si="2"/>
        <v>9.2023456250902818E-5</v>
      </c>
      <c r="G16" s="10">
        <v>33200</v>
      </c>
      <c r="H16" s="33">
        <f t="shared" si="3"/>
        <v>5.7631257631257649E-2</v>
      </c>
      <c r="I16" s="14">
        <f t="shared" si="4"/>
        <v>-0.11445783132530118</v>
      </c>
    </row>
    <row r="17" spans="1:9" ht="24.95" customHeight="1">
      <c r="A17" s="8" t="s">
        <v>2</v>
      </c>
      <c r="B17" s="9">
        <v>2160</v>
      </c>
      <c r="C17" s="48">
        <f t="shared" si="0"/>
        <v>4.8700884734994025E-5</v>
      </c>
      <c r="D17" s="12">
        <v>6400</v>
      </c>
      <c r="E17" s="9">
        <v>34247</v>
      </c>
      <c r="F17" s="48">
        <f t="shared" si="2"/>
        <v>7.6960373778380193E-4</v>
      </c>
      <c r="G17" s="10">
        <v>83800</v>
      </c>
      <c r="H17" s="33">
        <f t="shared" si="3"/>
        <v>-0.93692878208310215</v>
      </c>
      <c r="I17" s="14">
        <f t="shared" si="4"/>
        <v>-0.92362768496420045</v>
      </c>
    </row>
    <row r="18" spans="1:9" ht="24.95" customHeight="1">
      <c r="A18" s="8" t="s">
        <v>9</v>
      </c>
      <c r="B18" s="9">
        <v>1984</v>
      </c>
      <c r="C18" s="48">
        <f t="shared" si="0"/>
        <v>4.473266449732784E-5</v>
      </c>
      <c r="D18" s="12">
        <v>18600</v>
      </c>
      <c r="E18" s="9">
        <v>1064</v>
      </c>
      <c r="F18" s="48">
        <f t="shared" si="2"/>
        <v>2.3910368119892699E-5</v>
      </c>
      <c r="G18" s="10">
        <v>10400</v>
      </c>
      <c r="H18" s="33">
        <f t="shared" si="3"/>
        <v>0.86466165413533824</v>
      </c>
      <c r="I18" s="14">
        <f t="shared" si="4"/>
        <v>0.78846153846153855</v>
      </c>
    </row>
    <row r="19" spans="1:9" ht="24.95" customHeight="1">
      <c r="A19" s="8" t="s">
        <v>73</v>
      </c>
      <c r="B19" s="9">
        <v>250</v>
      </c>
      <c r="C19" s="48">
        <f t="shared" si="0"/>
        <v>5.6366764739576413E-6</v>
      </c>
      <c r="D19" s="12">
        <v>300</v>
      </c>
      <c r="E19" s="9">
        <v>0</v>
      </c>
      <c r="F19" s="48">
        <f t="shared" si="2"/>
        <v>0</v>
      </c>
      <c r="G19" s="10">
        <v>0</v>
      </c>
      <c r="H19" s="11">
        <v>0</v>
      </c>
      <c r="I19" s="10">
        <v>0</v>
      </c>
    </row>
    <row r="20" spans="1:9" ht="24.95" customHeight="1">
      <c r="A20" s="8" t="s">
        <v>20</v>
      </c>
      <c r="B20" s="9">
        <v>227</v>
      </c>
      <c r="C20" s="48">
        <f t="shared" si="0"/>
        <v>5.1181022383535389E-6</v>
      </c>
      <c r="D20" s="12">
        <v>2400</v>
      </c>
      <c r="E20" s="9">
        <v>0</v>
      </c>
      <c r="F20" s="48">
        <f t="shared" si="2"/>
        <v>0</v>
      </c>
      <c r="G20" s="10">
        <v>0</v>
      </c>
      <c r="H20" s="11">
        <v>0</v>
      </c>
      <c r="I20" s="10">
        <v>0</v>
      </c>
    </row>
    <row r="21" spans="1:9" ht="24.95" customHeight="1">
      <c r="A21" s="8" t="s">
        <v>25</v>
      </c>
      <c r="B21" s="9">
        <v>18</v>
      </c>
      <c r="C21" s="48">
        <f t="shared" si="0"/>
        <v>4.0584070612495018E-7</v>
      </c>
      <c r="D21" s="12">
        <v>1700</v>
      </c>
      <c r="E21" s="9">
        <v>0</v>
      </c>
      <c r="F21" s="48">
        <f t="shared" si="2"/>
        <v>0</v>
      </c>
      <c r="G21" s="10">
        <v>0</v>
      </c>
      <c r="H21" s="11">
        <v>0</v>
      </c>
      <c r="I21" s="10">
        <v>0</v>
      </c>
    </row>
    <row r="22" spans="1:9" ht="24.95" customHeight="1">
      <c r="A22" s="26" t="s">
        <v>26</v>
      </c>
      <c r="B22" s="9">
        <v>0</v>
      </c>
      <c r="C22" s="48">
        <f t="shared" si="0"/>
        <v>0</v>
      </c>
      <c r="D22" s="12">
        <v>0</v>
      </c>
      <c r="E22" s="9">
        <v>39010</v>
      </c>
      <c r="F22" s="48">
        <f t="shared" si="2"/>
        <v>8.766385905611035E-4</v>
      </c>
      <c r="G22" s="10">
        <v>130200</v>
      </c>
      <c r="H22" s="33">
        <f t="shared" ref="H22:H30" si="5">SUM(B22/E22-1)</f>
        <v>-1</v>
      </c>
      <c r="I22" s="14">
        <f t="shared" ref="I22:I30" si="6">SUM(D22/G22-1)</f>
        <v>-1</v>
      </c>
    </row>
    <row r="23" spans="1:9" ht="24.95" customHeight="1">
      <c r="A23" s="26" t="s">
        <v>22</v>
      </c>
      <c r="B23" s="9">
        <v>0</v>
      </c>
      <c r="C23" s="48">
        <f t="shared" si="0"/>
        <v>0</v>
      </c>
      <c r="D23" s="12">
        <v>0</v>
      </c>
      <c r="E23" s="9">
        <v>19075</v>
      </c>
      <c r="F23" s="48">
        <f t="shared" si="2"/>
        <v>4.2865627057044476E-4</v>
      </c>
      <c r="G23" s="10">
        <v>124800</v>
      </c>
      <c r="H23" s="33">
        <f t="shared" si="5"/>
        <v>-1</v>
      </c>
      <c r="I23" s="14">
        <f t="shared" si="6"/>
        <v>-1</v>
      </c>
    </row>
    <row r="24" spans="1:9" ht="24.95" customHeight="1">
      <c r="A24" s="8" t="s">
        <v>38</v>
      </c>
      <c r="B24" s="9">
        <v>0</v>
      </c>
      <c r="C24" s="48">
        <f t="shared" si="0"/>
        <v>0</v>
      </c>
      <c r="D24" s="12">
        <v>0</v>
      </c>
      <c r="E24" s="9">
        <v>1500</v>
      </c>
      <c r="F24" s="48">
        <f t="shared" si="2"/>
        <v>3.3708225732931435E-5</v>
      </c>
      <c r="G24" s="10">
        <v>3500</v>
      </c>
      <c r="H24" s="33">
        <f t="shared" si="5"/>
        <v>-1</v>
      </c>
      <c r="I24" s="14">
        <f t="shared" si="6"/>
        <v>-1</v>
      </c>
    </row>
    <row r="25" spans="1:9" ht="24.95" customHeight="1">
      <c r="A25" s="8" t="s">
        <v>24</v>
      </c>
      <c r="B25" s="9">
        <v>0</v>
      </c>
      <c r="C25" s="48">
        <f t="shared" si="0"/>
        <v>0</v>
      </c>
      <c r="D25" s="12">
        <v>0</v>
      </c>
      <c r="E25" s="9">
        <v>700</v>
      </c>
      <c r="F25" s="48">
        <f t="shared" si="2"/>
        <v>1.573050534203467E-5</v>
      </c>
      <c r="G25" s="10">
        <v>1100</v>
      </c>
      <c r="H25" s="33">
        <f t="shared" si="5"/>
        <v>-1</v>
      </c>
      <c r="I25" s="14">
        <f t="shared" si="6"/>
        <v>-1</v>
      </c>
    </row>
    <row r="26" spans="1:9" ht="24.95" customHeight="1">
      <c r="A26" s="8" t="s">
        <v>40</v>
      </c>
      <c r="B26" s="9">
        <v>0</v>
      </c>
      <c r="C26" s="48">
        <f t="shared" si="0"/>
        <v>0</v>
      </c>
      <c r="D26" s="12">
        <v>0</v>
      </c>
      <c r="E26" s="9">
        <v>381</v>
      </c>
      <c r="F26" s="48">
        <f t="shared" si="2"/>
        <v>8.5618893361645848E-6</v>
      </c>
      <c r="G26" s="10">
        <v>2700</v>
      </c>
      <c r="H26" s="33">
        <f t="shared" si="5"/>
        <v>-1</v>
      </c>
      <c r="I26" s="14">
        <f t="shared" si="6"/>
        <v>-1</v>
      </c>
    </row>
    <row r="27" spans="1:9" ht="24.95" customHeight="1">
      <c r="A27" s="8" t="s">
        <v>21</v>
      </c>
      <c r="B27" s="9">
        <v>0</v>
      </c>
      <c r="C27" s="48">
        <f t="shared" si="0"/>
        <v>0</v>
      </c>
      <c r="D27" s="12">
        <v>0</v>
      </c>
      <c r="E27" s="9">
        <v>238</v>
      </c>
      <c r="F27" s="48">
        <f t="shared" si="2"/>
        <v>5.3483718162917873E-6</v>
      </c>
      <c r="G27" s="10">
        <v>6600</v>
      </c>
      <c r="H27" s="33">
        <f t="shared" si="5"/>
        <v>-1</v>
      </c>
      <c r="I27" s="14">
        <f t="shared" si="6"/>
        <v>-1</v>
      </c>
    </row>
    <row r="28" spans="1:9" ht="24.95" customHeight="1">
      <c r="A28" s="8" t="s">
        <v>39</v>
      </c>
      <c r="B28" s="9">
        <v>0</v>
      </c>
      <c r="C28" s="48">
        <f t="shared" si="0"/>
        <v>0</v>
      </c>
      <c r="D28" s="12">
        <v>0</v>
      </c>
      <c r="E28" s="9">
        <v>100</v>
      </c>
      <c r="F28" s="48">
        <f t="shared" si="2"/>
        <v>2.2472150488620955E-6</v>
      </c>
      <c r="G28" s="10">
        <v>1100</v>
      </c>
      <c r="H28" s="33">
        <f t="shared" si="5"/>
        <v>-1</v>
      </c>
      <c r="I28" s="14">
        <f t="shared" si="6"/>
        <v>-1</v>
      </c>
    </row>
    <row r="29" spans="1:9" ht="24.95" customHeight="1">
      <c r="A29" s="8" t="s">
        <v>37</v>
      </c>
      <c r="B29" s="9">
        <v>0</v>
      </c>
      <c r="C29" s="48">
        <f t="shared" si="0"/>
        <v>0</v>
      </c>
      <c r="D29" s="12">
        <v>0</v>
      </c>
      <c r="E29" s="9">
        <v>2</v>
      </c>
      <c r="F29" s="48">
        <f t="shared" si="2"/>
        <v>4.4944300977241914E-8</v>
      </c>
      <c r="G29" s="10">
        <v>100</v>
      </c>
      <c r="H29" s="33">
        <f t="shared" si="5"/>
        <v>-1</v>
      </c>
      <c r="I29" s="14">
        <f t="shared" si="6"/>
        <v>-1</v>
      </c>
    </row>
    <row r="30" spans="1:9" ht="24.95" customHeight="1">
      <c r="A30" s="8" t="s">
        <v>19</v>
      </c>
      <c r="B30" s="9">
        <v>200</v>
      </c>
      <c r="C30" s="48">
        <f t="shared" si="0"/>
        <v>4.5093411791661131E-6</v>
      </c>
      <c r="D30" s="12">
        <v>300</v>
      </c>
      <c r="E30" s="9">
        <v>700</v>
      </c>
      <c r="F30" s="48">
        <f t="shared" si="2"/>
        <v>1.573050534203467E-5</v>
      </c>
      <c r="G30" s="10">
        <v>1100</v>
      </c>
      <c r="H30" s="33">
        <f t="shared" si="5"/>
        <v>-0.7142857142857143</v>
      </c>
      <c r="I30" s="14">
        <f t="shared" si="6"/>
        <v>-0.72727272727272729</v>
      </c>
    </row>
    <row r="31" spans="1:9" ht="24.95" customHeight="1" thickBot="1">
      <c r="A31" s="15" t="s">
        <v>23</v>
      </c>
      <c r="B31" s="16">
        <f>SUM(B4:B30)</f>
        <v>44352377</v>
      </c>
      <c r="C31" s="52">
        <f t="shared" si="0"/>
        <v>1</v>
      </c>
      <c r="D31" s="19">
        <f>SUM(D4:D30)</f>
        <v>92797700</v>
      </c>
      <c r="E31" s="16">
        <f>SUM(E4:E30)</f>
        <v>44499524</v>
      </c>
      <c r="F31" s="52">
        <f t="shared" si="2"/>
        <v>1</v>
      </c>
      <c r="G31" s="17">
        <f>SUM(G4:G30)</f>
        <v>103363000</v>
      </c>
      <c r="H31" s="34">
        <f>SUM(B31/E31-1)</f>
        <v>-3.3067095279490921E-3</v>
      </c>
      <c r="I31" s="21">
        <f>SUM(D31/G31-1)</f>
        <v>-0.10221549297137278</v>
      </c>
    </row>
    <row r="32" spans="1:9">
      <c r="B32" s="35"/>
      <c r="C32" s="79"/>
      <c r="D32" s="35"/>
    </row>
    <row r="38" spans="4:8">
      <c r="D38" s="36"/>
      <c r="E38" s="36"/>
      <c r="F38" s="80"/>
    </row>
    <row r="40" spans="4:8">
      <c r="D40" s="23"/>
      <c r="G40" s="23"/>
      <c r="H40" s="23"/>
    </row>
  </sheetData>
  <sortState ref="A5:I31">
    <sortCondition descending="1" ref="B5:B31"/>
  </sortState>
  <mergeCells count="5">
    <mergeCell ref="A1:I1"/>
    <mergeCell ref="A2:A3"/>
    <mergeCell ref="B2:D2"/>
    <mergeCell ref="E2:G2"/>
    <mergeCell ref="H2:I2"/>
  </mergeCells>
  <phoneticPr fontId="3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41"/>
  <sheetViews>
    <sheetView zoomScaleNormal="100" workbookViewId="0">
      <selection sqref="A1:I1"/>
    </sheetView>
  </sheetViews>
  <sheetFormatPr defaultRowHeight="15.75"/>
  <cols>
    <col min="1" max="1" width="13" style="1" bestFit="1" customWidth="1"/>
    <col min="2" max="2" width="15" style="2" bestFit="1" customWidth="1"/>
    <col min="3" max="3" width="9" style="2" bestFit="1" customWidth="1"/>
    <col min="4" max="4" width="16.375" style="2" bestFit="1" customWidth="1"/>
    <col min="5" max="5" width="15" style="2" bestFit="1" customWidth="1"/>
    <col min="6" max="6" width="8.875" style="2" bestFit="1" customWidth="1"/>
    <col min="7" max="7" width="16.375" style="2" bestFit="1" customWidth="1"/>
    <col min="8" max="9" width="9.625" style="2" bestFit="1" customWidth="1"/>
    <col min="10" max="16384" width="9" style="1"/>
  </cols>
  <sheetData>
    <row r="1" spans="1:9" ht="39.75" customHeight="1" thickBot="1">
      <c r="A1" s="82" t="s">
        <v>110</v>
      </c>
      <c r="B1" s="82"/>
      <c r="C1" s="82"/>
      <c r="D1" s="82"/>
      <c r="E1" s="82"/>
      <c r="F1" s="82"/>
      <c r="G1" s="82"/>
      <c r="H1" s="82"/>
      <c r="I1" s="82"/>
    </row>
    <row r="2" spans="1:9" ht="26.25" customHeight="1">
      <c r="A2" s="92" t="s">
        <v>76</v>
      </c>
      <c r="B2" s="83" t="s">
        <v>111</v>
      </c>
      <c r="C2" s="90"/>
      <c r="D2" s="91"/>
      <c r="E2" s="83" t="s">
        <v>112</v>
      </c>
      <c r="F2" s="90"/>
      <c r="G2" s="91"/>
      <c r="H2" s="90" t="s">
        <v>63</v>
      </c>
      <c r="I2" s="91"/>
    </row>
    <row r="3" spans="1:9" ht="33" customHeight="1">
      <c r="A3" s="93"/>
      <c r="B3" s="3" t="s">
        <v>96</v>
      </c>
      <c r="C3" s="24" t="s">
        <v>81</v>
      </c>
      <c r="D3" s="5" t="s">
        <v>65</v>
      </c>
      <c r="E3" s="3" t="s">
        <v>96</v>
      </c>
      <c r="F3" s="24" t="s">
        <v>113</v>
      </c>
      <c r="G3" s="5" t="s">
        <v>82</v>
      </c>
      <c r="H3" s="6" t="s">
        <v>83</v>
      </c>
      <c r="I3" s="5" t="s">
        <v>67</v>
      </c>
    </row>
    <row r="4" spans="1:9" ht="24.95" customHeight="1">
      <c r="A4" s="8" t="s">
        <v>7</v>
      </c>
      <c r="B4" s="9">
        <v>48119457</v>
      </c>
      <c r="C4" s="37">
        <f t="shared" ref="C4:C21" si="0">B4/$B$32</f>
        <v>0.82834550784298155</v>
      </c>
      <c r="D4" s="10">
        <v>96092800</v>
      </c>
      <c r="E4" s="9">
        <v>47859398</v>
      </c>
      <c r="F4" s="37">
        <f>E4/$E$32</f>
        <v>0.83516458472314692</v>
      </c>
      <c r="G4" s="10">
        <v>108397200</v>
      </c>
      <c r="H4" s="38">
        <f t="shared" ref="H4" si="1">SUM(B4/E4-1)</f>
        <v>5.4338126024904287E-3</v>
      </c>
      <c r="I4" s="39">
        <f t="shared" ref="I4" si="2">SUM(D4/G4-1)</f>
        <v>-0.11351215714059038</v>
      </c>
    </row>
    <row r="5" spans="1:9" ht="24.95" customHeight="1">
      <c r="A5" s="8" t="s">
        <v>6</v>
      </c>
      <c r="B5" s="9">
        <v>5134884</v>
      </c>
      <c r="C5" s="37">
        <f t="shared" si="0"/>
        <v>8.8393725945303175E-2</v>
      </c>
      <c r="D5" s="10">
        <v>12381100</v>
      </c>
      <c r="E5" s="9">
        <v>3668178</v>
      </c>
      <c r="F5" s="37">
        <f t="shared" ref="F5:F31" si="3">E5/$E$32</f>
        <v>6.4011092577064665E-2</v>
      </c>
      <c r="G5" s="10">
        <v>8966800</v>
      </c>
      <c r="H5" s="38">
        <f t="shared" ref="H5:H31" si="4">SUM(B5/E5-1)</f>
        <v>0.39984591805523073</v>
      </c>
      <c r="I5" s="39">
        <f t="shared" ref="I5:I31" si="5">SUM(D5/G5-1)</f>
        <v>0.38077128964625051</v>
      </c>
    </row>
    <row r="6" spans="1:9" ht="24.95" customHeight="1">
      <c r="A6" s="8" t="s">
        <v>1</v>
      </c>
      <c r="B6" s="9">
        <v>2896805</v>
      </c>
      <c r="C6" s="37">
        <f t="shared" si="0"/>
        <v>4.9866635212593692E-2</v>
      </c>
      <c r="D6" s="10">
        <v>7852700</v>
      </c>
      <c r="E6" s="9">
        <v>3333079</v>
      </c>
      <c r="F6" s="37">
        <f t="shared" si="3"/>
        <v>5.8163488368249881E-2</v>
      </c>
      <c r="G6" s="10">
        <v>8636700</v>
      </c>
      <c r="H6" s="38">
        <f t="shared" si="4"/>
        <v>-0.13089218707387373</v>
      </c>
      <c r="I6" s="39">
        <f t="shared" si="5"/>
        <v>-9.0775411905010039E-2</v>
      </c>
    </row>
    <row r="7" spans="1:9" ht="24.95" customHeight="1">
      <c r="A7" s="8" t="s">
        <v>4</v>
      </c>
      <c r="B7" s="9">
        <v>577750</v>
      </c>
      <c r="C7" s="37">
        <f t="shared" si="0"/>
        <v>9.9455947135123034E-3</v>
      </c>
      <c r="D7" s="10">
        <v>1073200</v>
      </c>
      <c r="E7" s="9">
        <v>601391</v>
      </c>
      <c r="F7" s="37">
        <f t="shared" si="3"/>
        <v>1.0494500260350915E-2</v>
      </c>
      <c r="G7" s="10">
        <v>1114200</v>
      </c>
      <c r="H7" s="38">
        <f t="shared" si="4"/>
        <v>-3.931053175055832E-2</v>
      </c>
      <c r="I7" s="39">
        <f t="shared" si="5"/>
        <v>-3.6797702387363129E-2</v>
      </c>
    </row>
    <row r="8" spans="1:9" ht="24.95" customHeight="1">
      <c r="A8" s="8" t="s">
        <v>8</v>
      </c>
      <c r="B8" s="9">
        <v>688139</v>
      </c>
      <c r="C8" s="37">
        <f t="shared" si="0"/>
        <v>1.1845870360124003E-2</v>
      </c>
      <c r="D8" s="10">
        <v>2247800</v>
      </c>
      <c r="E8" s="9">
        <v>456504</v>
      </c>
      <c r="F8" s="37">
        <f t="shared" si="3"/>
        <v>7.9661673467864222E-3</v>
      </c>
      <c r="G8" s="10">
        <v>1326300</v>
      </c>
      <c r="H8" s="38">
        <f t="shared" si="4"/>
        <v>0.50741066890980147</v>
      </c>
      <c r="I8" s="39">
        <f t="shared" si="5"/>
        <v>0.69479001734147627</v>
      </c>
    </row>
    <row r="9" spans="1:9" ht="24.95" customHeight="1">
      <c r="A9" s="8" t="s">
        <v>3</v>
      </c>
      <c r="B9" s="9">
        <v>197685</v>
      </c>
      <c r="C9" s="37">
        <f t="shared" si="0"/>
        <v>3.4030201487506352E-3</v>
      </c>
      <c r="D9" s="10">
        <v>755000</v>
      </c>
      <c r="E9" s="9">
        <v>326293</v>
      </c>
      <c r="F9" s="37">
        <f t="shared" si="3"/>
        <v>5.6939361803729702E-3</v>
      </c>
      <c r="G9" s="10">
        <v>1070600</v>
      </c>
      <c r="H9" s="38">
        <f t="shared" si="4"/>
        <v>-0.39414881716739247</v>
      </c>
      <c r="I9" s="39">
        <f t="shared" si="5"/>
        <v>-0.29478796936297402</v>
      </c>
    </row>
    <row r="10" spans="1:9" ht="24.95" customHeight="1">
      <c r="A10" s="8" t="s">
        <v>0</v>
      </c>
      <c r="B10" s="9">
        <v>179311</v>
      </c>
      <c r="C10" s="37">
        <f t="shared" si="0"/>
        <v>3.08672355460771E-3</v>
      </c>
      <c r="D10" s="10">
        <v>480300</v>
      </c>
      <c r="E10" s="9">
        <v>155701</v>
      </c>
      <c r="F10" s="37">
        <f t="shared" si="3"/>
        <v>2.7170413009787271E-3</v>
      </c>
      <c r="G10" s="10">
        <v>480000</v>
      </c>
      <c r="H10" s="38">
        <f t="shared" si="4"/>
        <v>0.15163679102895933</v>
      </c>
      <c r="I10" s="39">
        <f t="shared" si="5"/>
        <v>6.250000000000977E-4</v>
      </c>
    </row>
    <row r="11" spans="1:9" ht="24.95" customHeight="1">
      <c r="A11" s="8" t="s">
        <v>5</v>
      </c>
      <c r="B11" s="9">
        <v>122917</v>
      </c>
      <c r="C11" s="37">
        <f t="shared" si="0"/>
        <v>2.1159371101701283E-3</v>
      </c>
      <c r="D11" s="10">
        <v>223800</v>
      </c>
      <c r="E11" s="9">
        <v>377306</v>
      </c>
      <c r="F11" s="37">
        <f t="shared" si="3"/>
        <v>6.5841323119766705E-3</v>
      </c>
      <c r="G11" s="10">
        <v>825700</v>
      </c>
      <c r="H11" s="38">
        <f t="shared" si="4"/>
        <v>-0.67422463464667937</v>
      </c>
      <c r="I11" s="39">
        <f t="shared" si="5"/>
        <v>-0.72895724839530096</v>
      </c>
    </row>
    <row r="12" spans="1:9" ht="24.95" customHeight="1">
      <c r="A12" s="8" t="s">
        <v>114</v>
      </c>
      <c r="B12" s="9">
        <v>107717</v>
      </c>
      <c r="C12" s="37">
        <f t="shared" si="0"/>
        <v>1.8542788849076671E-3</v>
      </c>
      <c r="D12" s="10">
        <v>340500</v>
      </c>
      <c r="E12" s="9">
        <v>325041</v>
      </c>
      <c r="F12" s="37">
        <f t="shared" si="3"/>
        <v>5.6720883071491287E-3</v>
      </c>
      <c r="G12" s="10">
        <v>1343300</v>
      </c>
      <c r="H12" s="38">
        <f t="shared" si="4"/>
        <v>-0.66860488369159587</v>
      </c>
      <c r="I12" s="39">
        <f t="shared" si="5"/>
        <v>-0.74651976475843074</v>
      </c>
    </row>
    <row r="13" spans="1:9" ht="24.95" customHeight="1">
      <c r="A13" s="26" t="s">
        <v>33</v>
      </c>
      <c r="B13" s="9">
        <v>39916</v>
      </c>
      <c r="C13" s="37">
        <f t="shared" si="0"/>
        <v>6.8712827102476346E-4</v>
      </c>
      <c r="D13" s="10">
        <v>136400</v>
      </c>
      <c r="E13" s="9">
        <v>68494</v>
      </c>
      <c r="F13" s="37">
        <f t="shared" si="3"/>
        <v>1.1952461889726909E-3</v>
      </c>
      <c r="G13" s="10">
        <v>246600</v>
      </c>
      <c r="H13" s="38">
        <f t="shared" si="4"/>
        <v>-0.41723362630303384</v>
      </c>
      <c r="I13" s="39">
        <f t="shared" si="5"/>
        <v>-0.44687753446877532</v>
      </c>
    </row>
    <row r="14" spans="1:9" ht="24.95" customHeight="1">
      <c r="A14" s="8" t="s">
        <v>109</v>
      </c>
      <c r="B14" s="9">
        <v>8652</v>
      </c>
      <c r="C14" s="37">
        <f t="shared" si="0"/>
        <v>1.4893861611650099E-4</v>
      </c>
      <c r="D14" s="10">
        <v>60500</v>
      </c>
      <c r="E14" s="9">
        <v>16547</v>
      </c>
      <c r="F14" s="37">
        <f t="shared" si="3"/>
        <v>2.8875140434098047E-4</v>
      </c>
      <c r="G14" s="10">
        <v>86800</v>
      </c>
      <c r="H14" s="38">
        <f t="shared" si="4"/>
        <v>-0.47712576297818332</v>
      </c>
      <c r="I14" s="39">
        <f t="shared" si="5"/>
        <v>-0.30299539170506917</v>
      </c>
    </row>
    <row r="15" spans="1:9" ht="24.95" customHeight="1">
      <c r="A15" s="8" t="s">
        <v>115</v>
      </c>
      <c r="B15" s="9">
        <v>8386</v>
      </c>
      <c r="C15" s="37">
        <f t="shared" si="0"/>
        <v>1.4435959717440792E-4</v>
      </c>
      <c r="D15" s="10">
        <v>78900</v>
      </c>
      <c r="E15" s="9">
        <v>13986</v>
      </c>
      <c r="F15" s="37">
        <f t="shared" si="3"/>
        <v>2.4406098634876126E-4</v>
      </c>
      <c r="G15" s="10">
        <v>146700</v>
      </c>
      <c r="H15" s="38">
        <f t="shared" si="4"/>
        <v>-0.40040040040040037</v>
      </c>
      <c r="I15" s="39">
        <f t="shared" si="5"/>
        <v>-0.46216768916155415</v>
      </c>
    </row>
    <row r="16" spans="1:9" ht="24.95" customHeight="1">
      <c r="A16" s="8" t="s">
        <v>10</v>
      </c>
      <c r="B16" s="9">
        <v>4488</v>
      </c>
      <c r="C16" s="37">
        <f t="shared" si="0"/>
        <v>7.7258033880126729E-5</v>
      </c>
      <c r="D16" s="10">
        <v>33000</v>
      </c>
      <c r="E16" s="9">
        <v>4095</v>
      </c>
      <c r="F16" s="37">
        <f t="shared" si="3"/>
        <v>7.145929780481749E-5</v>
      </c>
      <c r="G16" s="10">
        <v>33200</v>
      </c>
      <c r="H16" s="38">
        <f t="shared" si="4"/>
        <v>9.5970695970696074E-2</v>
      </c>
      <c r="I16" s="39">
        <f t="shared" si="5"/>
        <v>-6.0240963855421326E-3</v>
      </c>
    </row>
    <row r="17" spans="1:9" ht="24.95" customHeight="1">
      <c r="A17" s="8" t="s">
        <v>2</v>
      </c>
      <c r="B17" s="9">
        <v>2160</v>
      </c>
      <c r="C17" s="37">
        <f t="shared" si="0"/>
        <v>3.718301095834976E-5</v>
      </c>
      <c r="D17" s="10">
        <v>6400</v>
      </c>
      <c r="E17" s="9">
        <v>34247</v>
      </c>
      <c r="F17" s="37">
        <f t="shared" si="3"/>
        <v>5.9762309448634543E-4</v>
      </c>
      <c r="G17" s="10">
        <v>83800</v>
      </c>
      <c r="H17" s="38">
        <f t="shared" si="4"/>
        <v>-0.93692878208310215</v>
      </c>
      <c r="I17" s="39">
        <f t="shared" si="5"/>
        <v>-0.92362768496420045</v>
      </c>
    </row>
    <row r="18" spans="1:9" ht="24.95" customHeight="1">
      <c r="A18" s="8" t="s">
        <v>9</v>
      </c>
      <c r="B18" s="9">
        <v>1984</v>
      </c>
      <c r="C18" s="37">
        <f t="shared" si="0"/>
        <v>3.4153284139521261E-5</v>
      </c>
      <c r="D18" s="10">
        <v>18600</v>
      </c>
      <c r="E18" s="9">
        <v>1064</v>
      </c>
      <c r="F18" s="37">
        <f t="shared" si="3"/>
        <v>1.8567202164670526E-5</v>
      </c>
      <c r="G18" s="10">
        <v>10400</v>
      </c>
      <c r="H18" s="38">
        <f t="shared" si="4"/>
        <v>0.86466165413533824</v>
      </c>
      <c r="I18" s="39">
        <f t="shared" si="5"/>
        <v>0.78846153846153855</v>
      </c>
    </row>
    <row r="19" spans="1:9" ht="24" customHeight="1">
      <c r="A19" s="8" t="s">
        <v>73</v>
      </c>
      <c r="B19" s="9">
        <v>250</v>
      </c>
      <c r="C19" s="37">
        <f t="shared" si="0"/>
        <v>4.3035892312904817E-6</v>
      </c>
      <c r="D19" s="10">
        <v>300</v>
      </c>
      <c r="E19" s="9">
        <v>0</v>
      </c>
      <c r="F19" s="37">
        <f t="shared" si="3"/>
        <v>0</v>
      </c>
      <c r="G19" s="10">
        <v>0</v>
      </c>
      <c r="H19" s="11">
        <v>0</v>
      </c>
      <c r="I19" s="10">
        <v>0</v>
      </c>
    </row>
    <row r="20" spans="1:9" ht="20.25" customHeight="1">
      <c r="A20" s="8" t="s">
        <v>68</v>
      </c>
      <c r="B20" s="9">
        <v>227</v>
      </c>
      <c r="C20" s="37">
        <f t="shared" si="0"/>
        <v>3.9076590220117573E-6</v>
      </c>
      <c r="D20" s="10">
        <v>2400</v>
      </c>
      <c r="E20" s="9">
        <v>0</v>
      </c>
      <c r="F20" s="37">
        <f t="shared" si="3"/>
        <v>0</v>
      </c>
      <c r="G20" s="10">
        <v>0</v>
      </c>
      <c r="H20" s="11">
        <v>0</v>
      </c>
      <c r="I20" s="10">
        <v>0</v>
      </c>
    </row>
    <row r="21" spans="1:9" ht="24" customHeight="1">
      <c r="A21" s="8" t="s">
        <v>116</v>
      </c>
      <c r="B21" s="9">
        <v>18</v>
      </c>
      <c r="C21" s="37">
        <f t="shared" si="0"/>
        <v>3.0985842465291465E-7</v>
      </c>
      <c r="D21" s="10">
        <v>1700</v>
      </c>
      <c r="E21" s="9">
        <v>0</v>
      </c>
      <c r="F21" s="37">
        <f t="shared" si="3"/>
        <v>0</v>
      </c>
      <c r="G21" s="10">
        <v>0</v>
      </c>
      <c r="H21" s="11">
        <v>0</v>
      </c>
      <c r="I21" s="10">
        <v>0</v>
      </c>
    </row>
    <row r="22" spans="1:9" ht="24.95" customHeight="1">
      <c r="A22" s="26" t="s">
        <v>117</v>
      </c>
      <c r="B22" s="9">
        <v>0</v>
      </c>
      <c r="C22" s="37">
        <f t="shared" ref="C22:C30" si="6">B22/$B$32</f>
        <v>0</v>
      </c>
      <c r="D22" s="12">
        <v>0</v>
      </c>
      <c r="E22" s="9">
        <v>39010</v>
      </c>
      <c r="F22" s="37">
        <f t="shared" si="3"/>
        <v>6.8073924477800492E-4</v>
      </c>
      <c r="G22" s="10">
        <v>130200</v>
      </c>
      <c r="H22" s="38">
        <f t="shared" si="4"/>
        <v>-1</v>
      </c>
      <c r="I22" s="39">
        <f t="shared" si="5"/>
        <v>-1</v>
      </c>
    </row>
    <row r="23" spans="1:9" ht="24.95" customHeight="1">
      <c r="A23" s="26" t="s">
        <v>30</v>
      </c>
      <c r="B23" s="9">
        <v>0</v>
      </c>
      <c r="C23" s="37">
        <f t="shared" si="6"/>
        <v>0</v>
      </c>
      <c r="D23" s="12">
        <v>0</v>
      </c>
      <c r="E23" s="9">
        <v>19075</v>
      </c>
      <c r="F23" s="37">
        <f t="shared" si="3"/>
        <v>3.3286595986004724E-4</v>
      </c>
      <c r="G23" s="10">
        <v>124800</v>
      </c>
      <c r="H23" s="38">
        <f t="shared" si="4"/>
        <v>-1</v>
      </c>
      <c r="I23" s="39">
        <f t="shared" si="5"/>
        <v>-1</v>
      </c>
    </row>
    <row r="24" spans="1:9" ht="24.95" customHeight="1">
      <c r="A24" s="26" t="s">
        <v>118</v>
      </c>
      <c r="B24" s="9">
        <v>0</v>
      </c>
      <c r="C24" s="37">
        <f t="shared" si="6"/>
        <v>0</v>
      </c>
      <c r="D24" s="12">
        <v>0</v>
      </c>
      <c r="E24" s="9">
        <v>2223</v>
      </c>
      <c r="F24" s="37">
        <f t="shared" si="3"/>
        <v>3.8792190236900923E-5</v>
      </c>
      <c r="G24" s="10">
        <v>9300</v>
      </c>
      <c r="H24" s="38">
        <f t="shared" si="4"/>
        <v>-1</v>
      </c>
      <c r="I24" s="39">
        <f t="shared" si="5"/>
        <v>-1</v>
      </c>
    </row>
    <row r="25" spans="1:9" ht="24.95" customHeight="1">
      <c r="A25" s="26" t="s">
        <v>38</v>
      </c>
      <c r="B25" s="9">
        <v>0</v>
      </c>
      <c r="C25" s="37">
        <f t="shared" si="6"/>
        <v>0</v>
      </c>
      <c r="D25" s="12">
        <v>0</v>
      </c>
      <c r="E25" s="9">
        <v>1500</v>
      </c>
      <c r="F25" s="37">
        <f t="shared" si="3"/>
        <v>2.6175566961471606E-5</v>
      </c>
      <c r="G25" s="10">
        <v>3500</v>
      </c>
      <c r="H25" s="38">
        <f t="shared" si="4"/>
        <v>-1</v>
      </c>
      <c r="I25" s="39">
        <f t="shared" si="5"/>
        <v>-1</v>
      </c>
    </row>
    <row r="26" spans="1:9" ht="24.95" customHeight="1">
      <c r="A26" s="26" t="s">
        <v>92</v>
      </c>
      <c r="B26" s="9">
        <v>0</v>
      </c>
      <c r="C26" s="37">
        <f t="shared" si="6"/>
        <v>0</v>
      </c>
      <c r="D26" s="12">
        <v>0</v>
      </c>
      <c r="E26" s="9">
        <v>515</v>
      </c>
      <c r="F26" s="37">
        <f t="shared" si="3"/>
        <v>8.9869446567719177E-6</v>
      </c>
      <c r="G26" s="10">
        <v>3300</v>
      </c>
      <c r="H26" s="38">
        <f t="shared" si="4"/>
        <v>-1</v>
      </c>
      <c r="I26" s="39">
        <f t="shared" si="5"/>
        <v>-1</v>
      </c>
    </row>
    <row r="27" spans="1:9" ht="24.95" customHeight="1">
      <c r="A27" s="26" t="s">
        <v>101</v>
      </c>
      <c r="B27" s="9">
        <v>0</v>
      </c>
      <c r="C27" s="37">
        <f t="shared" si="6"/>
        <v>0</v>
      </c>
      <c r="D27" s="12">
        <v>0</v>
      </c>
      <c r="E27" s="9">
        <v>381</v>
      </c>
      <c r="F27" s="37">
        <f t="shared" si="3"/>
        <v>6.6485940082137882E-6</v>
      </c>
      <c r="G27" s="10">
        <v>2700</v>
      </c>
      <c r="H27" s="38">
        <f t="shared" si="4"/>
        <v>-1</v>
      </c>
      <c r="I27" s="39">
        <f t="shared" si="5"/>
        <v>-1</v>
      </c>
    </row>
    <row r="28" spans="1:9" ht="24.95" customHeight="1">
      <c r="A28" s="8" t="s">
        <v>91</v>
      </c>
      <c r="B28" s="9">
        <v>0</v>
      </c>
      <c r="C28" s="37">
        <f t="shared" si="6"/>
        <v>0</v>
      </c>
      <c r="D28" s="12">
        <v>0</v>
      </c>
      <c r="E28" s="9">
        <v>240</v>
      </c>
      <c r="F28" s="37">
        <f t="shared" si="3"/>
        <v>4.1880907138354568E-6</v>
      </c>
      <c r="G28" s="10">
        <v>6700</v>
      </c>
      <c r="H28" s="38">
        <f t="shared" si="4"/>
        <v>-1</v>
      </c>
      <c r="I28" s="39">
        <f t="shared" si="5"/>
        <v>-1</v>
      </c>
    </row>
    <row r="29" spans="1:9" ht="24.95" customHeight="1">
      <c r="A29" s="8" t="s">
        <v>119</v>
      </c>
      <c r="B29" s="9">
        <v>0</v>
      </c>
      <c r="C29" s="37">
        <f t="shared" si="6"/>
        <v>0</v>
      </c>
      <c r="D29" s="12">
        <v>0</v>
      </c>
      <c r="E29" s="9">
        <v>112</v>
      </c>
      <c r="F29" s="37">
        <f t="shared" si="3"/>
        <v>1.9544423331232132E-6</v>
      </c>
      <c r="G29" s="10">
        <v>2700</v>
      </c>
      <c r="H29" s="38">
        <f t="shared" si="4"/>
        <v>-1</v>
      </c>
      <c r="I29" s="39">
        <f t="shared" si="5"/>
        <v>-1</v>
      </c>
    </row>
    <row r="30" spans="1:9" ht="24.95" customHeight="1">
      <c r="A30" s="26" t="s">
        <v>102</v>
      </c>
      <c r="B30" s="9">
        <v>0</v>
      </c>
      <c r="C30" s="37">
        <f t="shared" si="6"/>
        <v>0</v>
      </c>
      <c r="D30" s="12">
        <v>0</v>
      </c>
      <c r="E30" s="9">
        <v>2</v>
      </c>
      <c r="F30" s="37">
        <f t="shared" si="3"/>
        <v>3.4900755948628813E-8</v>
      </c>
      <c r="G30" s="10">
        <v>100</v>
      </c>
      <c r="H30" s="38">
        <f t="shared" si="4"/>
        <v>-1</v>
      </c>
      <c r="I30" s="39">
        <f t="shared" si="5"/>
        <v>-1</v>
      </c>
    </row>
    <row r="31" spans="1:9" ht="24" customHeight="1">
      <c r="A31" s="8" t="s">
        <v>103</v>
      </c>
      <c r="B31" s="9">
        <v>300</v>
      </c>
      <c r="C31" s="37">
        <f>B31/$B$32</f>
        <v>5.1643070775485775E-6</v>
      </c>
      <c r="D31" s="10">
        <v>400</v>
      </c>
      <c r="E31" s="9">
        <v>967</v>
      </c>
      <c r="F31" s="37">
        <f t="shared" si="3"/>
        <v>1.6874515501162029E-5</v>
      </c>
      <c r="G31" s="10">
        <v>1500</v>
      </c>
      <c r="H31" s="38">
        <f t="shared" si="4"/>
        <v>-0.68976215098241989</v>
      </c>
      <c r="I31" s="39">
        <f t="shared" si="5"/>
        <v>-0.73333333333333339</v>
      </c>
    </row>
    <row r="32" spans="1:9" s="43" customFormat="1" ht="24" customHeight="1" thickBot="1">
      <c r="A32" s="15" t="s">
        <v>74</v>
      </c>
      <c r="B32" s="27">
        <f>SUM(B4:B31)</f>
        <v>58091046</v>
      </c>
      <c r="C32" s="40">
        <f>B32/$B$32</f>
        <v>1</v>
      </c>
      <c r="D32" s="28">
        <f>SUM(D4:D31)</f>
        <v>121785800</v>
      </c>
      <c r="E32" s="27">
        <f>SUM(E4:E31)</f>
        <v>57305349</v>
      </c>
      <c r="F32" s="40">
        <f>E32/$E$32</f>
        <v>1</v>
      </c>
      <c r="G32" s="28">
        <f>SUM(G4:G31)</f>
        <v>133053100</v>
      </c>
      <c r="H32" s="41">
        <f>SUM(B32/E32-1)</f>
        <v>1.3710709623284911E-2</v>
      </c>
      <c r="I32" s="42">
        <f>SUM(D32/G32-1)</f>
        <v>-8.4682731931837729E-2</v>
      </c>
    </row>
    <row r="33" spans="2:4" ht="20.25" customHeight="1">
      <c r="B33" s="1"/>
      <c r="C33" s="1"/>
      <c r="D33" s="1"/>
    </row>
    <row r="34" spans="2:4" ht="20.25" customHeight="1"/>
    <row r="35" spans="2:4" ht="20.25" customHeight="1"/>
    <row r="36" spans="2:4" ht="24" customHeight="1"/>
    <row r="37" spans="2:4" ht="24" customHeight="1"/>
    <row r="38" spans="2:4" ht="20.25" customHeight="1"/>
    <row r="39" spans="2:4" ht="24" customHeight="1"/>
    <row r="40" spans="2:4" ht="21" customHeight="1"/>
    <row r="41" spans="2:4" ht="31.5" customHeight="1"/>
  </sheetData>
  <sortState ref="A5:I33">
    <sortCondition descending="1" ref="B5:B33"/>
  </sortState>
  <mergeCells count="5">
    <mergeCell ref="A1:I1"/>
    <mergeCell ref="A2:A3"/>
    <mergeCell ref="B2:D2"/>
    <mergeCell ref="E2:G2"/>
    <mergeCell ref="H2:I2"/>
  </mergeCells>
  <phoneticPr fontId="3" type="noConversion"/>
  <printOptions horizontalCentered="1"/>
  <pageMargins left="0.15748031496062992" right="0.15748031496062992" top="0.59055118110236227" bottom="0.39370078740157483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32"/>
  <sheetViews>
    <sheetView zoomScaleNormal="118" workbookViewId="0">
      <selection sqref="A1:I1"/>
    </sheetView>
  </sheetViews>
  <sheetFormatPr defaultRowHeight="15.75"/>
  <cols>
    <col min="1" max="1" width="11.875" style="1" bestFit="1" customWidth="1"/>
    <col min="2" max="2" width="15" style="2" bestFit="1" customWidth="1"/>
    <col min="3" max="3" width="9" style="2" bestFit="1" customWidth="1"/>
    <col min="4" max="4" width="16.375" style="2" bestFit="1" customWidth="1"/>
    <col min="5" max="5" width="15" style="2" bestFit="1" customWidth="1"/>
    <col min="6" max="6" width="9" style="2" bestFit="1" customWidth="1"/>
    <col min="7" max="7" width="16.375" style="2" bestFit="1" customWidth="1"/>
    <col min="8" max="9" width="9.375" style="2" bestFit="1" customWidth="1"/>
    <col min="10" max="16384" width="9" style="1"/>
  </cols>
  <sheetData>
    <row r="1" spans="1:9" ht="39" customHeight="1" thickBot="1">
      <c r="A1" s="82" t="s">
        <v>125</v>
      </c>
      <c r="B1" s="82"/>
      <c r="C1" s="82"/>
      <c r="D1" s="82"/>
      <c r="E1" s="82"/>
      <c r="F1" s="82"/>
      <c r="G1" s="82"/>
      <c r="H1" s="82"/>
      <c r="I1" s="82"/>
    </row>
    <row r="2" spans="1:9" ht="27" customHeight="1">
      <c r="A2" s="94" t="s">
        <v>123</v>
      </c>
      <c r="B2" s="90" t="s">
        <v>120</v>
      </c>
      <c r="C2" s="90"/>
      <c r="D2" s="90"/>
      <c r="E2" s="83" t="s">
        <v>126</v>
      </c>
      <c r="F2" s="90"/>
      <c r="G2" s="91"/>
      <c r="H2" s="90" t="s">
        <v>63</v>
      </c>
      <c r="I2" s="91"/>
    </row>
    <row r="3" spans="1:9" ht="33.950000000000003" customHeight="1">
      <c r="A3" s="95"/>
      <c r="B3" s="6" t="s">
        <v>96</v>
      </c>
      <c r="C3" s="24" t="s">
        <v>127</v>
      </c>
      <c r="D3" s="7" t="s">
        <v>65</v>
      </c>
      <c r="E3" s="3" t="s">
        <v>128</v>
      </c>
      <c r="F3" s="24" t="s">
        <v>113</v>
      </c>
      <c r="G3" s="5" t="s">
        <v>82</v>
      </c>
      <c r="H3" s="6" t="s">
        <v>83</v>
      </c>
      <c r="I3" s="5" t="s">
        <v>129</v>
      </c>
    </row>
    <row r="4" spans="1:9" ht="24.95" customHeight="1">
      <c r="A4" s="44" t="s">
        <v>7</v>
      </c>
      <c r="B4" s="11">
        <v>54303539</v>
      </c>
      <c r="C4" s="37">
        <f t="shared" ref="C4:C32" si="0">B4/$B$32</f>
        <v>0.82032320561537031</v>
      </c>
      <c r="D4" s="12">
        <v>108429700</v>
      </c>
      <c r="E4" s="9">
        <v>59907978</v>
      </c>
      <c r="F4" s="37">
        <f t="shared" ref="F4:F31" si="1">E4/$E$32</f>
        <v>0.83499177691411075</v>
      </c>
      <c r="G4" s="10">
        <v>135017800</v>
      </c>
      <c r="H4" s="38">
        <f t="shared" ref="H4:H13" si="2">SUM(B4/E4-1)</f>
        <v>-9.3550795521758379E-2</v>
      </c>
      <c r="I4" s="39">
        <f t="shared" ref="I4:I13" si="3">SUM(D4/G4-1)</f>
        <v>-0.19692292423665625</v>
      </c>
    </row>
    <row r="5" spans="1:9" ht="24.95" customHeight="1">
      <c r="A5" s="44" t="s">
        <v>6</v>
      </c>
      <c r="B5" s="11">
        <v>6072508</v>
      </c>
      <c r="C5" s="37">
        <f t="shared" si="0"/>
        <v>9.1732865305242467E-2</v>
      </c>
      <c r="D5" s="12">
        <v>14509600</v>
      </c>
      <c r="E5" s="9">
        <v>4948954</v>
      </c>
      <c r="F5" s="37">
        <f t="shared" si="1"/>
        <v>6.897805655076851E-2</v>
      </c>
      <c r="G5" s="10">
        <v>12304400</v>
      </c>
      <c r="H5" s="38">
        <f t="shared" si="2"/>
        <v>0.22702858018078165</v>
      </c>
      <c r="I5" s="39">
        <f t="shared" si="3"/>
        <v>0.17922044146809268</v>
      </c>
    </row>
    <row r="6" spans="1:9" ht="24.95" customHeight="1">
      <c r="A6" s="44" t="s">
        <v>1</v>
      </c>
      <c r="B6" s="11">
        <v>3258569</v>
      </c>
      <c r="C6" s="37">
        <f t="shared" si="0"/>
        <v>4.9224780134474691E-2</v>
      </c>
      <c r="D6" s="12">
        <v>8846600</v>
      </c>
      <c r="E6" s="9">
        <v>3878435</v>
      </c>
      <c r="F6" s="37">
        <f t="shared" si="1"/>
        <v>5.4057263162777404E-2</v>
      </c>
      <c r="G6" s="10">
        <v>10085900</v>
      </c>
      <c r="H6" s="38">
        <f t="shared" si="2"/>
        <v>-0.15982374333977489</v>
      </c>
      <c r="I6" s="39">
        <f t="shared" si="3"/>
        <v>-0.12287450797648203</v>
      </c>
    </row>
    <row r="7" spans="1:9" ht="24.95" customHeight="1">
      <c r="A7" s="44" t="s">
        <v>8</v>
      </c>
      <c r="B7" s="11">
        <v>958582</v>
      </c>
      <c r="C7" s="37">
        <f t="shared" si="0"/>
        <v>1.4480585861727961E-2</v>
      </c>
      <c r="D7" s="12">
        <v>2924200</v>
      </c>
      <c r="E7" s="9">
        <v>600008</v>
      </c>
      <c r="F7" s="37">
        <f t="shared" si="1"/>
        <v>8.3628552124173135E-3</v>
      </c>
      <c r="G7" s="10">
        <v>1784400</v>
      </c>
      <c r="H7" s="38">
        <f>SUM(B7/E7-1)</f>
        <v>0.59761536512846503</v>
      </c>
      <c r="I7" s="39">
        <f>SUM(D7/G7-1)</f>
        <v>0.63875812598072179</v>
      </c>
    </row>
    <row r="8" spans="1:9" ht="24.95" customHeight="1">
      <c r="A8" s="44" t="s">
        <v>4</v>
      </c>
      <c r="B8" s="11">
        <v>719177</v>
      </c>
      <c r="C8" s="37">
        <f t="shared" si="0"/>
        <v>1.0864072451057843E-2</v>
      </c>
      <c r="D8" s="12">
        <v>1343700</v>
      </c>
      <c r="E8" s="9">
        <v>822477</v>
      </c>
      <c r="F8" s="37">
        <f t="shared" si="1"/>
        <v>1.1463607262808755E-2</v>
      </c>
      <c r="G8" s="10">
        <v>1610600</v>
      </c>
      <c r="H8" s="38">
        <f t="shared" si="2"/>
        <v>-0.12559621728024006</v>
      </c>
      <c r="I8" s="39">
        <f t="shared" si="3"/>
        <v>-0.16571464050664353</v>
      </c>
    </row>
    <row r="9" spans="1:9" ht="24.95" customHeight="1">
      <c r="A9" s="44" t="s">
        <v>0</v>
      </c>
      <c r="B9" s="11">
        <v>233467</v>
      </c>
      <c r="C9" s="37">
        <f t="shared" si="0"/>
        <v>3.526812457755353E-3</v>
      </c>
      <c r="D9" s="12">
        <v>631700</v>
      </c>
      <c r="E9" s="9">
        <v>236260</v>
      </c>
      <c r="F9" s="37">
        <f t="shared" si="1"/>
        <v>3.2929697145466638E-3</v>
      </c>
      <c r="G9" s="10">
        <v>722300</v>
      </c>
      <c r="H9" s="38">
        <f>SUM(B9/E9-1)</f>
        <v>-1.1821721831880128E-2</v>
      </c>
      <c r="I9" s="39">
        <f>SUM(D9/G9-1)</f>
        <v>-0.12543264571507684</v>
      </c>
    </row>
    <row r="10" spans="1:9" ht="24.95" customHeight="1">
      <c r="A10" s="44" t="s">
        <v>3</v>
      </c>
      <c r="B10" s="11">
        <v>222497</v>
      </c>
      <c r="C10" s="37">
        <f t="shared" si="0"/>
        <v>3.3610968205921724E-3</v>
      </c>
      <c r="D10" s="12">
        <v>834700</v>
      </c>
      <c r="E10" s="9">
        <v>362156</v>
      </c>
      <c r="F10" s="37">
        <f t="shared" si="1"/>
        <v>5.047696351228992E-3</v>
      </c>
      <c r="G10" s="10">
        <v>1188700</v>
      </c>
      <c r="H10" s="38">
        <f>SUM(B10/E10-1)</f>
        <v>-0.38563215851732402</v>
      </c>
      <c r="I10" s="39">
        <f>SUM(D10/G10-1)</f>
        <v>-0.29780432405148483</v>
      </c>
    </row>
    <row r="11" spans="1:9" ht="24.95" customHeight="1">
      <c r="A11" s="44" t="s">
        <v>5</v>
      </c>
      <c r="B11" s="11">
        <v>204203</v>
      </c>
      <c r="C11" s="37">
        <f t="shared" si="0"/>
        <v>3.08474295858094E-3</v>
      </c>
      <c r="D11" s="12">
        <v>373700</v>
      </c>
      <c r="E11" s="9">
        <v>457146</v>
      </c>
      <c r="F11" s="37">
        <f t="shared" si="1"/>
        <v>6.3716580594520827E-3</v>
      </c>
      <c r="G11" s="10">
        <v>1044200</v>
      </c>
      <c r="H11" s="38">
        <f t="shared" si="2"/>
        <v>-0.55330900850056652</v>
      </c>
      <c r="I11" s="39">
        <f t="shared" si="3"/>
        <v>-0.64211836812871104</v>
      </c>
    </row>
    <row r="12" spans="1:9" ht="24.95" customHeight="1">
      <c r="A12" s="44" t="s">
        <v>114</v>
      </c>
      <c r="B12" s="11">
        <v>145865</v>
      </c>
      <c r="C12" s="37">
        <f t="shared" si="0"/>
        <v>2.2034741490252778E-3</v>
      </c>
      <c r="D12" s="12">
        <v>463200</v>
      </c>
      <c r="E12" s="9">
        <v>325041</v>
      </c>
      <c r="F12" s="37">
        <f t="shared" si="1"/>
        <v>4.5303909632860495E-3</v>
      </c>
      <c r="G12" s="10">
        <v>1343300</v>
      </c>
      <c r="H12" s="38">
        <f t="shared" si="2"/>
        <v>-0.55124122802969477</v>
      </c>
      <c r="I12" s="39">
        <f t="shared" si="3"/>
        <v>-0.65517754782997095</v>
      </c>
    </row>
    <row r="13" spans="1:9" ht="24.95" customHeight="1">
      <c r="A13" s="44" t="s">
        <v>121</v>
      </c>
      <c r="B13" s="11">
        <v>39916</v>
      </c>
      <c r="C13" s="37">
        <f t="shared" si="0"/>
        <v>6.0298134667324571E-4</v>
      </c>
      <c r="D13" s="12">
        <v>136400</v>
      </c>
      <c r="E13" s="9">
        <v>68494</v>
      </c>
      <c r="F13" s="37">
        <f t="shared" si="1"/>
        <v>9.5466294602623879E-4</v>
      </c>
      <c r="G13" s="10">
        <v>246600</v>
      </c>
      <c r="H13" s="38">
        <f t="shared" si="2"/>
        <v>-0.41723362630303384</v>
      </c>
      <c r="I13" s="39">
        <f t="shared" si="3"/>
        <v>-0.44687753446877532</v>
      </c>
    </row>
    <row r="14" spans="1:9" ht="24.95" customHeight="1">
      <c r="A14" s="44" t="s">
        <v>87</v>
      </c>
      <c r="B14" s="11">
        <v>16462</v>
      </c>
      <c r="C14" s="37">
        <f t="shared" si="0"/>
        <v>2.4867919954241338E-4</v>
      </c>
      <c r="D14" s="12">
        <v>96800</v>
      </c>
      <c r="E14" s="9">
        <v>16547</v>
      </c>
      <c r="F14" s="37">
        <f t="shared" si="1"/>
        <v>2.3063053359266759E-4</v>
      </c>
      <c r="G14" s="10">
        <v>86800</v>
      </c>
      <c r="H14" s="38">
        <f>SUM(B14/E14-1)</f>
        <v>-5.136882818637778E-3</v>
      </c>
      <c r="I14" s="39">
        <f>SUM(D14/G14-1)</f>
        <v>0.11520737327188946</v>
      </c>
    </row>
    <row r="15" spans="1:9" ht="24.95" customHeight="1">
      <c r="A15" s="44" t="s">
        <v>130</v>
      </c>
      <c r="B15" s="11">
        <v>8836</v>
      </c>
      <c r="C15" s="37">
        <f t="shared" si="0"/>
        <v>1.3347888513891171E-4</v>
      </c>
      <c r="D15" s="12">
        <v>84200</v>
      </c>
      <c r="E15" s="9">
        <v>17372</v>
      </c>
      <c r="F15" s="37">
        <f t="shared" si="1"/>
        <v>2.4212930619277339E-4</v>
      </c>
      <c r="G15" s="10">
        <v>155400</v>
      </c>
      <c r="H15" s="38">
        <f>SUM(B15/E15-1)</f>
        <v>-0.49136541561132863</v>
      </c>
      <c r="I15" s="39">
        <f>SUM(D15/G15-1)</f>
        <v>-0.45817245817245822</v>
      </c>
    </row>
    <row r="16" spans="1:9" ht="24.95" customHeight="1">
      <c r="A16" s="44" t="s">
        <v>10</v>
      </c>
      <c r="B16" s="11">
        <v>7016</v>
      </c>
      <c r="C16" s="37">
        <f t="shared" si="0"/>
        <v>1.0598549775176602E-4</v>
      </c>
      <c r="D16" s="12">
        <v>47500</v>
      </c>
      <c r="E16" s="9">
        <v>4102</v>
      </c>
      <c r="F16" s="37">
        <f t="shared" si="1"/>
        <v>5.7173291158344257E-5</v>
      </c>
      <c r="G16" s="10">
        <v>33500</v>
      </c>
      <c r="H16" s="38">
        <f>SUM(B16/E16-1)</f>
        <v>0.71038517796196987</v>
      </c>
      <c r="I16" s="39">
        <f>SUM(D16/G16-1)</f>
        <v>0.41791044776119413</v>
      </c>
    </row>
    <row r="17" spans="1:9" ht="24.95" customHeight="1">
      <c r="A17" s="44" t="s">
        <v>2</v>
      </c>
      <c r="B17" s="11">
        <v>4320</v>
      </c>
      <c r="C17" s="37">
        <f t="shared" si="0"/>
        <v>6.5259029402455696E-5</v>
      </c>
      <c r="D17" s="12">
        <v>12700</v>
      </c>
      <c r="E17" s="9">
        <v>34247</v>
      </c>
      <c r="F17" s="37">
        <f t="shared" si="1"/>
        <v>4.773314730131194E-4</v>
      </c>
      <c r="G17" s="10">
        <v>83800</v>
      </c>
      <c r="H17" s="38">
        <f>SUM(B17/E17-1)</f>
        <v>-0.8738575641662043</v>
      </c>
      <c r="I17" s="39">
        <f>SUM(D17/G17-1)</f>
        <v>-0.84844868735083534</v>
      </c>
    </row>
    <row r="18" spans="1:9" ht="24.95" customHeight="1">
      <c r="A18" s="44" t="s">
        <v>9</v>
      </c>
      <c r="B18" s="11">
        <v>1984</v>
      </c>
      <c r="C18" s="37">
        <f t="shared" si="0"/>
        <v>2.9970813503350023E-5</v>
      </c>
      <c r="D18" s="12">
        <v>18600</v>
      </c>
      <c r="E18" s="9">
        <v>1485</v>
      </c>
      <c r="F18" s="37">
        <f t="shared" si="1"/>
        <v>2.0697790680190451E-5</v>
      </c>
      <c r="G18" s="10">
        <v>13900</v>
      </c>
      <c r="H18" s="38">
        <f>SUM(B18/E18-1)</f>
        <v>0.33602693602693612</v>
      </c>
      <c r="I18" s="39">
        <f>SUM(D18/G18-1)</f>
        <v>0.33812949640287759</v>
      </c>
    </row>
    <row r="19" spans="1:9" ht="24.95" customHeight="1">
      <c r="A19" s="44" t="s">
        <v>73</v>
      </c>
      <c r="B19" s="11">
        <v>250</v>
      </c>
      <c r="C19" s="37">
        <f t="shared" si="0"/>
        <v>3.7765642015310012E-6</v>
      </c>
      <c r="D19" s="12">
        <v>300</v>
      </c>
      <c r="E19" s="9">
        <v>0</v>
      </c>
      <c r="F19" s="37">
        <f t="shared" si="1"/>
        <v>0</v>
      </c>
      <c r="G19" s="10">
        <v>0</v>
      </c>
      <c r="H19" s="11">
        <v>0</v>
      </c>
      <c r="I19" s="10">
        <v>0</v>
      </c>
    </row>
    <row r="20" spans="1:9" ht="24.95" customHeight="1">
      <c r="A20" s="44" t="s">
        <v>131</v>
      </c>
      <c r="B20" s="11">
        <v>227</v>
      </c>
      <c r="C20" s="37">
        <f t="shared" si="0"/>
        <v>3.429120294990149E-6</v>
      </c>
      <c r="D20" s="12">
        <v>2400</v>
      </c>
      <c r="E20" s="9">
        <v>0</v>
      </c>
      <c r="F20" s="37">
        <f t="shared" si="1"/>
        <v>0</v>
      </c>
      <c r="G20" s="10">
        <v>0</v>
      </c>
      <c r="H20" s="11">
        <v>0</v>
      </c>
      <c r="I20" s="10">
        <v>0</v>
      </c>
    </row>
    <row r="21" spans="1:9" ht="24.95" customHeight="1">
      <c r="A21" s="44" t="s">
        <v>124</v>
      </c>
      <c r="B21" s="11">
        <v>18</v>
      </c>
      <c r="C21" s="37">
        <f t="shared" si="0"/>
        <v>2.7191262251023209E-7</v>
      </c>
      <c r="D21" s="12">
        <v>1700</v>
      </c>
      <c r="E21" s="9">
        <v>0</v>
      </c>
      <c r="F21" s="37">
        <f t="shared" si="1"/>
        <v>0</v>
      </c>
      <c r="G21" s="10">
        <v>0</v>
      </c>
      <c r="H21" s="11">
        <v>0</v>
      </c>
      <c r="I21" s="10">
        <v>0</v>
      </c>
    </row>
    <row r="22" spans="1:9" ht="24.95" customHeight="1">
      <c r="A22" s="45" t="s">
        <v>117</v>
      </c>
      <c r="B22" s="11">
        <v>0</v>
      </c>
      <c r="C22" s="37">
        <f t="shared" si="0"/>
        <v>0</v>
      </c>
      <c r="D22" s="12">
        <v>0</v>
      </c>
      <c r="E22" s="9">
        <v>39010</v>
      </c>
      <c r="F22" s="37">
        <f t="shared" si="1"/>
        <v>5.4371772015773031E-4</v>
      </c>
      <c r="G22" s="10">
        <v>130200</v>
      </c>
      <c r="H22" s="38">
        <f>SUM(B22/E22-1)</f>
        <v>-1</v>
      </c>
      <c r="I22" s="39">
        <f>SUM(D22/G22-1)</f>
        <v>-1</v>
      </c>
    </row>
    <row r="23" spans="1:9" ht="24.95" customHeight="1">
      <c r="A23" s="45" t="s">
        <v>30</v>
      </c>
      <c r="B23" s="11">
        <v>0</v>
      </c>
      <c r="C23" s="37">
        <f t="shared" si="0"/>
        <v>0</v>
      </c>
      <c r="D23" s="12">
        <v>0</v>
      </c>
      <c r="E23" s="9">
        <v>19075</v>
      </c>
      <c r="F23" s="37">
        <f>E23/$E$32</f>
        <v>2.6586556042062815E-4</v>
      </c>
      <c r="G23" s="10">
        <v>124800</v>
      </c>
      <c r="H23" s="38">
        <f>SUM(B23/E23-1)</f>
        <v>-1</v>
      </c>
      <c r="I23" s="39">
        <f>SUM(D23/G23-1)</f>
        <v>-1</v>
      </c>
    </row>
    <row r="24" spans="1:9" ht="24.95" customHeight="1">
      <c r="A24" s="44" t="s">
        <v>118</v>
      </c>
      <c r="B24" s="11">
        <v>0</v>
      </c>
      <c r="C24" s="37">
        <f t="shared" si="0"/>
        <v>0</v>
      </c>
      <c r="D24" s="12">
        <v>0</v>
      </c>
      <c r="E24" s="9">
        <v>2223</v>
      </c>
      <c r="F24" s="37">
        <f t="shared" si="1"/>
        <v>3.0983965442466916E-5</v>
      </c>
      <c r="G24" s="10">
        <v>9300</v>
      </c>
      <c r="H24" s="38">
        <f t="shared" ref="H24:H27" si="4">SUM(B24/E24-1)</f>
        <v>-1</v>
      </c>
      <c r="I24" s="39">
        <f t="shared" ref="I24:I27" si="5">SUM(D24/G24-1)</f>
        <v>-1</v>
      </c>
    </row>
    <row r="25" spans="1:9" ht="24.95" customHeight="1">
      <c r="A25" s="44" t="s">
        <v>92</v>
      </c>
      <c r="B25" s="11">
        <v>0</v>
      </c>
      <c r="C25" s="37">
        <f t="shared" si="0"/>
        <v>0</v>
      </c>
      <c r="D25" s="12">
        <v>0</v>
      </c>
      <c r="E25" s="9">
        <v>1768</v>
      </c>
      <c r="F25" s="37">
        <f t="shared" si="1"/>
        <v>2.4642218129681288E-5</v>
      </c>
      <c r="G25" s="10">
        <v>19200</v>
      </c>
      <c r="H25" s="38">
        <f t="shared" si="4"/>
        <v>-1</v>
      </c>
      <c r="I25" s="39">
        <f t="shared" si="5"/>
        <v>-1</v>
      </c>
    </row>
    <row r="26" spans="1:9" ht="24.95" customHeight="1">
      <c r="A26" s="44" t="s">
        <v>38</v>
      </c>
      <c r="B26" s="11">
        <v>0</v>
      </c>
      <c r="C26" s="37">
        <f t="shared" si="0"/>
        <v>0</v>
      </c>
      <c r="D26" s="12">
        <v>0</v>
      </c>
      <c r="E26" s="9">
        <v>1500</v>
      </c>
      <c r="F26" s="37">
        <f t="shared" si="1"/>
        <v>2.0906859272919646E-5</v>
      </c>
      <c r="G26" s="10">
        <v>3500</v>
      </c>
      <c r="H26" s="38">
        <f t="shared" si="4"/>
        <v>-1</v>
      </c>
      <c r="I26" s="39">
        <f t="shared" si="5"/>
        <v>-1</v>
      </c>
    </row>
    <row r="27" spans="1:9" ht="24.95" customHeight="1">
      <c r="A27" s="44" t="s">
        <v>34</v>
      </c>
      <c r="B27" s="11">
        <v>0</v>
      </c>
      <c r="C27" s="37">
        <f t="shared" si="0"/>
        <v>0</v>
      </c>
      <c r="D27" s="12">
        <v>0</v>
      </c>
      <c r="E27" s="9">
        <v>381</v>
      </c>
      <c r="F27" s="37">
        <f t="shared" si="1"/>
        <v>5.3103422553215899E-6</v>
      </c>
      <c r="G27" s="10">
        <v>2700</v>
      </c>
      <c r="H27" s="38">
        <f t="shared" si="4"/>
        <v>-1</v>
      </c>
      <c r="I27" s="39">
        <f t="shared" si="5"/>
        <v>-1</v>
      </c>
    </row>
    <row r="28" spans="1:9" ht="24.95" customHeight="1">
      <c r="A28" s="44" t="s">
        <v>91</v>
      </c>
      <c r="B28" s="11">
        <v>0</v>
      </c>
      <c r="C28" s="37">
        <f t="shared" si="0"/>
        <v>0</v>
      </c>
      <c r="D28" s="12">
        <v>0</v>
      </c>
      <c r="E28" s="9">
        <v>240</v>
      </c>
      <c r="F28" s="37">
        <f t="shared" si="1"/>
        <v>3.3450974836671433E-6</v>
      </c>
      <c r="G28" s="10">
        <v>6700</v>
      </c>
      <c r="H28" s="38">
        <f>SUM(B28/E28-1)</f>
        <v>-1</v>
      </c>
      <c r="I28" s="39">
        <f>SUM(D28/G28-1)</f>
        <v>-1</v>
      </c>
    </row>
    <row r="29" spans="1:9" ht="24.95" customHeight="1">
      <c r="A29" s="44" t="s">
        <v>122</v>
      </c>
      <c r="B29" s="11">
        <v>0</v>
      </c>
      <c r="C29" s="37">
        <f t="shared" si="0"/>
        <v>0</v>
      </c>
      <c r="D29" s="12">
        <v>0</v>
      </c>
      <c r="E29" s="9">
        <v>112</v>
      </c>
      <c r="F29" s="37">
        <f t="shared" si="1"/>
        <v>1.5610454923780003E-6</v>
      </c>
      <c r="G29" s="10">
        <v>2700</v>
      </c>
      <c r="H29" s="38">
        <f>SUM(B29/E29-1)</f>
        <v>-1</v>
      </c>
      <c r="I29" s="39">
        <f>SUM(D29/G29-1)</f>
        <v>-1</v>
      </c>
    </row>
    <row r="30" spans="1:9" ht="24.95" customHeight="1">
      <c r="A30" s="44" t="s">
        <v>132</v>
      </c>
      <c r="B30" s="11">
        <v>0</v>
      </c>
      <c r="C30" s="37">
        <f t="shared" si="0"/>
        <v>0</v>
      </c>
      <c r="D30" s="12">
        <v>0</v>
      </c>
      <c r="E30" s="9">
        <v>2</v>
      </c>
      <c r="F30" s="37">
        <f t="shared" si="1"/>
        <v>2.7875812363892862E-8</v>
      </c>
      <c r="G30" s="10">
        <v>100</v>
      </c>
      <c r="H30" s="38">
        <f>SUM(B30/E30-1)</f>
        <v>-1</v>
      </c>
      <c r="I30" s="39">
        <f>SUM(D30/G30-1)</f>
        <v>-1</v>
      </c>
    </row>
    <row r="31" spans="1:9" ht="24.95" customHeight="1">
      <c r="A31" s="44" t="s">
        <v>93</v>
      </c>
      <c r="B31" s="11">
        <v>300</v>
      </c>
      <c r="C31" s="37">
        <f t="shared" si="0"/>
        <v>4.5318770418372012E-6</v>
      </c>
      <c r="D31" s="12">
        <v>400</v>
      </c>
      <c r="E31" s="9">
        <v>1775</v>
      </c>
      <c r="F31" s="37">
        <f t="shared" si="1"/>
        <v>2.4739783472954914E-5</v>
      </c>
      <c r="G31" s="10">
        <v>2600</v>
      </c>
      <c r="H31" s="38">
        <f t="shared" ref="H31" si="6">SUM(B31/E31-1)</f>
        <v>-0.83098591549295775</v>
      </c>
      <c r="I31" s="39">
        <f t="shared" ref="I31" si="7">SUM(D31/G31-1)</f>
        <v>-0.84615384615384615</v>
      </c>
    </row>
    <row r="32" spans="1:9" s="43" customFormat="1" ht="24.95" customHeight="1" thickBot="1">
      <c r="A32" s="46" t="s">
        <v>74</v>
      </c>
      <c r="B32" s="29">
        <f>SUM(B4:B31)</f>
        <v>66197736</v>
      </c>
      <c r="C32" s="40">
        <f t="shared" si="0"/>
        <v>1</v>
      </c>
      <c r="D32" s="30">
        <f>SUM(D4:D31)</f>
        <v>138758100</v>
      </c>
      <c r="E32" s="27">
        <f>SUM(E4:E31)</f>
        <v>71746788</v>
      </c>
      <c r="F32" s="40">
        <f>E32/$E$32</f>
        <v>1</v>
      </c>
      <c r="G32" s="28">
        <f>SUM(G4:G31)</f>
        <v>166023400</v>
      </c>
      <c r="H32" s="41">
        <f>SUM(B32/E32-1)</f>
        <v>-7.7342166174742211E-2</v>
      </c>
      <c r="I32" s="42">
        <f>SUM(D32/G32-1)</f>
        <v>-0.16422564530060224</v>
      </c>
    </row>
  </sheetData>
  <sortState ref="A5:I34">
    <sortCondition descending="1" ref="B5:B34"/>
  </sortState>
  <mergeCells count="5">
    <mergeCell ref="A1:I1"/>
    <mergeCell ref="A2:A3"/>
    <mergeCell ref="B2:D2"/>
    <mergeCell ref="E2:G2"/>
    <mergeCell ref="H2:I2"/>
  </mergeCells>
  <phoneticPr fontId="3" type="noConversion"/>
  <printOptions horizontalCentered="1"/>
  <pageMargins left="0.35433070866141736" right="0.35433070866141736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32"/>
  <sheetViews>
    <sheetView workbookViewId="0">
      <selection sqref="A1:I1"/>
    </sheetView>
  </sheetViews>
  <sheetFormatPr defaultColWidth="8.875" defaultRowHeight="15.75"/>
  <cols>
    <col min="1" max="1" width="11.875" style="1" bestFit="1" customWidth="1"/>
    <col min="2" max="2" width="15" style="2" bestFit="1" customWidth="1"/>
    <col min="3" max="3" width="9" style="49" bestFit="1" customWidth="1"/>
    <col min="4" max="4" width="16.375" style="2" bestFit="1" customWidth="1"/>
    <col min="5" max="5" width="15" style="2" bestFit="1" customWidth="1"/>
    <col min="6" max="6" width="9" style="2" bestFit="1" customWidth="1"/>
    <col min="7" max="7" width="16.375" style="2" bestFit="1" customWidth="1"/>
    <col min="8" max="9" width="9" style="2" bestFit="1" customWidth="1"/>
    <col min="10" max="16384" width="8.875" style="1"/>
  </cols>
  <sheetData>
    <row r="1" spans="1:9" ht="40.5" customHeight="1" thickBot="1">
      <c r="A1" s="82" t="s">
        <v>138</v>
      </c>
      <c r="B1" s="82"/>
      <c r="C1" s="82"/>
      <c r="D1" s="82"/>
      <c r="E1" s="82"/>
      <c r="F1" s="82"/>
      <c r="G1" s="82"/>
      <c r="H1" s="82"/>
      <c r="I1" s="82"/>
    </row>
    <row r="2" spans="1:9" ht="24.95" customHeight="1">
      <c r="A2" s="92" t="s">
        <v>139</v>
      </c>
      <c r="B2" s="83" t="s">
        <v>136</v>
      </c>
      <c r="C2" s="90"/>
      <c r="D2" s="91"/>
      <c r="E2" s="83" t="s">
        <v>140</v>
      </c>
      <c r="F2" s="90"/>
      <c r="G2" s="91"/>
      <c r="H2" s="90" t="s">
        <v>11</v>
      </c>
      <c r="I2" s="91"/>
    </row>
    <row r="3" spans="1:9" ht="32.65" customHeight="1">
      <c r="A3" s="93"/>
      <c r="B3" s="3" t="s">
        <v>14</v>
      </c>
      <c r="C3" s="47" t="s">
        <v>141</v>
      </c>
      <c r="D3" s="5" t="s">
        <v>15</v>
      </c>
      <c r="E3" s="3" t="s">
        <v>142</v>
      </c>
      <c r="F3" s="24" t="s">
        <v>141</v>
      </c>
      <c r="G3" s="5" t="s">
        <v>143</v>
      </c>
      <c r="H3" s="6" t="s">
        <v>144</v>
      </c>
      <c r="I3" s="5" t="s">
        <v>145</v>
      </c>
    </row>
    <row r="4" spans="1:9" ht="24.95" customHeight="1">
      <c r="A4" s="8" t="s">
        <v>7</v>
      </c>
      <c r="B4" s="53">
        <v>61642725</v>
      </c>
      <c r="C4" s="48">
        <f>B4/$B$32</f>
        <v>0.80573319178466107</v>
      </c>
      <c r="D4" s="54">
        <v>122625400</v>
      </c>
      <c r="E4" s="9">
        <v>68420849</v>
      </c>
      <c r="F4" s="37">
        <f>E4/$E$32</f>
        <v>0.82905489205868332</v>
      </c>
      <c r="G4" s="10">
        <v>154018100</v>
      </c>
      <c r="H4" s="50">
        <f>SUM(B4/E4-1)</f>
        <v>-9.906518406399778E-2</v>
      </c>
      <c r="I4" s="51">
        <f>SUM(D4/G4-1)</f>
        <v>-0.20382474527344518</v>
      </c>
    </row>
    <row r="5" spans="1:9" ht="24.95" customHeight="1">
      <c r="A5" s="8" t="s">
        <v>6</v>
      </c>
      <c r="B5" s="9">
        <v>7841414</v>
      </c>
      <c r="C5" s="48">
        <f t="shared" ref="C5:C32" si="0">B5/$B$32</f>
        <v>0.10249526655943465</v>
      </c>
      <c r="D5" s="10">
        <v>18372000</v>
      </c>
      <c r="E5" s="9">
        <v>5987127</v>
      </c>
      <c r="F5" s="37">
        <f t="shared" ref="F5:F32" si="1">E5/$E$32</f>
        <v>7.2545971020129094E-2</v>
      </c>
      <c r="G5" s="10">
        <v>15070400</v>
      </c>
      <c r="H5" s="50">
        <f t="shared" ref="H5:H31" si="2">SUM(B5/E5-1)</f>
        <v>0.30971232111829261</v>
      </c>
      <c r="I5" s="51">
        <f t="shared" ref="I5:I31" si="3">SUM(D5/G5-1)</f>
        <v>0.21907845843507801</v>
      </c>
    </row>
    <row r="6" spans="1:9" ht="24.95" customHeight="1">
      <c r="A6" s="8" t="s">
        <v>1</v>
      </c>
      <c r="B6" s="9">
        <v>4093168</v>
      </c>
      <c r="C6" s="48">
        <f t="shared" si="0"/>
        <v>5.3501874181435642E-2</v>
      </c>
      <c r="D6" s="10">
        <v>10946200</v>
      </c>
      <c r="E6" s="9">
        <v>4469310</v>
      </c>
      <c r="F6" s="37">
        <f t="shared" si="1"/>
        <v>5.4154594305411113E-2</v>
      </c>
      <c r="G6" s="10">
        <v>11852700</v>
      </c>
      <c r="H6" s="50">
        <f t="shared" si="2"/>
        <v>-8.4161089743159501E-2</v>
      </c>
      <c r="I6" s="51">
        <f t="shared" si="3"/>
        <v>-7.6480464366768808E-2</v>
      </c>
    </row>
    <row r="7" spans="1:9" ht="24.95" customHeight="1">
      <c r="A7" s="8" t="s">
        <v>8</v>
      </c>
      <c r="B7" s="9">
        <v>1082018</v>
      </c>
      <c r="C7" s="48">
        <f t="shared" si="0"/>
        <v>1.4143077171044197E-2</v>
      </c>
      <c r="D7" s="10">
        <v>3458200</v>
      </c>
      <c r="E7" s="9">
        <v>711759</v>
      </c>
      <c r="F7" s="37">
        <f t="shared" si="1"/>
        <v>8.6243782347219383E-3</v>
      </c>
      <c r="G7" s="10">
        <v>2248400</v>
      </c>
      <c r="H7" s="50">
        <f t="shared" si="2"/>
        <v>0.52020276526183729</v>
      </c>
      <c r="I7" s="51">
        <f t="shared" si="3"/>
        <v>0.53807151752357241</v>
      </c>
    </row>
    <row r="8" spans="1:9" ht="24.95" customHeight="1">
      <c r="A8" s="8" t="s">
        <v>4</v>
      </c>
      <c r="B8" s="9">
        <v>838927</v>
      </c>
      <c r="C8" s="48">
        <f t="shared" si="0"/>
        <v>1.0965630240783975E-2</v>
      </c>
      <c r="D8" s="10">
        <v>1574700</v>
      </c>
      <c r="E8" s="9">
        <v>901431</v>
      </c>
      <c r="F8" s="37">
        <f t="shared" si="1"/>
        <v>1.0922632374867944E-2</v>
      </c>
      <c r="G8" s="10">
        <v>1765100</v>
      </c>
      <c r="H8" s="50">
        <f t="shared" si="2"/>
        <v>-6.9338640450572475E-2</v>
      </c>
      <c r="I8" s="51">
        <f t="shared" si="3"/>
        <v>-0.10786924253583363</v>
      </c>
    </row>
    <row r="9" spans="1:9" ht="24.95" customHeight="1">
      <c r="A9" s="8" t="s">
        <v>0</v>
      </c>
      <c r="B9" s="9">
        <v>292668</v>
      </c>
      <c r="C9" s="48">
        <f t="shared" si="0"/>
        <v>3.8254688087399312E-3</v>
      </c>
      <c r="D9" s="10">
        <v>807300</v>
      </c>
      <c r="E9" s="9">
        <v>349252</v>
      </c>
      <c r="F9" s="37">
        <f t="shared" si="1"/>
        <v>4.2318837517096473E-3</v>
      </c>
      <c r="G9" s="10">
        <v>1072500</v>
      </c>
      <c r="H9" s="50">
        <f t="shared" si="2"/>
        <v>-0.16201482024440805</v>
      </c>
      <c r="I9" s="51">
        <f t="shared" si="3"/>
        <v>-0.24727272727272731</v>
      </c>
    </row>
    <row r="10" spans="1:9" ht="24.95" customHeight="1">
      <c r="A10" s="8" t="s">
        <v>3</v>
      </c>
      <c r="B10" s="9">
        <v>231296</v>
      </c>
      <c r="C10" s="48">
        <f t="shared" si="0"/>
        <v>3.0232742684075851E-3</v>
      </c>
      <c r="D10" s="10">
        <v>869000</v>
      </c>
      <c r="E10" s="9">
        <v>450405</v>
      </c>
      <c r="F10" s="37">
        <f t="shared" si="1"/>
        <v>5.457553861363095E-3</v>
      </c>
      <c r="G10" s="10">
        <v>1490100</v>
      </c>
      <c r="H10" s="50">
        <f t="shared" si="2"/>
        <v>-0.48647106493045145</v>
      </c>
      <c r="I10" s="51">
        <f t="shared" si="3"/>
        <v>-0.41681766324407754</v>
      </c>
    </row>
    <row r="11" spans="1:9" ht="24.95" customHeight="1">
      <c r="A11" s="8" t="s">
        <v>5</v>
      </c>
      <c r="B11" s="9">
        <v>204203</v>
      </c>
      <c r="C11" s="48">
        <f t="shared" si="0"/>
        <v>2.669141167299193E-3</v>
      </c>
      <c r="D11" s="10">
        <v>373700</v>
      </c>
      <c r="E11" s="9">
        <v>618062</v>
      </c>
      <c r="F11" s="37">
        <f t="shared" si="1"/>
        <v>7.4890524187382398E-3</v>
      </c>
      <c r="G11" s="10">
        <v>1422300</v>
      </c>
      <c r="H11" s="50">
        <f t="shared" si="2"/>
        <v>-0.66960757982208907</v>
      </c>
      <c r="I11" s="51">
        <f t="shared" si="3"/>
        <v>-0.73725655628207831</v>
      </c>
    </row>
    <row r="12" spans="1:9" ht="24.95" customHeight="1">
      <c r="A12" s="8" t="s">
        <v>114</v>
      </c>
      <c r="B12" s="9">
        <v>145865</v>
      </c>
      <c r="C12" s="48">
        <f t="shared" si="0"/>
        <v>1.9066040967473386E-3</v>
      </c>
      <c r="D12" s="10">
        <v>463200</v>
      </c>
      <c r="E12" s="9">
        <v>333206</v>
      </c>
      <c r="F12" s="37">
        <f t="shared" si="1"/>
        <v>4.0374544952417298E-3</v>
      </c>
      <c r="G12" s="10">
        <v>1373500</v>
      </c>
      <c r="H12" s="50">
        <f t="shared" si="2"/>
        <v>-0.56223777482998505</v>
      </c>
      <c r="I12" s="51">
        <f t="shared" si="3"/>
        <v>-0.66275937386239536</v>
      </c>
    </row>
    <row r="13" spans="1:9" ht="24.95" customHeight="1">
      <c r="A13" s="8" t="s">
        <v>2</v>
      </c>
      <c r="B13" s="9">
        <v>46959</v>
      </c>
      <c r="C13" s="48">
        <f t="shared" si="0"/>
        <v>6.1380195234743266E-4</v>
      </c>
      <c r="D13" s="10">
        <v>90200</v>
      </c>
      <c r="E13" s="9">
        <v>78337</v>
      </c>
      <c r="F13" s="37">
        <f t="shared" si="1"/>
        <v>9.4920881614902314E-4</v>
      </c>
      <c r="G13" s="10">
        <v>250300</v>
      </c>
      <c r="H13" s="50">
        <f t="shared" si="2"/>
        <v>-0.40055146354851479</v>
      </c>
      <c r="I13" s="51">
        <f t="shared" si="3"/>
        <v>-0.63963244107071515</v>
      </c>
    </row>
    <row r="14" spans="1:9" ht="24.95" customHeight="1">
      <c r="A14" s="8" t="s">
        <v>121</v>
      </c>
      <c r="B14" s="9">
        <v>39916</v>
      </c>
      <c r="C14" s="48">
        <f t="shared" si="0"/>
        <v>5.2174276986094513E-4</v>
      </c>
      <c r="D14" s="10">
        <v>136400</v>
      </c>
      <c r="E14" s="9">
        <v>88452</v>
      </c>
      <c r="F14" s="37">
        <f t="shared" si="1"/>
        <v>1.0717721920167149E-3</v>
      </c>
      <c r="G14" s="10">
        <v>321800</v>
      </c>
      <c r="H14" s="50">
        <f t="shared" si="2"/>
        <v>-0.54872699317143758</v>
      </c>
      <c r="I14" s="51">
        <f t="shared" si="3"/>
        <v>-0.57613424487259168</v>
      </c>
    </row>
    <row r="15" spans="1:9" ht="24.95" customHeight="1">
      <c r="A15" s="8" t="s">
        <v>18</v>
      </c>
      <c r="B15" s="9">
        <v>17267</v>
      </c>
      <c r="C15" s="48">
        <f t="shared" si="0"/>
        <v>2.2569727445608128E-4</v>
      </c>
      <c r="D15" s="10">
        <v>163500</v>
      </c>
      <c r="E15" s="9">
        <v>17464</v>
      </c>
      <c r="F15" s="37">
        <f t="shared" si="1"/>
        <v>2.1161115137452978E-4</v>
      </c>
      <c r="G15" s="10">
        <v>155900</v>
      </c>
      <c r="H15" s="50">
        <f t="shared" si="2"/>
        <v>-1.128034814475487E-2</v>
      </c>
      <c r="I15" s="51">
        <f t="shared" si="3"/>
        <v>4.874919820397694E-2</v>
      </c>
    </row>
    <row r="16" spans="1:9" ht="24.95" customHeight="1">
      <c r="A16" s="8" t="s">
        <v>12</v>
      </c>
      <c r="B16" s="9">
        <v>16462</v>
      </c>
      <c r="C16" s="48">
        <f t="shared" si="0"/>
        <v>2.1517510465604968E-4</v>
      </c>
      <c r="D16" s="10">
        <v>96800</v>
      </c>
      <c r="E16" s="9">
        <v>31052</v>
      </c>
      <c r="F16" s="37">
        <f t="shared" si="1"/>
        <v>3.762568410720281E-4</v>
      </c>
      <c r="G16" s="10">
        <v>159400</v>
      </c>
      <c r="H16" s="50">
        <f t="shared" si="2"/>
        <v>-0.46985701404096358</v>
      </c>
      <c r="I16" s="51">
        <f t="shared" si="3"/>
        <v>-0.39272271016311167</v>
      </c>
    </row>
    <row r="17" spans="1:9" ht="24.95" customHeight="1">
      <c r="A17" s="8" t="s">
        <v>10</v>
      </c>
      <c r="B17" s="9">
        <v>7616</v>
      </c>
      <c r="C17" s="48">
        <f t="shared" si="0"/>
        <v>9.954887602116841E-5</v>
      </c>
      <c r="D17" s="10">
        <v>51400</v>
      </c>
      <c r="E17" s="9">
        <v>4351</v>
      </c>
      <c r="F17" s="37">
        <f t="shared" si="1"/>
        <v>5.2721032960981396E-5</v>
      </c>
      <c r="G17" s="10">
        <v>37000</v>
      </c>
      <c r="H17" s="50">
        <f t="shared" si="2"/>
        <v>0.75040220638933586</v>
      </c>
      <c r="I17" s="51">
        <f t="shared" si="3"/>
        <v>0.38918918918918921</v>
      </c>
    </row>
    <row r="18" spans="1:9" ht="24.95" customHeight="1">
      <c r="A18" s="8" t="s">
        <v>9</v>
      </c>
      <c r="B18" s="9">
        <v>2742</v>
      </c>
      <c r="C18" s="48">
        <f t="shared" si="0"/>
        <v>3.5840732412033056E-5</v>
      </c>
      <c r="D18" s="10">
        <v>26000</v>
      </c>
      <c r="E18" s="9">
        <v>1485</v>
      </c>
      <c r="F18" s="37">
        <f t="shared" si="1"/>
        <v>1.7993733382454004E-5</v>
      </c>
      <c r="G18" s="10">
        <v>13900</v>
      </c>
      <c r="H18" s="50">
        <f t="shared" si="2"/>
        <v>0.84646464646464636</v>
      </c>
      <c r="I18" s="51">
        <f t="shared" si="3"/>
        <v>0.87050359712230208</v>
      </c>
    </row>
    <row r="19" spans="1:9" ht="24.95" customHeight="1">
      <c r="A19" s="26" t="s">
        <v>146</v>
      </c>
      <c r="B19" s="9">
        <v>1092</v>
      </c>
      <c r="C19" s="48">
        <f t="shared" si="0"/>
        <v>1.4273552076564588E-5</v>
      </c>
      <c r="D19" s="10">
        <v>11500</v>
      </c>
      <c r="E19" s="9">
        <v>19075</v>
      </c>
      <c r="F19" s="37">
        <f t="shared" si="1"/>
        <v>2.3113162577125261E-4</v>
      </c>
      <c r="G19" s="10">
        <v>124800</v>
      </c>
      <c r="H19" s="50">
        <f t="shared" si="2"/>
        <v>-0.94275229357798163</v>
      </c>
      <c r="I19" s="51">
        <f t="shared" si="3"/>
        <v>-0.9078525641025641</v>
      </c>
    </row>
    <row r="20" spans="1:9" ht="24.95" customHeight="1">
      <c r="A20" s="8" t="s">
        <v>133</v>
      </c>
      <c r="B20" s="9">
        <v>250</v>
      </c>
      <c r="C20" s="48">
        <f t="shared" si="0"/>
        <v>3.2677545962831016E-6</v>
      </c>
      <c r="D20" s="10">
        <v>300</v>
      </c>
      <c r="E20" s="9">
        <v>0</v>
      </c>
      <c r="F20" s="37">
        <f t="shared" si="1"/>
        <v>0</v>
      </c>
      <c r="G20" s="10">
        <v>0</v>
      </c>
      <c r="H20" s="11">
        <v>0</v>
      </c>
      <c r="I20" s="10">
        <v>0</v>
      </c>
    </row>
    <row r="21" spans="1:9" ht="24.95" customHeight="1">
      <c r="A21" s="8" t="s">
        <v>20</v>
      </c>
      <c r="B21" s="9">
        <v>227</v>
      </c>
      <c r="C21" s="48">
        <f t="shared" si="0"/>
        <v>2.9671211734250564E-6</v>
      </c>
      <c r="D21" s="10">
        <v>2400</v>
      </c>
      <c r="E21" s="9">
        <v>0</v>
      </c>
      <c r="F21" s="37">
        <f t="shared" si="1"/>
        <v>0</v>
      </c>
      <c r="G21" s="10">
        <v>0</v>
      </c>
      <c r="H21" s="11">
        <v>0</v>
      </c>
      <c r="I21" s="10">
        <v>0</v>
      </c>
    </row>
    <row r="22" spans="1:9" ht="24.95" customHeight="1">
      <c r="A22" s="8" t="s">
        <v>25</v>
      </c>
      <c r="B22" s="9">
        <v>18</v>
      </c>
      <c r="C22" s="48">
        <f t="shared" si="0"/>
        <v>2.3527833093238333E-7</v>
      </c>
      <c r="D22" s="10">
        <v>1700</v>
      </c>
      <c r="E22" s="9">
        <v>0</v>
      </c>
      <c r="F22" s="37">
        <f t="shared" si="1"/>
        <v>0</v>
      </c>
      <c r="G22" s="10">
        <v>0</v>
      </c>
      <c r="H22" s="11">
        <v>0</v>
      </c>
      <c r="I22" s="10">
        <v>0</v>
      </c>
    </row>
    <row r="23" spans="1:9" ht="24.95" customHeight="1">
      <c r="A23" s="26" t="s">
        <v>26</v>
      </c>
      <c r="B23" s="9"/>
      <c r="C23" s="48">
        <f t="shared" si="0"/>
        <v>0</v>
      </c>
      <c r="D23" s="10"/>
      <c r="E23" s="9">
        <v>39010</v>
      </c>
      <c r="F23" s="37">
        <f t="shared" si="1"/>
        <v>4.7268386481449877E-4</v>
      </c>
      <c r="G23" s="10">
        <v>130200</v>
      </c>
      <c r="H23" s="50">
        <f t="shared" si="2"/>
        <v>-1</v>
      </c>
      <c r="I23" s="51">
        <f t="shared" si="3"/>
        <v>-1</v>
      </c>
    </row>
    <row r="24" spans="1:9" ht="24.95" customHeight="1">
      <c r="A24" s="8" t="s">
        <v>118</v>
      </c>
      <c r="B24" s="9"/>
      <c r="C24" s="48">
        <f t="shared" si="0"/>
        <v>0</v>
      </c>
      <c r="D24" s="10"/>
      <c r="E24" s="9">
        <v>2223</v>
      </c>
      <c r="F24" s="37">
        <f t="shared" si="1"/>
        <v>2.6936073608885691E-5</v>
      </c>
      <c r="G24" s="10">
        <v>9300</v>
      </c>
      <c r="H24" s="50">
        <f t="shared" si="2"/>
        <v>-1</v>
      </c>
      <c r="I24" s="51">
        <f t="shared" si="3"/>
        <v>-1</v>
      </c>
    </row>
    <row r="25" spans="1:9" ht="24.95" customHeight="1">
      <c r="A25" s="8" t="s">
        <v>39</v>
      </c>
      <c r="B25" s="9"/>
      <c r="C25" s="48">
        <f t="shared" si="0"/>
        <v>0</v>
      </c>
      <c r="D25" s="10"/>
      <c r="E25" s="9">
        <v>1768</v>
      </c>
      <c r="F25" s="37">
        <f t="shared" si="1"/>
        <v>2.1422842168470492E-5</v>
      </c>
      <c r="G25" s="10">
        <v>19200</v>
      </c>
      <c r="H25" s="50">
        <f t="shared" si="2"/>
        <v>-1</v>
      </c>
      <c r="I25" s="51">
        <f t="shared" si="3"/>
        <v>-1</v>
      </c>
    </row>
    <row r="26" spans="1:9" ht="24.95" customHeight="1">
      <c r="A26" s="8" t="s">
        <v>135</v>
      </c>
      <c r="B26" s="9"/>
      <c r="C26" s="48">
        <f t="shared" si="0"/>
        <v>0</v>
      </c>
      <c r="D26" s="10"/>
      <c r="E26" s="9">
        <v>1500</v>
      </c>
      <c r="F26" s="37">
        <f t="shared" si="1"/>
        <v>1.8175488265105056E-5</v>
      </c>
      <c r="G26" s="10">
        <v>3500</v>
      </c>
      <c r="H26" s="50">
        <f t="shared" si="2"/>
        <v>-1</v>
      </c>
      <c r="I26" s="51">
        <f t="shared" si="3"/>
        <v>-1</v>
      </c>
    </row>
    <row r="27" spans="1:9" ht="24.95" customHeight="1">
      <c r="A27" s="8" t="s">
        <v>34</v>
      </c>
      <c r="B27" s="9"/>
      <c r="C27" s="48">
        <f t="shared" si="0"/>
        <v>0</v>
      </c>
      <c r="D27" s="10"/>
      <c r="E27" s="9">
        <v>381</v>
      </c>
      <c r="F27" s="37">
        <f t="shared" si="1"/>
        <v>4.6165740193366836E-6</v>
      </c>
      <c r="G27" s="10">
        <v>2700</v>
      </c>
      <c r="H27" s="50">
        <f t="shared" si="2"/>
        <v>-1</v>
      </c>
      <c r="I27" s="51">
        <f t="shared" si="3"/>
        <v>-1</v>
      </c>
    </row>
    <row r="28" spans="1:9" ht="24.95" customHeight="1">
      <c r="A28" s="8" t="s">
        <v>21</v>
      </c>
      <c r="B28" s="9"/>
      <c r="C28" s="48">
        <f t="shared" si="0"/>
        <v>0</v>
      </c>
      <c r="D28" s="10"/>
      <c r="E28" s="9">
        <v>344</v>
      </c>
      <c r="F28" s="37">
        <f t="shared" si="1"/>
        <v>4.1682453087974262E-6</v>
      </c>
      <c r="G28" s="10">
        <v>9000</v>
      </c>
      <c r="H28" s="50">
        <f t="shared" si="2"/>
        <v>-1</v>
      </c>
      <c r="I28" s="51">
        <f t="shared" si="3"/>
        <v>-1</v>
      </c>
    </row>
    <row r="29" spans="1:9" ht="24.95" customHeight="1">
      <c r="A29" s="8" t="s">
        <v>134</v>
      </c>
      <c r="B29" s="9"/>
      <c r="C29" s="48">
        <f t="shared" si="0"/>
        <v>0</v>
      </c>
      <c r="D29" s="10"/>
      <c r="E29" s="9">
        <v>112</v>
      </c>
      <c r="F29" s="37">
        <f t="shared" si="1"/>
        <v>1.3571031237945107E-6</v>
      </c>
      <c r="G29" s="10">
        <v>2700</v>
      </c>
      <c r="H29" s="50">
        <f t="shared" si="2"/>
        <v>-1</v>
      </c>
      <c r="I29" s="51">
        <f t="shared" si="3"/>
        <v>-1</v>
      </c>
    </row>
    <row r="30" spans="1:9" ht="24.95" customHeight="1">
      <c r="A30" s="8" t="s">
        <v>137</v>
      </c>
      <c r="B30" s="9"/>
      <c r="C30" s="48">
        <f t="shared" si="0"/>
        <v>0</v>
      </c>
      <c r="D30" s="10"/>
      <c r="E30" s="9">
        <v>2</v>
      </c>
      <c r="F30" s="37">
        <f t="shared" si="1"/>
        <v>2.4233984353473405E-8</v>
      </c>
      <c r="G30" s="10">
        <v>100</v>
      </c>
      <c r="H30" s="50">
        <f t="shared" si="2"/>
        <v>-1</v>
      </c>
      <c r="I30" s="51">
        <f t="shared" si="3"/>
        <v>-1</v>
      </c>
    </row>
    <row r="31" spans="1:9" ht="24.95" customHeight="1">
      <c r="A31" s="8" t="s">
        <v>19</v>
      </c>
      <c r="B31" s="9">
        <v>300</v>
      </c>
      <c r="C31" s="48">
        <f t="shared" si="0"/>
        <v>3.9213055155397216E-6</v>
      </c>
      <c r="D31" s="10">
        <v>400</v>
      </c>
      <c r="E31" s="9">
        <v>1775</v>
      </c>
      <c r="F31" s="37">
        <f t="shared" si="1"/>
        <v>2.1507661113707648E-5</v>
      </c>
      <c r="G31" s="10">
        <v>2600</v>
      </c>
      <c r="H31" s="50">
        <f t="shared" si="2"/>
        <v>-0.83098591549295775</v>
      </c>
      <c r="I31" s="51">
        <f t="shared" si="3"/>
        <v>-0.84615384615384615</v>
      </c>
    </row>
    <row r="32" spans="1:9" ht="24.95" customHeight="1" thickBot="1">
      <c r="A32" s="15" t="s">
        <v>23</v>
      </c>
      <c r="B32" s="16">
        <f>SUM(B4:B31)</f>
        <v>76505133</v>
      </c>
      <c r="C32" s="52">
        <f t="shared" si="0"/>
        <v>1</v>
      </c>
      <c r="D32" s="17">
        <f>SUM(D4:D31)</f>
        <v>160070300</v>
      </c>
      <c r="E32" s="16">
        <f>SUM(E4:E31)</f>
        <v>82528732</v>
      </c>
      <c r="F32" s="40">
        <f t="shared" si="1"/>
        <v>1</v>
      </c>
      <c r="G32" s="17">
        <f>SUM(G4:G31)</f>
        <v>191555500</v>
      </c>
      <c r="H32" s="55">
        <f>SUM(B32/E32-1)</f>
        <v>-7.2987901958799006E-2</v>
      </c>
      <c r="I32" s="56">
        <f t="shared" ref="I32" si="4">SUM(D32/G32-1)</f>
        <v>-0.16436594094139823</v>
      </c>
    </row>
  </sheetData>
  <sortState ref="A5:G34">
    <sortCondition descending="1" ref="B5:B34"/>
  </sortState>
  <mergeCells count="5">
    <mergeCell ref="A1:I1"/>
    <mergeCell ref="A2:A3"/>
    <mergeCell ref="B2:D2"/>
    <mergeCell ref="E2:G2"/>
    <mergeCell ref="H2:I2"/>
  </mergeCells>
  <phoneticPr fontId="3" type="noConversion"/>
  <printOptions horizontalCentered="1"/>
  <pageMargins left="0.35433070866141736" right="0.35433070866141736" top="0.59055118110236227" bottom="0.39370078740157483" header="0.51181102362204722" footer="0.51181102362204722"/>
  <pageSetup paperSize="9" orientation="portrait" r:id="rId1"/>
  <headerFooter alignWithMargins="0"/>
  <ignoredErrors>
    <ignoredError sqref="F32 C3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36"/>
  <sheetViews>
    <sheetView zoomScaleNormal="100" workbookViewId="0">
      <selection sqref="A1:I1"/>
    </sheetView>
  </sheetViews>
  <sheetFormatPr defaultColWidth="8.875" defaultRowHeight="15.75"/>
  <cols>
    <col min="1" max="1" width="12.875" style="1" customWidth="1"/>
    <col min="2" max="2" width="15" style="2" bestFit="1" customWidth="1"/>
    <col min="3" max="3" width="9.125" style="67" bestFit="1" customWidth="1"/>
    <col min="4" max="4" width="16.375" style="2" bestFit="1" customWidth="1"/>
    <col min="5" max="5" width="15" style="2" bestFit="1" customWidth="1"/>
    <col min="6" max="6" width="9" style="2" bestFit="1" customWidth="1"/>
    <col min="7" max="7" width="16.375" style="2" bestFit="1" customWidth="1"/>
    <col min="8" max="9" width="10.125" style="2" customWidth="1"/>
    <col min="10" max="16384" width="8.875" style="1"/>
  </cols>
  <sheetData>
    <row r="1" spans="1:9" ht="36.75" customHeight="1" thickBot="1">
      <c r="A1" s="82" t="s">
        <v>153</v>
      </c>
      <c r="B1" s="82"/>
      <c r="C1" s="82"/>
      <c r="D1" s="82"/>
      <c r="E1" s="82"/>
      <c r="F1" s="82"/>
      <c r="G1" s="82"/>
      <c r="H1" s="82"/>
      <c r="I1" s="82"/>
    </row>
    <row r="2" spans="1:9" ht="24" customHeight="1">
      <c r="A2" s="96" t="s">
        <v>159</v>
      </c>
      <c r="B2" s="98" t="s">
        <v>160</v>
      </c>
      <c r="C2" s="99"/>
      <c r="D2" s="100"/>
      <c r="E2" s="99" t="s">
        <v>161</v>
      </c>
      <c r="F2" s="99"/>
      <c r="G2" s="99"/>
      <c r="H2" s="98" t="s">
        <v>162</v>
      </c>
      <c r="I2" s="100"/>
    </row>
    <row r="3" spans="1:9" ht="31.5">
      <c r="A3" s="97"/>
      <c r="B3" s="57" t="s">
        <v>163</v>
      </c>
      <c r="C3" s="58" t="s">
        <v>27</v>
      </c>
      <c r="D3" s="59" t="s">
        <v>164</v>
      </c>
      <c r="E3" s="60" t="s">
        <v>163</v>
      </c>
      <c r="F3" s="61" t="s">
        <v>27</v>
      </c>
      <c r="G3" s="62" t="s">
        <v>164</v>
      </c>
      <c r="H3" s="57" t="s">
        <v>165</v>
      </c>
      <c r="I3" s="59" t="s">
        <v>155</v>
      </c>
    </row>
    <row r="4" spans="1:9" ht="24" customHeight="1">
      <c r="A4" s="8" t="s">
        <v>7</v>
      </c>
      <c r="B4" s="9">
        <v>70501009</v>
      </c>
      <c r="C4" s="48">
        <f t="shared" ref="C4:C33" si="0">B4/$B$33</f>
        <v>0.806775150394754</v>
      </c>
      <c r="D4" s="10">
        <v>139360900</v>
      </c>
      <c r="E4" s="11">
        <v>75171801</v>
      </c>
      <c r="F4" s="48">
        <f>E4/$E$33</f>
        <v>0.82415298026619166</v>
      </c>
      <c r="G4" s="12">
        <v>168475100</v>
      </c>
      <c r="H4" s="63">
        <f>SUM(B4/E4-1)</f>
        <v>-6.2134895504233012E-2</v>
      </c>
      <c r="I4" s="64">
        <f>SUM(D4/G4-1)</f>
        <v>-0.1728101066567107</v>
      </c>
    </row>
    <row r="5" spans="1:9" ht="24" customHeight="1">
      <c r="A5" s="8" t="s">
        <v>6</v>
      </c>
      <c r="B5" s="9">
        <v>8785250</v>
      </c>
      <c r="C5" s="48">
        <f t="shared" si="0"/>
        <v>0.10053361633456215</v>
      </c>
      <c r="D5" s="10">
        <v>20407100</v>
      </c>
      <c r="E5" s="11">
        <v>7001444</v>
      </c>
      <c r="F5" s="48">
        <f t="shared" ref="F5:F33" si="1">E5/$E$33</f>
        <v>7.6760977680538023E-2</v>
      </c>
      <c r="G5" s="12">
        <v>17773300</v>
      </c>
      <c r="H5" s="63">
        <f t="shared" ref="H5:H33" si="2">SUM(B5/E5-1)</f>
        <v>0.25477687174245767</v>
      </c>
      <c r="I5" s="64">
        <f t="shared" ref="I5:I33" si="3">SUM(D5/G5-1)</f>
        <v>0.14818857499732752</v>
      </c>
    </row>
    <row r="6" spans="1:9" ht="24" customHeight="1">
      <c r="A6" s="8" t="s">
        <v>1</v>
      </c>
      <c r="B6" s="9">
        <v>4668810</v>
      </c>
      <c r="C6" s="48">
        <f t="shared" si="0"/>
        <v>5.3427318890067681E-2</v>
      </c>
      <c r="D6" s="10">
        <v>12450000</v>
      </c>
      <c r="E6" s="11">
        <v>4876685</v>
      </c>
      <c r="F6" s="48">
        <f t="shared" si="1"/>
        <v>5.3465986222272804E-2</v>
      </c>
      <c r="G6" s="12">
        <v>13072600</v>
      </c>
      <c r="H6" s="63">
        <f t="shared" si="2"/>
        <v>-4.2626292245654618E-2</v>
      </c>
      <c r="I6" s="64">
        <f t="shared" si="3"/>
        <v>-4.7626332940654548E-2</v>
      </c>
    </row>
    <row r="7" spans="1:9" ht="24" customHeight="1">
      <c r="A7" s="8" t="s">
        <v>8</v>
      </c>
      <c r="B7" s="9">
        <v>1235971</v>
      </c>
      <c r="C7" s="48">
        <f t="shared" si="0"/>
        <v>1.4143778983483122E-2</v>
      </c>
      <c r="D7" s="10">
        <v>3894500</v>
      </c>
      <c r="E7" s="11">
        <v>762109</v>
      </c>
      <c r="F7" s="48">
        <f t="shared" si="1"/>
        <v>8.3554523808427456E-3</v>
      </c>
      <c r="G7" s="12">
        <v>2386400</v>
      </c>
      <c r="H7" s="63">
        <f t="shared" si="2"/>
        <v>0.6217771998493653</v>
      </c>
      <c r="I7" s="64">
        <f t="shared" si="3"/>
        <v>0.63195608447871265</v>
      </c>
    </row>
    <row r="8" spans="1:9" ht="24" customHeight="1">
      <c r="A8" s="8" t="s">
        <v>4</v>
      </c>
      <c r="B8" s="9">
        <v>921573</v>
      </c>
      <c r="C8" s="48">
        <f t="shared" si="0"/>
        <v>1.0545979500445796E-2</v>
      </c>
      <c r="D8" s="10">
        <v>1771000</v>
      </c>
      <c r="E8" s="11">
        <v>993965</v>
      </c>
      <c r="F8" s="48">
        <f t="shared" si="1"/>
        <v>1.0897427042226715E-2</v>
      </c>
      <c r="G8" s="12">
        <v>1958000</v>
      </c>
      <c r="H8" s="63">
        <f t="shared" si="2"/>
        <v>-7.2831538333844703E-2</v>
      </c>
      <c r="I8" s="64">
        <f t="shared" si="3"/>
        <v>-9.5505617977528101E-2</v>
      </c>
    </row>
    <row r="9" spans="1:9" ht="24" customHeight="1">
      <c r="A9" s="8" t="s">
        <v>0</v>
      </c>
      <c r="B9" s="9">
        <v>347327</v>
      </c>
      <c r="C9" s="48">
        <f t="shared" si="0"/>
        <v>3.9746210250857367E-3</v>
      </c>
      <c r="D9" s="10">
        <v>946600</v>
      </c>
      <c r="E9" s="11">
        <v>444127</v>
      </c>
      <c r="F9" s="48">
        <f t="shared" si="1"/>
        <v>4.8692273671437367E-3</v>
      </c>
      <c r="G9" s="12">
        <v>1365800</v>
      </c>
      <c r="H9" s="63">
        <f t="shared" si="2"/>
        <v>-0.21795567484075495</v>
      </c>
      <c r="I9" s="64">
        <f t="shared" si="3"/>
        <v>-0.30692634353492454</v>
      </c>
    </row>
    <row r="10" spans="1:9" ht="24" customHeight="1">
      <c r="A10" s="8" t="s">
        <v>3</v>
      </c>
      <c r="B10" s="9">
        <v>289712</v>
      </c>
      <c r="C10" s="48">
        <f t="shared" si="0"/>
        <v>3.3153063436463012E-3</v>
      </c>
      <c r="D10" s="10">
        <v>1070000</v>
      </c>
      <c r="E10" s="11">
        <v>483442</v>
      </c>
      <c r="F10" s="48">
        <f t="shared" si="1"/>
        <v>5.3002609992788153E-3</v>
      </c>
      <c r="G10" s="12">
        <v>1642300</v>
      </c>
      <c r="H10" s="63">
        <f t="shared" si="2"/>
        <v>-0.40073059436292258</v>
      </c>
      <c r="I10" s="64">
        <f t="shared" si="3"/>
        <v>-0.34847470011569137</v>
      </c>
    </row>
    <row r="11" spans="1:9" ht="24" customHeight="1">
      <c r="A11" s="8" t="s">
        <v>5</v>
      </c>
      <c r="B11" s="9">
        <v>244846</v>
      </c>
      <c r="C11" s="48">
        <f t="shared" si="0"/>
        <v>2.8018842747846904E-3</v>
      </c>
      <c r="D11" s="10">
        <v>447100</v>
      </c>
      <c r="E11" s="11">
        <v>788639</v>
      </c>
      <c r="F11" s="48">
        <f t="shared" si="1"/>
        <v>8.646316485142469E-3</v>
      </c>
      <c r="G11" s="12">
        <v>1840000</v>
      </c>
      <c r="H11" s="63">
        <f t="shared" si="2"/>
        <v>-0.68953348743848575</v>
      </c>
      <c r="I11" s="64">
        <f t="shared" si="3"/>
        <v>-0.75701086956521735</v>
      </c>
    </row>
    <row r="12" spans="1:9" ht="24" customHeight="1">
      <c r="A12" s="8" t="s">
        <v>114</v>
      </c>
      <c r="B12" s="9">
        <v>162467</v>
      </c>
      <c r="C12" s="48">
        <f t="shared" si="0"/>
        <v>1.8591838644349686E-3</v>
      </c>
      <c r="D12" s="10">
        <v>516300</v>
      </c>
      <c r="E12" s="11">
        <v>333206</v>
      </c>
      <c r="F12" s="48">
        <f t="shared" si="1"/>
        <v>3.6531347432074515E-3</v>
      </c>
      <c r="G12" s="12">
        <v>1373500</v>
      </c>
      <c r="H12" s="63">
        <f t="shared" si="2"/>
        <v>-0.51241274166731698</v>
      </c>
      <c r="I12" s="64">
        <f t="shared" si="3"/>
        <v>-0.62409901710957416</v>
      </c>
    </row>
    <row r="13" spans="1:9" ht="24" customHeight="1">
      <c r="A13" s="8" t="s">
        <v>2</v>
      </c>
      <c r="B13" s="9">
        <v>111416</v>
      </c>
      <c r="C13" s="48">
        <f t="shared" si="0"/>
        <v>1.2749840240780371E-3</v>
      </c>
      <c r="D13" s="10">
        <v>204600</v>
      </c>
      <c r="E13" s="11">
        <v>121178</v>
      </c>
      <c r="F13" s="48">
        <f t="shared" si="1"/>
        <v>1.3285461903819035E-3</v>
      </c>
      <c r="G13" s="12">
        <v>335700</v>
      </c>
      <c r="H13" s="63">
        <f t="shared" si="2"/>
        <v>-8.055917740844043E-2</v>
      </c>
      <c r="I13" s="64">
        <f t="shared" si="3"/>
        <v>-0.39052725647899911</v>
      </c>
    </row>
    <row r="14" spans="1:9" ht="24" customHeight="1">
      <c r="A14" s="8" t="s">
        <v>148</v>
      </c>
      <c r="B14" s="9">
        <v>39916</v>
      </c>
      <c r="C14" s="48">
        <f t="shared" si="0"/>
        <v>4.5677696475460373E-4</v>
      </c>
      <c r="D14" s="10">
        <v>136400</v>
      </c>
      <c r="E14" s="11">
        <v>108410</v>
      </c>
      <c r="F14" s="48">
        <f t="shared" si="1"/>
        <v>1.1885630436160209E-3</v>
      </c>
      <c r="G14" s="12">
        <v>397200</v>
      </c>
      <c r="H14" s="63">
        <f t="shared" si="2"/>
        <v>-0.63180518402361407</v>
      </c>
      <c r="I14" s="64">
        <f t="shared" si="3"/>
        <v>-0.65659617321248742</v>
      </c>
    </row>
    <row r="15" spans="1:9" ht="24" customHeight="1">
      <c r="A15" s="8" t="s">
        <v>12</v>
      </c>
      <c r="B15" s="9">
        <v>23584</v>
      </c>
      <c r="C15" s="48">
        <f t="shared" si="0"/>
        <v>2.6988245156760632E-4</v>
      </c>
      <c r="D15" s="10">
        <v>110300</v>
      </c>
      <c r="E15" s="11">
        <v>33071</v>
      </c>
      <c r="F15" s="48">
        <f t="shared" si="1"/>
        <v>3.6257696167720161E-4</v>
      </c>
      <c r="G15" s="12">
        <v>182600</v>
      </c>
      <c r="H15" s="63">
        <f t="shared" si="2"/>
        <v>-0.28686764839285173</v>
      </c>
      <c r="I15" s="64">
        <f t="shared" si="3"/>
        <v>-0.395947426067908</v>
      </c>
    </row>
    <row r="16" spans="1:9" ht="24" customHeight="1">
      <c r="A16" s="8" t="s">
        <v>9</v>
      </c>
      <c r="B16" s="9">
        <v>22700</v>
      </c>
      <c r="C16" s="48">
        <f t="shared" si="0"/>
        <v>2.5976643701597119E-4</v>
      </c>
      <c r="D16" s="10">
        <v>90000</v>
      </c>
      <c r="E16" s="11">
        <v>1485</v>
      </c>
      <c r="F16" s="48">
        <f t="shared" si="1"/>
        <v>1.6280934598005635E-5</v>
      </c>
      <c r="G16" s="12">
        <v>13900</v>
      </c>
      <c r="H16" s="63">
        <f t="shared" si="2"/>
        <v>14.286195286195285</v>
      </c>
      <c r="I16" s="64">
        <f t="shared" si="3"/>
        <v>5.4748201438848918</v>
      </c>
    </row>
    <row r="17" spans="1:9" ht="24" customHeight="1">
      <c r="A17" s="8" t="s">
        <v>18</v>
      </c>
      <c r="B17" s="9">
        <v>17267</v>
      </c>
      <c r="C17" s="48">
        <f t="shared" si="0"/>
        <v>1.9759414396276537E-4</v>
      </c>
      <c r="D17" s="10">
        <v>163500</v>
      </c>
      <c r="E17" s="11">
        <v>17472</v>
      </c>
      <c r="F17" s="48">
        <f t="shared" si="1"/>
        <v>1.9155588504805014E-4</v>
      </c>
      <c r="G17" s="12">
        <v>156000</v>
      </c>
      <c r="H17" s="63">
        <f t="shared" si="2"/>
        <v>-1.1733058608058622E-2</v>
      </c>
      <c r="I17" s="64">
        <f t="shared" si="3"/>
        <v>4.8076923076923128E-2</v>
      </c>
    </row>
    <row r="18" spans="1:9" ht="24" customHeight="1">
      <c r="A18" s="8" t="s">
        <v>10</v>
      </c>
      <c r="B18" s="9">
        <v>8945</v>
      </c>
      <c r="C18" s="48">
        <f t="shared" si="0"/>
        <v>1.0236170833074282E-4</v>
      </c>
      <c r="D18" s="10">
        <v>59200</v>
      </c>
      <c r="E18" s="11">
        <v>7556</v>
      </c>
      <c r="F18" s="48">
        <f t="shared" si="1"/>
        <v>8.2840903584195679E-5</v>
      </c>
      <c r="G18" s="12">
        <v>55400</v>
      </c>
      <c r="H18" s="63">
        <f t="shared" si="2"/>
        <v>0.18382742191635781</v>
      </c>
      <c r="I18" s="64">
        <f t="shared" si="3"/>
        <v>6.8592057761732939E-2</v>
      </c>
    </row>
    <row r="19" spans="1:9" ht="24" customHeight="1">
      <c r="A19" s="8" t="s">
        <v>44</v>
      </c>
      <c r="B19" s="9">
        <v>2041</v>
      </c>
      <c r="C19" s="48">
        <f t="shared" si="0"/>
        <v>2.3356092420687099E-5</v>
      </c>
      <c r="D19" s="10">
        <v>8600</v>
      </c>
      <c r="E19" s="11">
        <v>2223</v>
      </c>
      <c r="F19" s="48">
        <f t="shared" si="1"/>
        <v>2.4372065731559952E-5</v>
      </c>
      <c r="G19" s="12">
        <v>9300</v>
      </c>
      <c r="H19" s="63">
        <f t="shared" si="2"/>
        <v>-8.1871345029239762E-2</v>
      </c>
      <c r="I19" s="64">
        <f t="shared" si="3"/>
        <v>-7.5268817204301119E-2</v>
      </c>
    </row>
    <row r="20" spans="1:9" ht="24" customHeight="1">
      <c r="A20" s="8" t="s">
        <v>147</v>
      </c>
      <c r="B20" s="9">
        <v>1472</v>
      </c>
      <c r="C20" s="48">
        <f t="shared" si="0"/>
        <v>1.6844766312225091E-5</v>
      </c>
      <c r="D20" s="10">
        <v>11900</v>
      </c>
      <c r="E20" s="11">
        <v>0</v>
      </c>
      <c r="F20" s="48">
        <f t="shared" si="1"/>
        <v>0</v>
      </c>
      <c r="G20" s="12">
        <v>0</v>
      </c>
      <c r="H20" s="9">
        <v>0</v>
      </c>
      <c r="I20" s="10">
        <v>0</v>
      </c>
    </row>
    <row r="21" spans="1:9" ht="24" customHeight="1">
      <c r="A21" s="26" t="s">
        <v>22</v>
      </c>
      <c r="B21" s="9">
        <v>1092</v>
      </c>
      <c r="C21" s="48">
        <f t="shared" si="0"/>
        <v>1.2496253269666983E-5</v>
      </c>
      <c r="D21" s="10">
        <v>11500</v>
      </c>
      <c r="E21" s="11">
        <v>19075</v>
      </c>
      <c r="F21" s="48">
        <f t="shared" si="1"/>
        <v>2.0913052354003871E-4</v>
      </c>
      <c r="G21" s="12">
        <v>124800</v>
      </c>
      <c r="H21" s="63">
        <f t="shared" si="2"/>
        <v>-0.94275229357798163</v>
      </c>
      <c r="I21" s="64">
        <f t="shared" si="3"/>
        <v>-0.9078525641025641</v>
      </c>
    </row>
    <row r="22" spans="1:9" ht="24" customHeight="1">
      <c r="A22" s="8" t="s">
        <v>73</v>
      </c>
      <c r="B22" s="9">
        <v>250</v>
      </c>
      <c r="C22" s="48">
        <f t="shared" si="0"/>
        <v>2.8608638437882288E-6</v>
      </c>
      <c r="D22" s="10">
        <v>300</v>
      </c>
      <c r="E22" s="11">
        <v>0</v>
      </c>
      <c r="F22" s="48">
        <f t="shared" si="1"/>
        <v>0</v>
      </c>
      <c r="G22" s="12">
        <v>0</v>
      </c>
      <c r="H22" s="9">
        <v>0</v>
      </c>
      <c r="I22" s="10">
        <v>0</v>
      </c>
    </row>
    <row r="23" spans="1:9" ht="24" customHeight="1">
      <c r="A23" s="8" t="s">
        <v>20</v>
      </c>
      <c r="B23" s="9">
        <v>227</v>
      </c>
      <c r="C23" s="48">
        <f t="shared" si="0"/>
        <v>2.5976643701597117E-6</v>
      </c>
      <c r="D23" s="10">
        <v>2400</v>
      </c>
      <c r="E23" s="11">
        <v>0</v>
      </c>
      <c r="F23" s="48">
        <f t="shared" si="1"/>
        <v>0</v>
      </c>
      <c r="G23" s="12">
        <v>0</v>
      </c>
      <c r="H23" s="9">
        <v>0</v>
      </c>
      <c r="I23" s="10">
        <v>0</v>
      </c>
    </row>
    <row r="24" spans="1:9" ht="24" customHeight="1">
      <c r="A24" s="8" t="s">
        <v>25</v>
      </c>
      <c r="B24" s="9">
        <v>18</v>
      </c>
      <c r="C24" s="48">
        <f t="shared" si="0"/>
        <v>2.0598219675275246E-7</v>
      </c>
      <c r="D24" s="10">
        <v>1700</v>
      </c>
      <c r="E24" s="11">
        <v>0</v>
      </c>
      <c r="F24" s="48">
        <f t="shared" si="1"/>
        <v>0</v>
      </c>
      <c r="G24" s="12">
        <v>0</v>
      </c>
      <c r="H24" s="9">
        <v>0</v>
      </c>
      <c r="I24" s="10">
        <v>0</v>
      </c>
    </row>
    <row r="25" spans="1:9" ht="24" customHeight="1">
      <c r="A25" s="26" t="s">
        <v>166</v>
      </c>
      <c r="B25" s="9">
        <v>0</v>
      </c>
      <c r="C25" s="48">
        <f t="shared" si="0"/>
        <v>0</v>
      </c>
      <c r="D25" s="10">
        <v>0</v>
      </c>
      <c r="E25" s="11">
        <v>39010</v>
      </c>
      <c r="F25" s="48">
        <f t="shared" si="1"/>
        <v>4.2768973647690223E-4</v>
      </c>
      <c r="G25" s="12">
        <v>130200</v>
      </c>
      <c r="H25" s="63">
        <f t="shared" si="2"/>
        <v>-1</v>
      </c>
      <c r="I25" s="64">
        <f t="shared" si="3"/>
        <v>-1</v>
      </c>
    </row>
    <row r="26" spans="1:9" ht="24" customHeight="1">
      <c r="A26" s="8" t="s">
        <v>42</v>
      </c>
      <c r="B26" s="9">
        <v>0</v>
      </c>
      <c r="C26" s="48">
        <f t="shared" si="0"/>
        <v>0</v>
      </c>
      <c r="D26" s="10">
        <v>0</v>
      </c>
      <c r="E26" s="11">
        <v>1768</v>
      </c>
      <c r="F26" s="48">
        <f t="shared" si="1"/>
        <v>1.938363122510031E-5</v>
      </c>
      <c r="G26" s="12">
        <v>19200</v>
      </c>
      <c r="H26" s="63">
        <f t="shared" si="2"/>
        <v>-1</v>
      </c>
      <c r="I26" s="64">
        <f t="shared" si="3"/>
        <v>-1</v>
      </c>
    </row>
    <row r="27" spans="1:9" ht="24" customHeight="1">
      <c r="A27" s="8" t="s">
        <v>149</v>
      </c>
      <c r="B27" s="9">
        <v>0</v>
      </c>
      <c r="C27" s="48">
        <f t="shared" si="0"/>
        <v>0</v>
      </c>
      <c r="D27" s="10">
        <v>0</v>
      </c>
      <c r="E27" s="11">
        <v>1500</v>
      </c>
      <c r="F27" s="48">
        <f t="shared" si="1"/>
        <v>1.6445388482833975E-5</v>
      </c>
      <c r="G27" s="12">
        <v>3500</v>
      </c>
      <c r="H27" s="63">
        <f t="shared" si="2"/>
        <v>-1</v>
      </c>
      <c r="I27" s="64">
        <f t="shared" si="3"/>
        <v>-1</v>
      </c>
    </row>
    <row r="28" spans="1:9" ht="24" customHeight="1">
      <c r="A28" s="8" t="s">
        <v>43</v>
      </c>
      <c r="B28" s="9">
        <v>0</v>
      </c>
      <c r="C28" s="48">
        <f t="shared" si="0"/>
        <v>0</v>
      </c>
      <c r="D28" s="10">
        <v>0</v>
      </c>
      <c r="E28" s="11">
        <v>381</v>
      </c>
      <c r="F28" s="48">
        <f t="shared" si="1"/>
        <v>4.1771286746398299E-6</v>
      </c>
      <c r="G28" s="12">
        <v>2700</v>
      </c>
      <c r="H28" s="63">
        <f t="shared" si="2"/>
        <v>-1</v>
      </c>
      <c r="I28" s="64">
        <f t="shared" si="3"/>
        <v>-1</v>
      </c>
    </row>
    <row r="29" spans="1:9" ht="24" customHeight="1">
      <c r="A29" s="26" t="s">
        <v>21</v>
      </c>
      <c r="B29" s="9">
        <v>0</v>
      </c>
      <c r="C29" s="48">
        <f t="shared" si="0"/>
        <v>0</v>
      </c>
      <c r="D29" s="10">
        <v>0</v>
      </c>
      <c r="E29" s="11">
        <v>344</v>
      </c>
      <c r="F29" s="48">
        <f t="shared" si="1"/>
        <v>3.7714757587299249E-6</v>
      </c>
      <c r="G29" s="12">
        <v>9000</v>
      </c>
      <c r="H29" s="63">
        <f t="shared" si="2"/>
        <v>-1</v>
      </c>
      <c r="I29" s="64">
        <f t="shared" si="3"/>
        <v>-1</v>
      </c>
    </row>
    <row r="30" spans="1:9" ht="24" customHeight="1">
      <c r="A30" s="8" t="s">
        <v>158</v>
      </c>
      <c r="B30" s="9">
        <v>0</v>
      </c>
      <c r="C30" s="48">
        <f t="shared" si="0"/>
        <v>0</v>
      </c>
      <c r="D30" s="10">
        <v>0</v>
      </c>
      <c r="E30" s="11">
        <v>112</v>
      </c>
      <c r="F30" s="48">
        <f t="shared" si="1"/>
        <v>1.2279223400516034E-6</v>
      </c>
      <c r="G30" s="12">
        <v>2700</v>
      </c>
      <c r="H30" s="63">
        <f t="shared" si="2"/>
        <v>-1</v>
      </c>
      <c r="I30" s="64">
        <f t="shared" si="3"/>
        <v>-1</v>
      </c>
    </row>
    <row r="31" spans="1:9" ht="24" customHeight="1">
      <c r="A31" s="8" t="s">
        <v>32</v>
      </c>
      <c r="B31" s="9">
        <v>0</v>
      </c>
      <c r="C31" s="48">
        <f t="shared" si="0"/>
        <v>0</v>
      </c>
      <c r="D31" s="10">
        <v>0</v>
      </c>
      <c r="E31" s="11">
        <v>2</v>
      </c>
      <c r="F31" s="48">
        <f t="shared" si="1"/>
        <v>2.1927184643778634E-8</v>
      </c>
      <c r="G31" s="12">
        <v>100</v>
      </c>
      <c r="H31" s="63">
        <f t="shared" si="2"/>
        <v>-1</v>
      </c>
      <c r="I31" s="64">
        <f t="shared" si="3"/>
        <v>-1</v>
      </c>
    </row>
    <row r="32" spans="1:9" ht="24" customHeight="1">
      <c r="A32" s="8" t="s">
        <v>19</v>
      </c>
      <c r="B32" s="9">
        <v>300</v>
      </c>
      <c r="C32" s="48">
        <f t="shared" si="0"/>
        <v>3.4330366125458744E-6</v>
      </c>
      <c r="D32" s="10">
        <v>400</v>
      </c>
      <c r="E32" s="11">
        <v>1975</v>
      </c>
      <c r="F32" s="48">
        <f t="shared" si="1"/>
        <v>2.1653094835731401E-5</v>
      </c>
      <c r="G32" s="12">
        <v>3000</v>
      </c>
      <c r="H32" s="63">
        <f t="shared" si="2"/>
        <v>-0.84810126582278478</v>
      </c>
      <c r="I32" s="64">
        <f t="shared" si="3"/>
        <v>-0.8666666666666667</v>
      </c>
    </row>
    <row r="33" spans="1:9" ht="24" customHeight="1" thickBot="1">
      <c r="A33" s="15" t="s">
        <v>23</v>
      </c>
      <c r="B33" s="27">
        <f>SUM(B4:B32)</f>
        <v>87386193</v>
      </c>
      <c r="C33" s="52">
        <f t="shared" si="0"/>
        <v>1</v>
      </c>
      <c r="D33" s="28">
        <f>SUM(D4:D32)</f>
        <v>181664300</v>
      </c>
      <c r="E33" s="29">
        <f>SUM(E4:E32)</f>
        <v>91210980</v>
      </c>
      <c r="F33" s="52">
        <f t="shared" si="1"/>
        <v>1</v>
      </c>
      <c r="G33" s="30">
        <f>SUM(G4:G32)</f>
        <v>211332300</v>
      </c>
      <c r="H33" s="65">
        <f t="shared" si="2"/>
        <v>-4.193340538606205E-2</v>
      </c>
      <c r="I33" s="66">
        <f t="shared" si="3"/>
        <v>-0.1403855444719051</v>
      </c>
    </row>
    <row r="34" spans="1:9" ht="20.25" customHeight="1">
      <c r="B34" s="23"/>
      <c r="D34" s="23"/>
      <c r="E34" s="23"/>
      <c r="F34" s="23"/>
      <c r="G34" s="23"/>
    </row>
    <row r="35" spans="1:9" ht="20.25" customHeight="1"/>
    <row r="36" spans="1:9" ht="20.25" customHeight="1"/>
  </sheetData>
  <mergeCells count="5">
    <mergeCell ref="A1:I1"/>
    <mergeCell ref="A2:A3"/>
    <mergeCell ref="B2:D2"/>
    <mergeCell ref="E2:G2"/>
    <mergeCell ref="H2:I2"/>
  </mergeCells>
  <phoneticPr fontId="3" type="noConversion"/>
  <printOptions horizontalCentered="1"/>
  <pageMargins left="0.15748031496062992" right="0.15748031496062992" top="0.78740157480314965" bottom="0.59055118110236227" header="0.51181102362204722" footer="0.51181102362204722"/>
  <pageSetup paperSize="9" scale="98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34"/>
  <sheetViews>
    <sheetView zoomScaleNormal="100" workbookViewId="0">
      <selection sqref="A1:I1"/>
    </sheetView>
  </sheetViews>
  <sheetFormatPr defaultColWidth="8.875" defaultRowHeight="24.75" customHeight="1"/>
  <cols>
    <col min="1" max="1" width="11.875" style="32" bestFit="1" customWidth="1"/>
    <col min="2" max="2" width="15.625" style="70" customWidth="1"/>
    <col min="3" max="3" width="9" style="70" bestFit="1" customWidth="1"/>
    <col min="4" max="5" width="15.625" style="70" customWidth="1"/>
    <col min="6" max="6" width="9" style="70" bestFit="1" customWidth="1"/>
    <col min="7" max="7" width="15.625" style="70" customWidth="1"/>
    <col min="8" max="8" width="9.625" style="70" bestFit="1" customWidth="1"/>
    <col min="9" max="9" width="9.375" style="70" bestFit="1" customWidth="1"/>
    <col min="10" max="16384" width="8.875" style="32"/>
  </cols>
  <sheetData>
    <row r="1" spans="1:9" ht="36.75" customHeight="1" thickBot="1">
      <c r="A1" s="82" t="s">
        <v>175</v>
      </c>
      <c r="B1" s="82"/>
      <c r="C1" s="82"/>
      <c r="D1" s="82"/>
      <c r="E1" s="82"/>
      <c r="F1" s="82"/>
      <c r="G1" s="82"/>
      <c r="H1" s="82"/>
      <c r="I1" s="82"/>
    </row>
    <row r="2" spans="1:9" ht="24.75" customHeight="1">
      <c r="A2" s="83" t="s">
        <v>172</v>
      </c>
      <c r="B2" s="85" t="s">
        <v>180</v>
      </c>
      <c r="C2" s="86"/>
      <c r="D2" s="87"/>
      <c r="E2" s="88" t="s">
        <v>181</v>
      </c>
      <c r="F2" s="86"/>
      <c r="G2" s="89"/>
      <c r="H2" s="85" t="s">
        <v>150</v>
      </c>
      <c r="I2" s="87"/>
    </row>
    <row r="3" spans="1:9" ht="34.5" customHeight="1">
      <c r="A3" s="84"/>
      <c r="B3" s="3" t="s">
        <v>167</v>
      </c>
      <c r="C3" s="4" t="s">
        <v>27</v>
      </c>
      <c r="D3" s="5" t="s">
        <v>151</v>
      </c>
      <c r="E3" s="6" t="s">
        <v>167</v>
      </c>
      <c r="F3" s="4" t="s">
        <v>27</v>
      </c>
      <c r="G3" s="7" t="s">
        <v>151</v>
      </c>
      <c r="H3" s="3" t="s">
        <v>16</v>
      </c>
      <c r="I3" s="5" t="s">
        <v>171</v>
      </c>
    </row>
    <row r="4" spans="1:9" ht="24.75" customHeight="1">
      <c r="A4" s="8" t="s">
        <v>7</v>
      </c>
      <c r="B4" s="53">
        <v>76940221</v>
      </c>
      <c r="C4" s="37">
        <f>B4/$B$33</f>
        <v>0.80617859409395298</v>
      </c>
      <c r="D4" s="54">
        <v>151039400</v>
      </c>
      <c r="E4" s="68">
        <v>82147959</v>
      </c>
      <c r="F4" s="37">
        <f>E4/$E$33</f>
        <v>0.82236827405167123</v>
      </c>
      <c r="G4" s="69">
        <v>183189600</v>
      </c>
      <c r="H4" s="13">
        <f t="shared" ref="H4" si="0">SUM(B4/E4-1)</f>
        <v>-6.3394612153419461E-2</v>
      </c>
      <c r="I4" s="14">
        <f t="shared" ref="I4" si="1">SUM(D4/G4-1)</f>
        <v>-0.17550232109246378</v>
      </c>
    </row>
    <row r="5" spans="1:9" ht="24.75" customHeight="1">
      <c r="A5" s="8" t="s">
        <v>6</v>
      </c>
      <c r="B5" s="53">
        <v>9700593</v>
      </c>
      <c r="C5" s="37">
        <f t="shared" ref="C5:C28" si="2">B5/$B$33</f>
        <v>0.10164268213653353</v>
      </c>
      <c r="D5" s="54">
        <v>22401600</v>
      </c>
      <c r="E5" s="68">
        <v>7858749</v>
      </c>
      <c r="F5" s="37">
        <f t="shared" ref="F5:F33" si="3">E5/$E$33</f>
        <v>7.8672506657594468E-2</v>
      </c>
      <c r="G5" s="69">
        <v>20036600</v>
      </c>
      <c r="H5" s="13">
        <f t="shared" ref="H5:H6" si="4">SUM(B5/E5-1)</f>
        <v>0.23436859988784464</v>
      </c>
      <c r="I5" s="14">
        <f t="shared" ref="I5:I6" si="5">SUM(D5/G5-1)</f>
        <v>0.11803399778405521</v>
      </c>
    </row>
    <row r="6" spans="1:9" ht="24.75" customHeight="1">
      <c r="A6" s="8" t="s">
        <v>1</v>
      </c>
      <c r="B6" s="53">
        <v>4869008</v>
      </c>
      <c r="C6" s="37">
        <f t="shared" si="2"/>
        <v>5.1017399911968152E-2</v>
      </c>
      <c r="D6" s="54">
        <v>12891500</v>
      </c>
      <c r="E6" s="68">
        <v>5419206</v>
      </c>
      <c r="F6" s="37">
        <f t="shared" si="3"/>
        <v>5.4250685460736289E-2</v>
      </c>
      <c r="G6" s="69">
        <v>14574900</v>
      </c>
      <c r="H6" s="13">
        <f t="shared" si="4"/>
        <v>-0.1015274193304333</v>
      </c>
      <c r="I6" s="14">
        <f t="shared" si="5"/>
        <v>-0.11549993481944987</v>
      </c>
    </row>
    <row r="7" spans="1:9" ht="24.75" customHeight="1">
      <c r="A7" s="8" t="s">
        <v>8</v>
      </c>
      <c r="B7" s="53">
        <v>1346124</v>
      </c>
      <c r="C7" s="37">
        <f t="shared" si="2"/>
        <v>1.4104669049444612E-2</v>
      </c>
      <c r="D7" s="54">
        <v>4129200</v>
      </c>
      <c r="E7" s="68">
        <v>789986</v>
      </c>
      <c r="F7" s="37">
        <f t="shared" si="3"/>
        <v>7.9084061400111413E-3</v>
      </c>
      <c r="G7" s="69">
        <v>2495000</v>
      </c>
      <c r="H7" s="13">
        <f>SUM(B7/E7-1)</f>
        <v>0.70398462757567848</v>
      </c>
      <c r="I7" s="14">
        <f>SUM(D7/G7-1)</f>
        <v>0.65498997995991992</v>
      </c>
    </row>
    <row r="8" spans="1:9" ht="24.75" customHeight="1">
      <c r="A8" s="8" t="s">
        <v>4</v>
      </c>
      <c r="B8" s="53">
        <v>939717</v>
      </c>
      <c r="C8" s="37">
        <f t="shared" si="2"/>
        <v>9.8463420049987541E-3</v>
      </c>
      <c r="D8" s="54">
        <v>1802200</v>
      </c>
      <c r="E8" s="68">
        <v>1048397</v>
      </c>
      <c r="F8" s="37">
        <f t="shared" si="3"/>
        <v>1.049531165358533E-2</v>
      </c>
      <c r="G8" s="69">
        <v>2053400</v>
      </c>
      <c r="H8" s="13">
        <f t="shared" ref="H8:H33" si="6">SUM(B8/E8-1)</f>
        <v>-0.10366302078315748</v>
      </c>
      <c r="I8" s="14">
        <f t="shared" ref="I8:I33" si="7">SUM(D8/G8-1)</f>
        <v>-0.1223336904645953</v>
      </c>
    </row>
    <row r="9" spans="1:9" ht="24.75" customHeight="1">
      <c r="A9" s="8" t="s">
        <v>5</v>
      </c>
      <c r="B9" s="53">
        <v>385280</v>
      </c>
      <c r="C9" s="37">
        <f t="shared" si="2"/>
        <v>4.0369586244432308E-3</v>
      </c>
      <c r="D9" s="54">
        <v>749100</v>
      </c>
      <c r="E9" s="68">
        <v>892060</v>
      </c>
      <c r="F9" s="37">
        <f t="shared" si="3"/>
        <v>8.9302503857768851E-3</v>
      </c>
      <c r="G9" s="69">
        <v>2058600</v>
      </c>
      <c r="H9" s="13">
        <f t="shared" si="6"/>
        <v>-0.56810080039459221</v>
      </c>
      <c r="I9" s="14">
        <f t="shared" si="7"/>
        <v>-0.63611192072282141</v>
      </c>
    </row>
    <row r="10" spans="1:9" ht="24.75" customHeight="1">
      <c r="A10" s="8" t="s">
        <v>0</v>
      </c>
      <c r="B10" s="53">
        <v>370312</v>
      </c>
      <c r="C10" s="37">
        <f t="shared" si="2"/>
        <v>3.8801241230658791E-3</v>
      </c>
      <c r="D10" s="54">
        <v>1008100</v>
      </c>
      <c r="E10" s="68">
        <v>450024</v>
      </c>
      <c r="F10" s="37">
        <f t="shared" si="3"/>
        <v>4.5051084003417457E-3</v>
      </c>
      <c r="G10" s="69">
        <v>1385300</v>
      </c>
      <c r="H10" s="13">
        <f t="shared" si="6"/>
        <v>-0.17712833093346136</v>
      </c>
      <c r="I10" s="14">
        <f t="shared" si="7"/>
        <v>-0.27228759113549417</v>
      </c>
    </row>
    <row r="11" spans="1:9" ht="24.75" customHeight="1">
      <c r="A11" s="8" t="s">
        <v>3</v>
      </c>
      <c r="B11" s="53">
        <v>309680</v>
      </c>
      <c r="C11" s="37">
        <f t="shared" si="2"/>
        <v>3.2448228478446322E-3</v>
      </c>
      <c r="D11" s="54">
        <v>1152800</v>
      </c>
      <c r="E11" s="68">
        <v>511649</v>
      </c>
      <c r="F11" s="37">
        <f t="shared" si="3"/>
        <v>5.1220250651664214E-3</v>
      </c>
      <c r="G11" s="69">
        <v>1758900</v>
      </c>
      <c r="H11" s="13">
        <f t="shared" si="6"/>
        <v>-0.39474131680116642</v>
      </c>
      <c r="I11" s="14">
        <f t="shared" si="7"/>
        <v>-0.3445903689806129</v>
      </c>
    </row>
    <row r="12" spans="1:9" ht="24.75" customHeight="1">
      <c r="A12" s="8" t="s">
        <v>2</v>
      </c>
      <c r="B12" s="53">
        <v>240240</v>
      </c>
      <c r="C12" s="37">
        <f t="shared" si="2"/>
        <v>2.5172314678577707E-3</v>
      </c>
      <c r="D12" s="54">
        <v>432100</v>
      </c>
      <c r="E12" s="68">
        <v>196612</v>
      </c>
      <c r="F12" s="37">
        <f t="shared" si="3"/>
        <v>1.9682469664017723E-3</v>
      </c>
      <c r="G12" s="69">
        <v>550300</v>
      </c>
      <c r="H12" s="13">
        <f t="shared" si="6"/>
        <v>0.22189896852684465</v>
      </c>
      <c r="I12" s="14">
        <f t="shared" si="7"/>
        <v>-0.21479193167363253</v>
      </c>
    </row>
    <row r="13" spans="1:9" ht="24.75" customHeight="1">
      <c r="A13" s="8" t="s">
        <v>114</v>
      </c>
      <c r="B13" s="53">
        <v>170587</v>
      </c>
      <c r="C13" s="37">
        <f t="shared" si="2"/>
        <v>1.7874082767543021E-3</v>
      </c>
      <c r="D13" s="54">
        <v>542500</v>
      </c>
      <c r="E13" s="68">
        <v>333206</v>
      </c>
      <c r="F13" s="37">
        <f t="shared" si="3"/>
        <v>3.3356646526502397E-3</v>
      </c>
      <c r="G13" s="69">
        <v>1373500</v>
      </c>
      <c r="H13" s="13">
        <f t="shared" si="6"/>
        <v>-0.48804343259124983</v>
      </c>
      <c r="I13" s="14">
        <f t="shared" si="7"/>
        <v>-0.60502366217692027</v>
      </c>
    </row>
    <row r="14" spans="1:9" ht="24.75" customHeight="1">
      <c r="A14" s="8" t="s">
        <v>12</v>
      </c>
      <c r="B14" s="53">
        <v>49439</v>
      </c>
      <c r="C14" s="37">
        <f t="shared" si="2"/>
        <v>5.1802117274150981E-4</v>
      </c>
      <c r="D14" s="54">
        <v>159500</v>
      </c>
      <c r="E14" s="68">
        <v>42375</v>
      </c>
      <c r="F14" s="37">
        <f t="shared" si="3"/>
        <v>4.2420841658329659E-4</v>
      </c>
      <c r="G14" s="69">
        <v>217800</v>
      </c>
      <c r="H14" s="13">
        <f t="shared" si="6"/>
        <v>0.16670206489675521</v>
      </c>
      <c r="I14" s="14">
        <f t="shared" si="7"/>
        <v>-0.26767676767676762</v>
      </c>
    </row>
    <row r="15" spans="1:9" ht="24.75" customHeight="1">
      <c r="A15" s="8" t="s">
        <v>173</v>
      </c>
      <c r="B15" s="53">
        <v>39916</v>
      </c>
      <c r="C15" s="37">
        <f t="shared" si="2"/>
        <v>4.1823930765489E-4</v>
      </c>
      <c r="D15" s="54">
        <v>136400</v>
      </c>
      <c r="E15" s="68">
        <v>108410</v>
      </c>
      <c r="F15" s="37">
        <f t="shared" si="3"/>
        <v>1.085272789186907E-3</v>
      </c>
      <c r="G15" s="69">
        <v>397200</v>
      </c>
      <c r="H15" s="13">
        <f t="shared" si="6"/>
        <v>-0.63180518402361407</v>
      </c>
      <c r="I15" s="14">
        <f t="shared" si="7"/>
        <v>-0.65659617321248742</v>
      </c>
    </row>
    <row r="16" spans="1:9" ht="24.75" customHeight="1">
      <c r="A16" s="8" t="s">
        <v>9</v>
      </c>
      <c r="B16" s="53">
        <v>23089</v>
      </c>
      <c r="C16" s="37">
        <f t="shared" si="2"/>
        <v>2.4192622944292403E-4</v>
      </c>
      <c r="D16" s="54">
        <v>93800</v>
      </c>
      <c r="E16" s="68">
        <v>1485</v>
      </c>
      <c r="F16" s="37">
        <f t="shared" si="3"/>
        <v>1.4866064864334994E-5</v>
      </c>
      <c r="G16" s="69">
        <v>13900</v>
      </c>
      <c r="H16" s="13">
        <f t="shared" si="6"/>
        <v>14.548148148148147</v>
      </c>
      <c r="I16" s="14">
        <f t="shared" si="7"/>
        <v>5.7482014388489207</v>
      </c>
    </row>
    <row r="17" spans="1:9" ht="24.75" customHeight="1">
      <c r="A17" s="8" t="s">
        <v>176</v>
      </c>
      <c r="B17" s="53">
        <v>20276</v>
      </c>
      <c r="C17" s="37">
        <f t="shared" si="2"/>
        <v>2.1245165352266134E-4</v>
      </c>
      <c r="D17" s="54">
        <v>51700</v>
      </c>
      <c r="E17" s="11">
        <v>0</v>
      </c>
      <c r="F17" s="37">
        <f t="shared" si="3"/>
        <v>0</v>
      </c>
      <c r="G17" s="12">
        <v>0</v>
      </c>
      <c r="H17" s="9">
        <v>0</v>
      </c>
      <c r="I17" s="10">
        <v>0</v>
      </c>
    </row>
    <row r="18" spans="1:9" ht="24.75" customHeight="1">
      <c r="A18" s="8" t="s">
        <v>18</v>
      </c>
      <c r="B18" s="53">
        <v>17267</v>
      </c>
      <c r="C18" s="37">
        <f t="shared" si="2"/>
        <v>1.8092339225566153E-4</v>
      </c>
      <c r="D18" s="54">
        <v>163500</v>
      </c>
      <c r="E18" s="68">
        <v>17609</v>
      </c>
      <c r="F18" s="37">
        <f t="shared" si="3"/>
        <v>1.7628049575493262E-4</v>
      </c>
      <c r="G18" s="69">
        <v>157700</v>
      </c>
      <c r="H18" s="13">
        <f t="shared" si="6"/>
        <v>-1.9421886535294419E-2</v>
      </c>
      <c r="I18" s="14">
        <f t="shared" si="7"/>
        <v>3.6778693722257394E-2</v>
      </c>
    </row>
    <row r="19" spans="1:9" ht="24.75" customHeight="1">
      <c r="A19" s="8" t="s">
        <v>10</v>
      </c>
      <c r="B19" s="53">
        <v>10238</v>
      </c>
      <c r="C19" s="37">
        <f t="shared" si="2"/>
        <v>1.072736254076251E-4</v>
      </c>
      <c r="D19" s="54">
        <v>66600</v>
      </c>
      <c r="E19" s="68">
        <v>7637</v>
      </c>
      <c r="F19" s="37">
        <f t="shared" si="3"/>
        <v>7.6452617756852772E-5</v>
      </c>
      <c r="G19" s="69">
        <v>56800</v>
      </c>
      <c r="H19" s="13">
        <f t="shared" si="6"/>
        <v>0.34057876129370168</v>
      </c>
      <c r="I19" s="14">
        <f t="shared" si="7"/>
        <v>0.17253521126760574</v>
      </c>
    </row>
    <row r="20" spans="1:9" ht="24.75" customHeight="1">
      <c r="A20" s="8" t="s">
        <v>48</v>
      </c>
      <c r="B20" s="53">
        <v>2041</v>
      </c>
      <c r="C20" s="37">
        <f t="shared" si="2"/>
        <v>2.1385570370869587E-5</v>
      </c>
      <c r="D20" s="54">
        <v>8600</v>
      </c>
      <c r="E20" s="68">
        <v>2223</v>
      </c>
      <c r="F20" s="37">
        <f t="shared" si="3"/>
        <v>2.2254048615095416E-5</v>
      </c>
      <c r="G20" s="69">
        <v>9300</v>
      </c>
      <c r="H20" s="13">
        <f t="shared" si="6"/>
        <v>-8.1871345029239762E-2</v>
      </c>
      <c r="I20" s="14">
        <f t="shared" si="7"/>
        <v>-7.5268817204301119E-2</v>
      </c>
    </row>
    <row r="21" spans="1:9" ht="24.75" customHeight="1">
      <c r="A21" s="26" t="s">
        <v>177</v>
      </c>
      <c r="B21" s="53">
        <v>1472</v>
      </c>
      <c r="C21" s="37">
        <f t="shared" si="2"/>
        <v>1.5423596073454204E-5</v>
      </c>
      <c r="D21" s="54">
        <v>11900</v>
      </c>
      <c r="E21" s="11">
        <v>0</v>
      </c>
      <c r="F21" s="37">
        <f t="shared" si="3"/>
        <v>0</v>
      </c>
      <c r="G21" s="12">
        <v>0</v>
      </c>
      <c r="H21" s="9">
        <v>0</v>
      </c>
      <c r="I21" s="10">
        <v>0</v>
      </c>
    </row>
    <row r="22" spans="1:9" ht="24.75" customHeight="1">
      <c r="A22" s="26" t="s">
        <v>174</v>
      </c>
      <c r="B22" s="53">
        <v>1312</v>
      </c>
      <c r="C22" s="37">
        <f t="shared" si="2"/>
        <v>1.3747118239383097E-5</v>
      </c>
      <c r="D22" s="54">
        <v>13800</v>
      </c>
      <c r="E22" s="68">
        <v>19075</v>
      </c>
      <c r="F22" s="37">
        <f t="shared" si="3"/>
        <v>1.9095635507554884E-4</v>
      </c>
      <c r="G22" s="69">
        <v>124800</v>
      </c>
      <c r="H22" s="13">
        <f t="shared" si="6"/>
        <v>-0.93121887287024907</v>
      </c>
      <c r="I22" s="14">
        <f t="shared" si="7"/>
        <v>-0.88942307692307687</v>
      </c>
    </row>
    <row r="23" spans="1:9" ht="24.75" customHeight="1">
      <c r="A23" s="8" t="s">
        <v>25</v>
      </c>
      <c r="B23" s="53">
        <v>422</v>
      </c>
      <c r="C23" s="37">
        <f t="shared" si="2"/>
        <v>4.4217102873625505E-6</v>
      </c>
      <c r="D23" s="54">
        <v>13300</v>
      </c>
      <c r="E23" s="11">
        <v>0</v>
      </c>
      <c r="F23" s="37">
        <f t="shared" si="3"/>
        <v>0</v>
      </c>
      <c r="G23" s="12">
        <v>0</v>
      </c>
      <c r="H23" s="9">
        <v>0</v>
      </c>
      <c r="I23" s="10">
        <v>0</v>
      </c>
    </row>
    <row r="24" spans="1:9" ht="24.75" customHeight="1">
      <c r="A24" s="26" t="s">
        <v>178</v>
      </c>
      <c r="B24" s="53">
        <v>250</v>
      </c>
      <c r="C24" s="37">
        <f t="shared" si="2"/>
        <v>2.6194966157361082E-6</v>
      </c>
      <c r="D24" s="54">
        <v>300</v>
      </c>
      <c r="E24" s="11">
        <v>0</v>
      </c>
      <c r="F24" s="37">
        <f t="shared" si="3"/>
        <v>0</v>
      </c>
      <c r="G24" s="12">
        <v>0</v>
      </c>
      <c r="H24" s="9">
        <v>0</v>
      </c>
      <c r="I24" s="10">
        <v>0</v>
      </c>
    </row>
    <row r="25" spans="1:9" ht="24.75" customHeight="1">
      <c r="A25" s="26" t="s">
        <v>26</v>
      </c>
      <c r="B25" s="53">
        <v>0</v>
      </c>
      <c r="C25" s="37">
        <f t="shared" si="2"/>
        <v>0</v>
      </c>
      <c r="D25" s="54">
        <v>0</v>
      </c>
      <c r="E25" s="68">
        <v>39010</v>
      </c>
      <c r="F25" s="37">
        <f t="shared" si="3"/>
        <v>3.905220137088944E-4</v>
      </c>
      <c r="G25" s="69">
        <v>130200</v>
      </c>
      <c r="H25" s="13">
        <f t="shared" si="6"/>
        <v>-1</v>
      </c>
      <c r="I25" s="14">
        <f t="shared" si="7"/>
        <v>-1</v>
      </c>
    </row>
    <row r="26" spans="1:9" ht="24.75" customHeight="1">
      <c r="A26" s="8" t="s">
        <v>46</v>
      </c>
      <c r="B26" s="53">
        <v>0</v>
      </c>
      <c r="C26" s="37">
        <f t="shared" si="2"/>
        <v>0</v>
      </c>
      <c r="D26" s="54">
        <v>0</v>
      </c>
      <c r="E26" s="68">
        <v>1768</v>
      </c>
      <c r="F26" s="37">
        <f t="shared" si="3"/>
        <v>1.7699126383935535E-5</v>
      </c>
      <c r="G26" s="69">
        <v>19200</v>
      </c>
      <c r="H26" s="13">
        <f t="shared" si="6"/>
        <v>-1</v>
      </c>
      <c r="I26" s="14">
        <f t="shared" si="7"/>
        <v>-1</v>
      </c>
    </row>
    <row r="27" spans="1:9" ht="24.75" customHeight="1">
      <c r="A27" s="8" t="s">
        <v>45</v>
      </c>
      <c r="B27" s="53">
        <v>0</v>
      </c>
      <c r="C27" s="37">
        <f t="shared" si="2"/>
        <v>0</v>
      </c>
      <c r="D27" s="54">
        <v>0</v>
      </c>
      <c r="E27" s="68">
        <v>1500</v>
      </c>
      <c r="F27" s="37">
        <f t="shared" si="3"/>
        <v>1.5016227135691914E-5</v>
      </c>
      <c r="G27" s="69">
        <v>3500</v>
      </c>
      <c r="H27" s="13">
        <f t="shared" si="6"/>
        <v>-1</v>
      </c>
      <c r="I27" s="14">
        <f t="shared" si="7"/>
        <v>-1</v>
      </c>
    </row>
    <row r="28" spans="1:9" ht="24.75" customHeight="1">
      <c r="A28" s="8" t="s">
        <v>47</v>
      </c>
      <c r="B28" s="53">
        <v>0</v>
      </c>
      <c r="C28" s="37">
        <f t="shared" si="2"/>
        <v>0</v>
      </c>
      <c r="D28" s="54">
        <v>0</v>
      </c>
      <c r="E28" s="68">
        <v>381</v>
      </c>
      <c r="F28" s="37">
        <f t="shared" si="3"/>
        <v>3.8141216924657461E-6</v>
      </c>
      <c r="G28" s="69">
        <v>2700</v>
      </c>
      <c r="H28" s="13">
        <f t="shared" si="6"/>
        <v>-1</v>
      </c>
      <c r="I28" s="14">
        <f t="shared" si="7"/>
        <v>-1</v>
      </c>
    </row>
    <row r="29" spans="1:9" ht="24.75" customHeight="1">
      <c r="A29" s="26" t="s">
        <v>21</v>
      </c>
      <c r="B29" s="53">
        <v>0</v>
      </c>
      <c r="C29" s="37">
        <f>B29/$B$33</f>
        <v>0</v>
      </c>
      <c r="D29" s="54">
        <v>0</v>
      </c>
      <c r="E29" s="68">
        <v>375</v>
      </c>
      <c r="F29" s="37">
        <f t="shared" si="3"/>
        <v>3.7540567839229786E-6</v>
      </c>
      <c r="G29" s="69">
        <v>10200</v>
      </c>
      <c r="H29" s="13">
        <f t="shared" si="6"/>
        <v>-1</v>
      </c>
      <c r="I29" s="14">
        <f t="shared" si="7"/>
        <v>-1</v>
      </c>
    </row>
    <row r="30" spans="1:9" ht="24.75" customHeight="1">
      <c r="A30" s="26" t="s">
        <v>152</v>
      </c>
      <c r="B30" s="53">
        <v>0</v>
      </c>
      <c r="C30" s="37">
        <f>B30/$B$33</f>
        <v>0</v>
      </c>
      <c r="D30" s="54">
        <v>0</v>
      </c>
      <c r="E30" s="68">
        <v>112</v>
      </c>
      <c r="F30" s="37">
        <f t="shared" si="3"/>
        <v>1.121211626131663E-6</v>
      </c>
      <c r="G30" s="69">
        <v>2700</v>
      </c>
      <c r="H30" s="13">
        <f t="shared" si="6"/>
        <v>-1</v>
      </c>
      <c r="I30" s="14">
        <f t="shared" si="7"/>
        <v>-1</v>
      </c>
    </row>
    <row r="31" spans="1:9" ht="24.75" customHeight="1">
      <c r="A31" s="8" t="s">
        <v>49</v>
      </c>
      <c r="B31" s="53">
        <v>0</v>
      </c>
      <c r="C31" s="37">
        <f>B31/$B$33</f>
        <v>0</v>
      </c>
      <c r="D31" s="54">
        <v>0</v>
      </c>
      <c r="E31" s="68">
        <v>2</v>
      </c>
      <c r="F31" s="37">
        <f t="shared" si="3"/>
        <v>2.0021636180922554E-8</v>
      </c>
      <c r="G31" s="69">
        <v>100</v>
      </c>
      <c r="H31" s="13">
        <f t="shared" si="6"/>
        <v>-1</v>
      </c>
      <c r="I31" s="14">
        <f t="shared" si="7"/>
        <v>-1</v>
      </c>
    </row>
    <row r="32" spans="1:9" ht="24.75" customHeight="1">
      <c r="A32" s="8" t="s">
        <v>168</v>
      </c>
      <c r="B32" s="53">
        <v>700</v>
      </c>
      <c r="C32" s="37">
        <f>B32/$B$33</f>
        <v>7.3345905240611032E-6</v>
      </c>
      <c r="D32" s="54">
        <v>1000</v>
      </c>
      <c r="E32" s="68">
        <v>2126</v>
      </c>
      <c r="F32" s="37">
        <f t="shared" si="3"/>
        <v>2.1282999260320672E-5</v>
      </c>
      <c r="G32" s="69">
        <v>3200</v>
      </c>
      <c r="H32" s="13">
        <f t="shared" si="6"/>
        <v>-0.67074317968015051</v>
      </c>
      <c r="I32" s="14">
        <f t="shared" si="7"/>
        <v>-0.6875</v>
      </c>
    </row>
    <row r="33" spans="1:9" ht="33" customHeight="1" thickBot="1">
      <c r="A33" s="15" t="s">
        <v>179</v>
      </c>
      <c r="B33" s="16">
        <f>SUM(B4:B32)</f>
        <v>95438184</v>
      </c>
      <c r="C33" s="40">
        <f>B33/$B$33</f>
        <v>1</v>
      </c>
      <c r="D33" s="17">
        <f>SUM(D4:D32)</f>
        <v>196868900</v>
      </c>
      <c r="E33" s="18">
        <f>SUM(E4:E32)</f>
        <v>99891936</v>
      </c>
      <c r="F33" s="40">
        <f t="shared" si="3"/>
        <v>1</v>
      </c>
      <c r="G33" s="19">
        <f>SUM(G4:G32)</f>
        <v>230625400</v>
      </c>
      <c r="H33" s="20">
        <f t="shared" si="6"/>
        <v>-4.4585701092028085E-2</v>
      </c>
      <c r="I33" s="21">
        <f t="shared" si="7"/>
        <v>-0.14636939383086167</v>
      </c>
    </row>
    <row r="34" spans="1:9" ht="24.75" customHeight="1">
      <c r="B34" s="32"/>
      <c r="D34" s="32"/>
    </row>
  </sheetData>
  <mergeCells count="5">
    <mergeCell ref="A1:I1"/>
    <mergeCell ref="A2:A3"/>
    <mergeCell ref="B2:D2"/>
    <mergeCell ref="E2:G2"/>
    <mergeCell ref="H2:I2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84" fitToHeight="0" orientation="portrait" r:id="rId1"/>
  <headerFooter alignWithMargins="0"/>
  <ignoredErrors>
    <ignoredError sqref="C33 F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10801</vt:lpstr>
      <vt:lpstr>10802</vt:lpstr>
      <vt:lpstr>10803</vt:lpstr>
      <vt:lpstr>10804</vt:lpstr>
      <vt:lpstr>10805</vt:lpstr>
      <vt:lpstr>10806</vt:lpstr>
      <vt:lpstr>10807</vt:lpstr>
      <vt:lpstr>10808 </vt:lpstr>
      <vt:lpstr>10809</vt:lpstr>
      <vt:lpstr>10810</vt:lpstr>
      <vt:lpstr>10811</vt:lpstr>
      <vt:lpstr>10812</vt:lpstr>
      <vt:lpstr>會訊分析</vt:lpstr>
    </vt:vector>
  </TitlesOfParts>
  <Company>tcsai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tcsai</dc:creator>
  <cp:lastModifiedBy>stacy</cp:lastModifiedBy>
  <cp:lastPrinted>2017-12-11T05:27:04Z</cp:lastPrinted>
  <dcterms:created xsi:type="dcterms:W3CDTF">2007-06-25T02:24:51Z</dcterms:created>
  <dcterms:modified xsi:type="dcterms:W3CDTF">2020-02-17T01:29:47Z</dcterms:modified>
</cp:coreProperties>
</file>