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tabRatio="604" firstSheet="3" activeTab="10"/>
  </bookViews>
  <sheets>
    <sheet name="10101" sheetId="1" r:id="rId1"/>
    <sheet name="10102" sheetId="2" r:id="rId2"/>
    <sheet name="10103" sheetId="3" r:id="rId3"/>
    <sheet name="10104" sheetId="4" r:id="rId4"/>
    <sheet name="10105" sheetId="5" r:id="rId5"/>
    <sheet name="10106" sheetId="6" r:id="rId6"/>
    <sheet name="10107" sheetId="7" r:id="rId7"/>
    <sheet name="10108" sheetId="8" r:id="rId8"/>
    <sheet name="10109" sheetId="9" r:id="rId9"/>
    <sheet name="10110" sheetId="10" r:id="rId10"/>
    <sheet name="10111" sheetId="11" r:id="rId11"/>
    <sheet name="101年度" sheetId="12" r:id="rId12"/>
  </sheets>
  <definedNames/>
  <calcPr fullCalcOnLoad="1"/>
</workbook>
</file>

<file path=xl/sharedStrings.xml><?xml version="1.0" encoding="utf-8"?>
<sst xmlns="http://schemas.openxmlformats.org/spreadsheetml/2006/main" count="657" uniqueCount="103">
  <si>
    <t xml:space="preserve">斯里蘭卡 </t>
  </si>
  <si>
    <t>香港</t>
  </si>
  <si>
    <t>印尼</t>
  </si>
  <si>
    <t>日本</t>
  </si>
  <si>
    <t>韓國</t>
  </si>
  <si>
    <t>馬來西亞</t>
  </si>
  <si>
    <t>孟加拉</t>
  </si>
  <si>
    <t>菲律賓</t>
  </si>
  <si>
    <t>新加坡</t>
  </si>
  <si>
    <t>中國大陸</t>
  </si>
  <si>
    <t>越南</t>
  </si>
  <si>
    <t>土耳其</t>
  </si>
  <si>
    <t>西班牙</t>
  </si>
  <si>
    <t>亞洲小計</t>
  </si>
  <si>
    <t>中東小計</t>
  </si>
  <si>
    <t>歐洲小計</t>
  </si>
  <si>
    <t>賴索托</t>
  </si>
  <si>
    <t>南非</t>
  </si>
  <si>
    <t>美國</t>
  </si>
  <si>
    <t>非洲小計</t>
  </si>
  <si>
    <t>北美小計</t>
  </si>
  <si>
    <t>與去年同期比較</t>
  </si>
  <si>
    <t>阿拉伯聯合大公國</t>
  </si>
  <si>
    <t>中美小計</t>
  </si>
  <si>
    <t>柬埔寨</t>
  </si>
  <si>
    <t>國        名</t>
  </si>
  <si>
    <t>數量(KG)</t>
  </si>
  <si>
    <t>金額(US$)</t>
  </si>
  <si>
    <t>數量(%)</t>
  </si>
  <si>
    <t>金額(%)</t>
  </si>
  <si>
    <t>泰國</t>
  </si>
  <si>
    <t>加拿大</t>
  </si>
  <si>
    <t>墨西哥</t>
  </si>
  <si>
    <t>宏都拉斯</t>
  </si>
  <si>
    <t>總計</t>
  </si>
  <si>
    <t>澳門</t>
  </si>
  <si>
    <t>南美小計</t>
  </si>
  <si>
    <t>澳大利亞</t>
  </si>
  <si>
    <t>印度</t>
  </si>
  <si>
    <t>大洋洲小計</t>
  </si>
  <si>
    <t>義大利</t>
  </si>
  <si>
    <t>模里西斯</t>
  </si>
  <si>
    <t>史瓦濟蘭</t>
  </si>
  <si>
    <t>埃及</t>
  </si>
  <si>
    <t>史瓦濟蘭</t>
  </si>
  <si>
    <t>義大利</t>
  </si>
  <si>
    <t>斐濟</t>
  </si>
  <si>
    <t>秘魯</t>
  </si>
  <si>
    <t>義大利</t>
  </si>
  <si>
    <t>加拿大</t>
  </si>
  <si>
    <t>瓜地馬拉</t>
  </si>
  <si>
    <t>德國</t>
  </si>
  <si>
    <t>瓜地馬拉</t>
  </si>
  <si>
    <t>約旦</t>
  </si>
  <si>
    <t>其它國家</t>
  </si>
  <si>
    <t>愛爾蘭</t>
  </si>
  <si>
    <t>葡萄牙</t>
  </si>
  <si>
    <t>100年首2月</t>
  </si>
  <si>
    <t>100 年1月棉紗出口統計表</t>
  </si>
  <si>
    <t>100年1月</t>
  </si>
  <si>
    <t>100年首3月</t>
  </si>
  <si>
    <t>100年首4月</t>
  </si>
  <si>
    <t>阿拉伯聯合大公國</t>
  </si>
  <si>
    <t>100年首6月</t>
  </si>
  <si>
    <t>100年首5月</t>
  </si>
  <si>
    <t>100年首8月</t>
  </si>
  <si>
    <t>100年首7月</t>
  </si>
  <si>
    <t>阿爾及利亞</t>
  </si>
  <si>
    <t>薩爾瓦多</t>
  </si>
  <si>
    <t>南美小計</t>
  </si>
  <si>
    <t>100年首11月</t>
  </si>
  <si>
    <t>100年首12月</t>
  </si>
  <si>
    <t>委內瑞拉</t>
  </si>
  <si>
    <t>101年1月</t>
  </si>
  <si>
    <t>委內瑞拉</t>
  </si>
  <si>
    <t>101年首2月棉紗出口統計表</t>
  </si>
  <si>
    <t>101年首2月</t>
  </si>
  <si>
    <t>101年首3月棉紗出口統計表</t>
  </si>
  <si>
    <t>101年首4月棉紗出口統計表</t>
  </si>
  <si>
    <t>101年首4月</t>
  </si>
  <si>
    <t>101年首5月</t>
  </si>
  <si>
    <t>101年首五月棉紗出口統計表</t>
  </si>
  <si>
    <t>101年首六月棉紗出口統計表</t>
  </si>
  <si>
    <t>101年首6月</t>
  </si>
  <si>
    <t>101年首7月棉紗出口統計表</t>
  </si>
  <si>
    <t>101年首7月</t>
  </si>
  <si>
    <t>101年首8月棉紗出口統計表</t>
  </si>
  <si>
    <t>101年首8月</t>
  </si>
  <si>
    <t>101年首9月棉紗出口統計表</t>
  </si>
  <si>
    <t>101年首9月</t>
  </si>
  <si>
    <t>100年首9月</t>
  </si>
  <si>
    <t>101年首10月棉紗出口統計表</t>
  </si>
  <si>
    <t>101年首10月</t>
  </si>
  <si>
    <t>100年首10月</t>
  </si>
  <si>
    <t>101年首11月棉紗出口統計表</t>
  </si>
  <si>
    <t>101年首11月</t>
  </si>
  <si>
    <t>紐西蘭</t>
  </si>
  <si>
    <t>象牙海岸</t>
  </si>
  <si>
    <t>葡萄牙</t>
  </si>
  <si>
    <t>英國</t>
  </si>
  <si>
    <t>101年首12月</t>
  </si>
  <si>
    <t>101年度棉紗出口統計表</t>
  </si>
  <si>
    <t>巴西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</si>
</sst>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_-* #,##0.0_-;\-* #,##0.0_-;_-* &quot;-&quot;??_-;_-@_-"/>
    <numFmt numFmtId="181" formatCode="_-* #,##0_-;\-* #,##0_-;_-* &quot;-&quot;??_-;_-@_-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華康標楷體"/>
      <family val="1"/>
    </font>
    <font>
      <sz val="12"/>
      <name val="華康標楷體"/>
      <family val="1"/>
    </font>
    <font>
      <sz val="11"/>
      <name val="華康標楷體"/>
      <family val="1"/>
    </font>
    <font>
      <sz val="11"/>
      <name val="新細明體"/>
      <family val="1"/>
    </font>
    <font>
      <sz val="9"/>
      <name val="華康標楷體"/>
      <family val="1"/>
    </font>
    <font>
      <sz val="10"/>
      <name val="華康標楷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1" fontId="5" fillId="0" borderId="2" xfId="15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81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10" fontId="6" fillId="0" borderId="2" xfId="18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0" fontId="8" fillId="0" borderId="2" xfId="18" applyNumberFormat="1" applyFont="1" applyBorder="1" applyAlignment="1">
      <alignment horizontal="center" vertical="center"/>
    </xf>
    <xf numFmtId="10" fontId="9" fillId="0" borderId="2" xfId="18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18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workbookViewId="0" topLeftCell="A31">
      <selection activeCell="B16" sqref="B16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7" width="8.625" style="14" customWidth="1"/>
  </cols>
  <sheetData>
    <row r="1" spans="1:7" s="2" customFormat="1" ht="30" customHeight="1">
      <c r="A1" s="20" t="s">
        <v>58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11"/>
      <c r="G2" s="11"/>
    </row>
    <row r="3" spans="1:7" s="2" customFormat="1" ht="19.5" customHeight="1">
      <c r="A3" s="21" t="s">
        <v>25</v>
      </c>
      <c r="B3" s="23" t="s">
        <v>73</v>
      </c>
      <c r="C3" s="24"/>
      <c r="D3" s="23" t="s">
        <v>59</v>
      </c>
      <c r="E3" s="24"/>
      <c r="F3" s="25" t="s">
        <v>21</v>
      </c>
      <c r="G3" s="26"/>
    </row>
    <row r="4" spans="1:7" s="2" customFormat="1" ht="19.5" customHeight="1">
      <c r="A4" s="22"/>
      <c r="B4" s="4" t="s">
        <v>26</v>
      </c>
      <c r="C4" s="5" t="s">
        <v>27</v>
      </c>
      <c r="D4" s="4" t="s">
        <v>26</v>
      </c>
      <c r="E4" s="5" t="s">
        <v>27</v>
      </c>
      <c r="F4" s="12" t="s">
        <v>28</v>
      </c>
      <c r="G4" s="12" t="s">
        <v>29</v>
      </c>
    </row>
    <row r="5" spans="1:7" s="2" customFormat="1" ht="19.5" customHeight="1">
      <c r="A5" s="7" t="s">
        <v>0</v>
      </c>
      <c r="B5" s="6">
        <v>75167</v>
      </c>
      <c r="C5" s="6">
        <v>300300</v>
      </c>
      <c r="D5" s="6">
        <v>22658</v>
      </c>
      <c r="E5" s="6">
        <v>190600</v>
      </c>
      <c r="F5" s="13">
        <f>SUM(B5/D5-1)</f>
        <v>2.3174596169123487</v>
      </c>
      <c r="G5" s="13">
        <f aca="true" t="shared" si="0" ref="G5:G16">SUM(C5/E5-1)</f>
        <v>0.5755508919202519</v>
      </c>
    </row>
    <row r="6" spans="1:7" s="2" customFormat="1" ht="19.5" customHeight="1">
      <c r="A6" s="7" t="s">
        <v>1</v>
      </c>
      <c r="B6" s="6">
        <v>1642557</v>
      </c>
      <c r="C6" s="6">
        <v>4886700</v>
      </c>
      <c r="D6" s="6">
        <v>1851165</v>
      </c>
      <c r="E6" s="6">
        <v>7902600</v>
      </c>
      <c r="F6" s="13">
        <f>SUM(B6/D6-1)</f>
        <v>-0.11269011676430785</v>
      </c>
      <c r="G6" s="13">
        <f t="shared" si="0"/>
        <v>-0.3816338926429277</v>
      </c>
    </row>
    <row r="7" spans="1:7" s="2" customFormat="1" ht="19.5" customHeight="1">
      <c r="A7" s="7" t="s">
        <v>2</v>
      </c>
      <c r="B7" s="6">
        <v>34474</v>
      </c>
      <c r="C7" s="6">
        <v>137000</v>
      </c>
      <c r="D7" s="6">
        <v>235405</v>
      </c>
      <c r="E7" s="6">
        <v>760500</v>
      </c>
      <c r="F7" s="13">
        <f aca="true" t="shared" si="1" ref="F7:F16">SUM(B7/D7-1)</f>
        <v>-0.8535545124360145</v>
      </c>
      <c r="G7" s="13">
        <f t="shared" si="0"/>
        <v>-0.8198553583168968</v>
      </c>
    </row>
    <row r="8" spans="1:7" s="2" customFormat="1" ht="19.5" customHeight="1">
      <c r="A8" s="7" t="s">
        <v>3</v>
      </c>
      <c r="B8" s="6">
        <v>68285</v>
      </c>
      <c r="C8" s="6">
        <v>275100</v>
      </c>
      <c r="D8" s="6">
        <v>46663</v>
      </c>
      <c r="E8" s="6">
        <v>237700</v>
      </c>
      <c r="F8" s="13">
        <f t="shared" si="1"/>
        <v>0.4633649786768961</v>
      </c>
      <c r="G8" s="13">
        <f t="shared" si="0"/>
        <v>0.15734118636937322</v>
      </c>
    </row>
    <row r="9" spans="1:7" s="2" customFormat="1" ht="19.5" customHeight="1">
      <c r="A9" s="7" t="s">
        <v>4</v>
      </c>
      <c r="B9" s="6">
        <v>8099</v>
      </c>
      <c r="C9" s="6">
        <v>32100</v>
      </c>
      <c r="D9" s="6">
        <v>689454</v>
      </c>
      <c r="E9" s="6">
        <v>3599900</v>
      </c>
      <c r="F9" s="13">
        <f t="shared" si="1"/>
        <v>-0.9882530234069278</v>
      </c>
      <c r="G9" s="16">
        <f t="shared" si="0"/>
        <v>-0.9910830856412678</v>
      </c>
    </row>
    <row r="10" spans="1:7" s="2" customFormat="1" ht="19.5" customHeight="1">
      <c r="A10" s="7" t="s">
        <v>5</v>
      </c>
      <c r="B10" s="6">
        <v>40008</v>
      </c>
      <c r="C10" s="6">
        <v>116500</v>
      </c>
      <c r="D10" s="6">
        <v>8165</v>
      </c>
      <c r="E10" s="6">
        <v>41500</v>
      </c>
      <c r="F10" s="13">
        <f>SUM(B10/D10-1)</f>
        <v>3.8999387630128597</v>
      </c>
      <c r="G10" s="16">
        <f>SUM(C10/E10-1)</f>
        <v>1.8072289156626504</v>
      </c>
    </row>
    <row r="11" spans="1:7" s="2" customFormat="1" ht="19.5" customHeight="1">
      <c r="A11" s="7" t="s">
        <v>6</v>
      </c>
      <c r="B11" s="6">
        <v>44739</v>
      </c>
      <c r="C11" s="6">
        <v>123800</v>
      </c>
      <c r="D11" s="6">
        <v>41519</v>
      </c>
      <c r="E11" s="6">
        <v>186100</v>
      </c>
      <c r="F11" s="13">
        <f>SUM(B11/D11-1)</f>
        <v>0.07755485440400789</v>
      </c>
      <c r="G11" s="13">
        <f>SUM(C11/E11-1)</f>
        <v>-0.33476625470177324</v>
      </c>
    </row>
    <row r="12" spans="1:7" s="2" customFormat="1" ht="19.5" customHeight="1">
      <c r="A12" s="7" t="s">
        <v>7</v>
      </c>
      <c r="B12" s="6">
        <v>101865</v>
      </c>
      <c r="C12" s="6">
        <v>363200</v>
      </c>
      <c r="D12" s="6">
        <v>495673</v>
      </c>
      <c r="E12" s="6">
        <v>2043200</v>
      </c>
      <c r="F12" s="13">
        <f t="shared" si="1"/>
        <v>-0.7944915296980065</v>
      </c>
      <c r="G12" s="13">
        <f t="shared" si="0"/>
        <v>-0.822239624119029</v>
      </c>
    </row>
    <row r="13" spans="1:7" s="2" customFormat="1" ht="19.5" customHeight="1">
      <c r="A13" s="7" t="s">
        <v>30</v>
      </c>
      <c r="B13" s="6">
        <v>57062</v>
      </c>
      <c r="C13" s="6">
        <v>229100</v>
      </c>
      <c r="D13" s="6">
        <v>24041</v>
      </c>
      <c r="E13" s="6">
        <v>170400</v>
      </c>
      <c r="F13" s="13">
        <f>SUM(B13/D13-1)</f>
        <v>1.3735285553845515</v>
      </c>
      <c r="G13" s="16">
        <f>SUM(C13/E13-1)</f>
        <v>0.34448356807511726</v>
      </c>
    </row>
    <row r="14" spans="1:7" s="2" customFormat="1" ht="19.5" customHeight="1">
      <c r="A14" s="7" t="s">
        <v>9</v>
      </c>
      <c r="B14" s="6">
        <v>5428781</v>
      </c>
      <c r="C14" s="6">
        <v>14886500</v>
      </c>
      <c r="D14" s="6">
        <v>3621806</v>
      </c>
      <c r="E14" s="6">
        <v>12411000</v>
      </c>
      <c r="F14" s="13">
        <f>SUM(B14/D14-1)</f>
        <v>0.4989154581995834</v>
      </c>
      <c r="G14" s="16">
        <f>SUM(C14/E14-1)</f>
        <v>0.1994601563129481</v>
      </c>
    </row>
    <row r="15" spans="1:7" s="2" customFormat="1" ht="19.5" customHeight="1">
      <c r="A15" s="7" t="s">
        <v>24</v>
      </c>
      <c r="B15" s="6">
        <v>36389</v>
      </c>
      <c r="C15" s="6">
        <v>69900</v>
      </c>
      <c r="D15" s="6">
        <v>0</v>
      </c>
      <c r="E15" s="6">
        <v>0</v>
      </c>
      <c r="F15" s="6">
        <v>0</v>
      </c>
      <c r="G15" s="6">
        <v>0</v>
      </c>
    </row>
    <row r="16" spans="1:7" s="2" customFormat="1" ht="19.5" customHeight="1">
      <c r="A16" s="7" t="s">
        <v>10</v>
      </c>
      <c r="B16" s="6">
        <v>146959</v>
      </c>
      <c r="C16" s="6">
        <v>559200</v>
      </c>
      <c r="D16" s="6">
        <v>434743</v>
      </c>
      <c r="E16" s="6">
        <v>2459400</v>
      </c>
      <c r="F16" s="13">
        <f t="shared" si="1"/>
        <v>-0.6619635048752941</v>
      </c>
      <c r="G16" s="13">
        <f t="shared" si="0"/>
        <v>-0.7726274701146622</v>
      </c>
    </row>
    <row r="17" spans="1:7" s="2" customFormat="1" ht="24" customHeight="1">
      <c r="A17" s="7" t="s">
        <v>13</v>
      </c>
      <c r="B17" s="6">
        <f>SUM(B5:B16)</f>
        <v>7684385</v>
      </c>
      <c r="C17" s="6">
        <f>SUM(C5:C16)</f>
        <v>21979400</v>
      </c>
      <c r="D17" s="6">
        <f>SUM(D5:D16)</f>
        <v>7471292</v>
      </c>
      <c r="E17" s="6">
        <f>SUM(E5:E16)</f>
        <v>30002900</v>
      </c>
      <c r="F17" s="13">
        <f>SUM(B17/D17-1)</f>
        <v>0.028521572975597875</v>
      </c>
      <c r="G17" s="13">
        <f>SUM(C17/E17-1)</f>
        <v>-0.2674241489989301</v>
      </c>
    </row>
    <row r="18" spans="1:7" s="2" customFormat="1" ht="19.5" customHeight="1">
      <c r="A18" s="7" t="s">
        <v>53</v>
      </c>
      <c r="B18" s="6">
        <v>0</v>
      </c>
      <c r="C18" s="6">
        <v>0</v>
      </c>
      <c r="D18" s="6">
        <v>12</v>
      </c>
      <c r="E18" s="6">
        <v>1600</v>
      </c>
      <c r="F18" s="13">
        <f>SUM(B18/D18-1)</f>
        <v>-1</v>
      </c>
      <c r="G18" s="13">
        <f>SUM(C18/E18-1)</f>
        <v>-1</v>
      </c>
    </row>
    <row r="19" spans="1:7" s="2" customFormat="1" ht="19.5" customHeight="1">
      <c r="A19" s="7" t="s">
        <v>11</v>
      </c>
      <c r="B19" s="6">
        <v>121</v>
      </c>
      <c r="C19" s="6">
        <v>4800</v>
      </c>
      <c r="D19" s="6">
        <v>0</v>
      </c>
      <c r="E19" s="6">
        <v>0</v>
      </c>
      <c r="F19" s="6">
        <v>0</v>
      </c>
      <c r="G19" s="6">
        <v>0</v>
      </c>
    </row>
    <row r="20" spans="1:7" s="2" customFormat="1" ht="24" customHeight="1">
      <c r="A20" s="7" t="s">
        <v>14</v>
      </c>
      <c r="B20" s="6">
        <f>SUM(B18:B19)</f>
        <v>121</v>
      </c>
      <c r="C20" s="6">
        <f>SUM(C18:C19)</f>
        <v>4800</v>
      </c>
      <c r="D20" s="6">
        <f>SUM(D18:D19)</f>
        <v>12</v>
      </c>
      <c r="E20" s="6">
        <f>SUM(E18:E19)</f>
        <v>1600</v>
      </c>
      <c r="F20" s="13">
        <f aca="true" t="shared" si="2" ref="F20:G23">SUM(B20/D20-1)</f>
        <v>9.083333333333334</v>
      </c>
      <c r="G20" s="16">
        <f t="shared" si="2"/>
        <v>2</v>
      </c>
    </row>
    <row r="21" spans="1:7" s="2" customFormat="1" ht="19.5" customHeight="1">
      <c r="A21" s="7" t="s">
        <v>12</v>
      </c>
      <c r="B21" s="6">
        <v>0</v>
      </c>
      <c r="C21" s="6">
        <v>0</v>
      </c>
      <c r="D21" s="6">
        <v>543</v>
      </c>
      <c r="E21" s="6">
        <v>7300</v>
      </c>
      <c r="F21" s="13">
        <f t="shared" si="2"/>
        <v>-1</v>
      </c>
      <c r="G21" s="13">
        <f t="shared" si="2"/>
        <v>-1</v>
      </c>
    </row>
    <row r="22" spans="1:7" s="2" customFormat="1" ht="24" customHeight="1">
      <c r="A22" s="7" t="s">
        <v>15</v>
      </c>
      <c r="B22" s="6">
        <f>SUM(B21:B21)</f>
        <v>0</v>
      </c>
      <c r="C22" s="6">
        <f>SUM(C21:C21)</f>
        <v>0</v>
      </c>
      <c r="D22" s="6">
        <f>SUM(D21:D21)</f>
        <v>543</v>
      </c>
      <c r="E22" s="6">
        <f>SUM(E21:E21)</f>
        <v>7300</v>
      </c>
      <c r="F22" s="13">
        <f t="shared" si="2"/>
        <v>-1</v>
      </c>
      <c r="G22" s="13">
        <f t="shared" si="2"/>
        <v>-1</v>
      </c>
    </row>
    <row r="23" spans="1:7" s="2" customFormat="1" ht="19.5" customHeight="1">
      <c r="A23" s="7" t="s">
        <v>43</v>
      </c>
      <c r="B23" s="6">
        <v>418</v>
      </c>
      <c r="C23" s="6">
        <v>9500</v>
      </c>
      <c r="D23" s="6">
        <v>6917</v>
      </c>
      <c r="E23" s="6">
        <v>8200</v>
      </c>
      <c r="F23" s="13">
        <f t="shared" si="2"/>
        <v>-0.9395691773890414</v>
      </c>
      <c r="G23" s="13">
        <f t="shared" si="2"/>
        <v>0.15853658536585358</v>
      </c>
    </row>
    <row r="24" spans="1:7" s="2" customFormat="1" ht="19.5" customHeight="1">
      <c r="A24" s="7" t="s">
        <v>17</v>
      </c>
      <c r="B24" s="6">
        <v>3374</v>
      </c>
      <c r="C24" s="6">
        <v>24700</v>
      </c>
      <c r="D24" s="6">
        <v>12796</v>
      </c>
      <c r="E24" s="6">
        <v>84200</v>
      </c>
      <c r="F24" s="13">
        <f aca="true" t="shared" si="3" ref="F24:G26">SUM(B24/D24-1)</f>
        <v>-0.7363238512035011</v>
      </c>
      <c r="G24" s="13">
        <f t="shared" si="3"/>
        <v>-0.7066508313539193</v>
      </c>
    </row>
    <row r="25" spans="1:7" s="2" customFormat="1" ht="19.5" customHeight="1">
      <c r="A25" s="7" t="s">
        <v>42</v>
      </c>
      <c r="B25" s="6">
        <v>18144</v>
      </c>
      <c r="C25" s="6">
        <v>79800</v>
      </c>
      <c r="D25" s="6">
        <v>0</v>
      </c>
      <c r="E25" s="6">
        <v>0</v>
      </c>
      <c r="F25" s="6">
        <v>0</v>
      </c>
      <c r="G25" s="6">
        <v>0</v>
      </c>
    </row>
    <row r="26" spans="1:7" s="2" customFormat="1" ht="24" customHeight="1">
      <c r="A26" s="9" t="s">
        <v>19</v>
      </c>
      <c r="B26" s="6">
        <f>SUM(B23:B25)</f>
        <v>21936</v>
      </c>
      <c r="C26" s="6">
        <f>SUM(C23:C25)</f>
        <v>114000</v>
      </c>
      <c r="D26" s="6">
        <f>SUM(D23:D25)</f>
        <v>19713</v>
      </c>
      <c r="E26" s="6">
        <f>SUM(E23:E25)</f>
        <v>92400</v>
      </c>
      <c r="F26" s="13">
        <f t="shared" si="3"/>
        <v>0.11276822401460973</v>
      </c>
      <c r="G26" s="13">
        <f t="shared" si="3"/>
        <v>0.23376623376623384</v>
      </c>
    </row>
    <row r="27" spans="1:7" s="2" customFormat="1" ht="19.5" customHeight="1">
      <c r="A27" s="9" t="s">
        <v>31</v>
      </c>
      <c r="B27" s="6">
        <v>0</v>
      </c>
      <c r="C27" s="6">
        <v>0</v>
      </c>
      <c r="D27" s="6">
        <v>95</v>
      </c>
      <c r="E27" s="6">
        <v>4500</v>
      </c>
      <c r="F27" s="13">
        <f aca="true" t="shared" si="4" ref="F27:G31">SUM(B27/D27-1)</f>
        <v>-1</v>
      </c>
      <c r="G27" s="13">
        <f t="shared" si="4"/>
        <v>-1</v>
      </c>
    </row>
    <row r="28" spans="1:7" s="2" customFormat="1" ht="19.5" customHeight="1">
      <c r="A28" s="7" t="s">
        <v>18</v>
      </c>
      <c r="B28" s="6">
        <v>386</v>
      </c>
      <c r="C28" s="6">
        <v>5900</v>
      </c>
      <c r="D28" s="6">
        <v>3304</v>
      </c>
      <c r="E28" s="6">
        <v>20800</v>
      </c>
      <c r="F28" s="13">
        <f t="shared" si="4"/>
        <v>-0.8831719128329298</v>
      </c>
      <c r="G28" s="16">
        <f t="shared" si="4"/>
        <v>-0.7163461538461539</v>
      </c>
    </row>
    <row r="29" spans="1:7" s="2" customFormat="1" ht="24" customHeight="1">
      <c r="A29" s="7" t="s">
        <v>20</v>
      </c>
      <c r="B29" s="6">
        <f>SUM(B27:B28)</f>
        <v>386</v>
      </c>
      <c r="C29" s="6">
        <f>SUM(C27:C28)</f>
        <v>5900</v>
      </c>
      <c r="D29" s="6">
        <f>SUM(D27:D28)</f>
        <v>3399</v>
      </c>
      <c r="E29" s="6">
        <f>SUM(E27:E28)</f>
        <v>25300</v>
      </c>
      <c r="F29" s="13">
        <f t="shared" si="4"/>
        <v>-0.8864371874080612</v>
      </c>
      <c r="G29" s="16">
        <f t="shared" si="4"/>
        <v>-0.766798418972332</v>
      </c>
    </row>
    <row r="30" spans="1:7" s="2" customFormat="1" ht="19.5" customHeight="1">
      <c r="A30" s="7" t="s">
        <v>33</v>
      </c>
      <c r="B30" s="6">
        <v>21365</v>
      </c>
      <c r="C30" s="6">
        <v>76300</v>
      </c>
      <c r="D30" s="6">
        <v>36288</v>
      </c>
      <c r="E30" s="6">
        <v>182900</v>
      </c>
      <c r="F30" s="13">
        <f t="shared" si="4"/>
        <v>-0.41123787477954143</v>
      </c>
      <c r="G30" s="16">
        <f t="shared" si="4"/>
        <v>-0.5828321487151449</v>
      </c>
    </row>
    <row r="31" spans="1:7" s="2" customFormat="1" ht="24" customHeight="1">
      <c r="A31" s="7" t="s">
        <v>23</v>
      </c>
      <c r="B31" s="10">
        <f>SUM(B30:B30)</f>
        <v>21365</v>
      </c>
      <c r="C31" s="10">
        <f>SUM(C30:C30)</f>
        <v>76300</v>
      </c>
      <c r="D31" s="10">
        <f>SUM(D30:D30)</f>
        <v>36288</v>
      </c>
      <c r="E31" s="10">
        <f>SUM(E30:E30)</f>
        <v>182900</v>
      </c>
      <c r="F31" s="13">
        <f t="shared" si="4"/>
        <v>-0.41123787477954143</v>
      </c>
      <c r="G31" s="16">
        <f t="shared" si="4"/>
        <v>-0.5828321487151449</v>
      </c>
    </row>
    <row r="32" spans="1:7" s="2" customFormat="1" ht="19.5" customHeight="1">
      <c r="A32" s="7" t="s">
        <v>74</v>
      </c>
      <c r="B32" s="6">
        <v>15878</v>
      </c>
      <c r="C32" s="6">
        <v>136400</v>
      </c>
      <c r="D32" s="6">
        <v>0</v>
      </c>
      <c r="E32" s="6">
        <v>0</v>
      </c>
      <c r="F32" s="6">
        <v>0</v>
      </c>
      <c r="G32" s="6">
        <v>0</v>
      </c>
    </row>
    <row r="33" spans="1:7" s="2" customFormat="1" ht="24" customHeight="1">
      <c r="A33" s="7" t="s">
        <v>69</v>
      </c>
      <c r="B33" s="10">
        <f>SUM(B32:B32)</f>
        <v>15878</v>
      </c>
      <c r="C33" s="10">
        <f>SUM(C32:C32)</f>
        <v>136400</v>
      </c>
      <c r="D33" s="10">
        <f>SUM(D32:D32)</f>
        <v>0</v>
      </c>
      <c r="E33" s="10">
        <f>SUM(E32:E32)</f>
        <v>0</v>
      </c>
      <c r="F33" s="6">
        <v>0</v>
      </c>
      <c r="G33" s="6">
        <v>0</v>
      </c>
    </row>
    <row r="34" spans="1:7" s="2" customFormat="1" ht="19.5" customHeight="1">
      <c r="A34" s="7" t="s">
        <v>37</v>
      </c>
      <c r="B34" s="6">
        <v>0</v>
      </c>
      <c r="C34" s="6">
        <v>0</v>
      </c>
      <c r="D34" s="6">
        <v>758</v>
      </c>
      <c r="E34" s="6">
        <v>9700</v>
      </c>
      <c r="F34" s="13">
        <f aca="true" t="shared" si="5" ref="F34:G37">SUM(B34/D34-1)</f>
        <v>-1</v>
      </c>
      <c r="G34" s="13">
        <f t="shared" si="5"/>
        <v>-1</v>
      </c>
    </row>
    <row r="35" spans="1:7" s="2" customFormat="1" ht="19.5" customHeight="1">
      <c r="A35" s="7" t="s">
        <v>46</v>
      </c>
      <c r="B35" s="6">
        <v>0</v>
      </c>
      <c r="C35" s="6">
        <v>0</v>
      </c>
      <c r="D35" s="6">
        <v>1520</v>
      </c>
      <c r="E35" s="6">
        <v>3600</v>
      </c>
      <c r="F35" s="13">
        <f t="shared" si="5"/>
        <v>-1</v>
      </c>
      <c r="G35" s="13">
        <f t="shared" si="5"/>
        <v>-1</v>
      </c>
    </row>
    <row r="36" spans="1:7" s="2" customFormat="1" ht="24" customHeight="1">
      <c r="A36" s="7" t="s">
        <v>39</v>
      </c>
      <c r="B36" s="10">
        <f>SUM(B34:B35)</f>
        <v>0</v>
      </c>
      <c r="C36" s="10">
        <f>SUM(C34:C35)</f>
        <v>0</v>
      </c>
      <c r="D36" s="10">
        <f>SUM(D34:D35)</f>
        <v>2278</v>
      </c>
      <c r="E36" s="10">
        <f>SUM(E34:E35)</f>
        <v>13300</v>
      </c>
      <c r="F36" s="13">
        <f t="shared" si="5"/>
        <v>-1</v>
      </c>
      <c r="G36" s="13">
        <f t="shared" si="5"/>
        <v>-1</v>
      </c>
    </row>
    <row r="37" spans="1:7" s="2" customFormat="1" ht="31.5" customHeight="1">
      <c r="A37" s="7" t="s">
        <v>34</v>
      </c>
      <c r="B37" s="10">
        <f>SUM(B29,B26,B22,B20,B17,B36,B31,B33)</f>
        <v>7744071</v>
      </c>
      <c r="C37" s="10">
        <f>SUM(C29,C26,C22,C20,C17,C36,C31,C33)</f>
        <v>22316800</v>
      </c>
      <c r="D37" s="10">
        <f>SUM(D29,D26,D22,D20,D17,D36,D31,D33)</f>
        <v>7533525</v>
      </c>
      <c r="E37" s="10">
        <f>SUM(E29,E26,E22,E20,E17,E36,E31,E33)</f>
        <v>30325700</v>
      </c>
      <c r="F37" s="13">
        <f t="shared" si="5"/>
        <v>0.027947873007655888</v>
      </c>
      <c r="G37" s="13">
        <f t="shared" si="5"/>
        <v>-0.2640961296853823</v>
      </c>
    </row>
    <row r="38" spans="2:7" s="2" customFormat="1" ht="16.5">
      <c r="B38" s="3"/>
      <c r="C38" s="3"/>
      <c r="D38" s="3"/>
      <c r="E38" s="3"/>
      <c r="F38" s="11"/>
      <c r="G38" s="11"/>
    </row>
    <row r="39" spans="2:7" s="2" customFormat="1" ht="16.5">
      <c r="B39" s="3"/>
      <c r="C39" s="3"/>
      <c r="D39" s="3"/>
      <c r="E39" s="3"/>
      <c r="F39" s="11"/>
      <c r="G39" s="11"/>
    </row>
    <row r="40" spans="2:7" s="2" customFormat="1" ht="16.5">
      <c r="B40" s="3"/>
      <c r="C40" s="3"/>
      <c r="D40" s="3"/>
      <c r="E40" s="3"/>
      <c r="F40" s="11"/>
      <c r="G40" s="11"/>
    </row>
    <row r="41" spans="2:7" s="2" customFormat="1" ht="16.5">
      <c r="B41" s="3"/>
      <c r="C41" s="3"/>
      <c r="D41" s="3"/>
      <c r="E41" s="3"/>
      <c r="F41" s="11"/>
      <c r="G41" s="11"/>
    </row>
    <row r="42" spans="2:7" s="2" customFormat="1" ht="16.5">
      <c r="B42" s="3"/>
      <c r="C42" s="3"/>
      <c r="D42" s="3"/>
      <c r="E42" s="3"/>
      <c r="F42" s="11"/>
      <c r="G42" s="11"/>
    </row>
    <row r="43" spans="2:7" s="2" customFormat="1" ht="16.5">
      <c r="B43" s="3"/>
      <c r="C43" s="3"/>
      <c r="D43" s="3"/>
      <c r="E43" s="3"/>
      <c r="F43" s="11"/>
      <c r="G43" s="11"/>
    </row>
    <row r="44" spans="2:7" s="2" customFormat="1" ht="16.5">
      <c r="B44" s="3"/>
      <c r="C44" s="3"/>
      <c r="D44" s="3"/>
      <c r="E44" s="3"/>
      <c r="F44" s="11"/>
      <c r="G44" s="11"/>
    </row>
    <row r="45" spans="2:7" s="2" customFormat="1" ht="16.5">
      <c r="B45" s="3"/>
      <c r="C45" s="3"/>
      <c r="D45" s="3"/>
      <c r="E45" s="3"/>
      <c r="F45" s="11"/>
      <c r="G45" s="11"/>
    </row>
    <row r="46" spans="2:7" s="2" customFormat="1" ht="16.5">
      <c r="B46" s="3"/>
      <c r="C46" s="3"/>
      <c r="D46" s="3"/>
      <c r="E46" s="3"/>
      <c r="F46" s="11"/>
      <c r="G46" s="11"/>
    </row>
    <row r="47" spans="2:7" s="2" customFormat="1" ht="16.5">
      <c r="B47" s="3"/>
      <c r="C47" s="3"/>
      <c r="D47" s="3"/>
      <c r="E47" s="3"/>
      <c r="F47" s="11"/>
      <c r="G47" s="11"/>
    </row>
    <row r="48" spans="2:7" s="2" customFormat="1" ht="16.5">
      <c r="B48" s="3"/>
      <c r="C48" s="3"/>
      <c r="D48" s="3"/>
      <c r="E48" s="3"/>
      <c r="F48" s="11"/>
      <c r="G48" s="11"/>
    </row>
    <row r="49" spans="2:7" s="2" customFormat="1" ht="16.5">
      <c r="B49" s="3"/>
      <c r="C49" s="3"/>
      <c r="D49" s="3"/>
      <c r="E49" s="3"/>
      <c r="F49" s="11"/>
      <c r="G49" s="11"/>
    </row>
    <row r="50" spans="2:7" s="2" customFormat="1" ht="16.5">
      <c r="B50" s="3"/>
      <c r="C50" s="3"/>
      <c r="D50" s="3"/>
      <c r="E50" s="3"/>
      <c r="F50" s="11"/>
      <c r="G50" s="11"/>
    </row>
    <row r="51" spans="2:7" s="2" customFormat="1" ht="16.5">
      <c r="B51" s="3"/>
      <c r="C51" s="3"/>
      <c r="D51" s="3"/>
      <c r="E51" s="3"/>
      <c r="F51" s="11"/>
      <c r="G51" s="11"/>
    </row>
    <row r="52" spans="2:7" s="2" customFormat="1" ht="16.5">
      <c r="B52" s="3"/>
      <c r="C52" s="3"/>
      <c r="D52" s="3"/>
      <c r="E52" s="3"/>
      <c r="F52" s="11"/>
      <c r="G52" s="11"/>
    </row>
    <row r="53" spans="2:7" s="2" customFormat="1" ht="16.5">
      <c r="B53" s="3"/>
      <c r="C53" s="3"/>
      <c r="D53" s="3"/>
      <c r="E53" s="3"/>
      <c r="F53" s="11"/>
      <c r="G53" s="11"/>
    </row>
    <row r="54" spans="2:7" s="2" customFormat="1" ht="16.5">
      <c r="B54" s="3"/>
      <c r="C54" s="3"/>
      <c r="D54" s="3"/>
      <c r="E54" s="3"/>
      <c r="F54" s="11"/>
      <c r="G54" s="11"/>
    </row>
    <row r="55" spans="2:7" s="2" customFormat="1" ht="16.5">
      <c r="B55" s="3"/>
      <c r="C55" s="3"/>
      <c r="D55" s="3"/>
      <c r="E55" s="3"/>
      <c r="F55" s="11"/>
      <c r="G55" s="11"/>
    </row>
    <row r="56" spans="2:7" s="2" customFormat="1" ht="16.5">
      <c r="B56" s="3"/>
      <c r="C56" s="3"/>
      <c r="D56" s="3"/>
      <c r="E56" s="3"/>
      <c r="F56" s="11"/>
      <c r="G56" s="11"/>
    </row>
    <row r="57" spans="2:7" s="2" customFormat="1" ht="16.5">
      <c r="B57" s="3"/>
      <c r="C57" s="3"/>
      <c r="D57" s="3"/>
      <c r="E57" s="3"/>
      <c r="F57" s="11"/>
      <c r="G57" s="11"/>
    </row>
    <row r="58" spans="2:7" s="2" customFormat="1" ht="16.5">
      <c r="B58" s="3"/>
      <c r="C58" s="3"/>
      <c r="D58" s="3"/>
      <c r="E58" s="3"/>
      <c r="F58" s="11"/>
      <c r="G58" s="11"/>
    </row>
    <row r="59" spans="2:7" s="2" customFormat="1" ht="16.5">
      <c r="B59" s="3"/>
      <c r="C59" s="3"/>
      <c r="D59" s="3"/>
      <c r="E59" s="3"/>
      <c r="F59" s="11"/>
      <c r="G59" s="11"/>
    </row>
    <row r="60" spans="2:7" s="2" customFormat="1" ht="16.5">
      <c r="B60" s="3"/>
      <c r="C60" s="3"/>
      <c r="D60" s="3"/>
      <c r="E60" s="3"/>
      <c r="F60" s="11"/>
      <c r="G60" s="11"/>
    </row>
    <row r="61" spans="2:7" s="2" customFormat="1" ht="16.5">
      <c r="B61" s="3"/>
      <c r="C61" s="3"/>
      <c r="D61" s="3"/>
      <c r="E61" s="3"/>
      <c r="F61" s="11"/>
      <c r="G61" s="11"/>
    </row>
    <row r="62" spans="2:7" s="2" customFormat="1" ht="16.5">
      <c r="B62" s="3"/>
      <c r="C62" s="3"/>
      <c r="D62" s="3"/>
      <c r="E62" s="3"/>
      <c r="F62" s="11"/>
      <c r="G62" s="11"/>
    </row>
    <row r="63" spans="2:7" s="2" customFormat="1" ht="16.5">
      <c r="B63" s="3"/>
      <c r="C63" s="3"/>
      <c r="D63" s="3"/>
      <c r="E63" s="3"/>
      <c r="F63" s="11"/>
      <c r="G63" s="11"/>
    </row>
    <row r="64" spans="2:7" s="2" customFormat="1" ht="16.5">
      <c r="B64" s="3"/>
      <c r="C64" s="3"/>
      <c r="D64" s="3"/>
      <c r="E64" s="3"/>
      <c r="F64" s="11"/>
      <c r="G64" s="11"/>
    </row>
    <row r="65" spans="2:7" s="2" customFormat="1" ht="16.5">
      <c r="B65" s="3"/>
      <c r="C65" s="3"/>
      <c r="D65" s="3"/>
      <c r="E65" s="3"/>
      <c r="F65" s="11"/>
      <c r="G65" s="11"/>
    </row>
    <row r="66" spans="2:7" s="2" customFormat="1" ht="16.5">
      <c r="B66" s="3"/>
      <c r="C66" s="3"/>
      <c r="D66" s="3"/>
      <c r="E66" s="3"/>
      <c r="F66" s="11"/>
      <c r="G66" s="11"/>
    </row>
    <row r="67" spans="2:7" s="2" customFormat="1" ht="16.5">
      <c r="B67" s="3"/>
      <c r="C67" s="3"/>
      <c r="D67" s="3"/>
      <c r="E67" s="3"/>
      <c r="F67" s="11"/>
      <c r="G67" s="11"/>
    </row>
    <row r="68" spans="2:7" s="2" customFormat="1" ht="16.5">
      <c r="B68" s="3"/>
      <c r="C68" s="3"/>
      <c r="D68" s="3"/>
      <c r="E68" s="3"/>
      <c r="F68" s="11"/>
      <c r="G68" s="11"/>
    </row>
    <row r="69" spans="2:7" s="2" customFormat="1" ht="16.5">
      <c r="B69" s="3"/>
      <c r="C69" s="3"/>
      <c r="D69" s="3"/>
      <c r="E69" s="3"/>
      <c r="F69" s="11"/>
      <c r="G69" s="11"/>
    </row>
    <row r="70" spans="2:7" s="2" customFormat="1" ht="16.5">
      <c r="B70" s="3"/>
      <c r="C70" s="3"/>
      <c r="D70" s="3"/>
      <c r="E70" s="3"/>
      <c r="F70" s="11"/>
      <c r="G70" s="11"/>
    </row>
    <row r="71" spans="2:7" s="2" customFormat="1" ht="16.5">
      <c r="B71" s="3"/>
      <c r="C71" s="3"/>
      <c r="D71" s="3"/>
      <c r="E71" s="3"/>
      <c r="F71" s="11"/>
      <c r="G71" s="11"/>
    </row>
    <row r="72" spans="2:7" s="2" customFormat="1" ht="16.5">
      <c r="B72" s="3"/>
      <c r="C72" s="3"/>
      <c r="D72" s="3"/>
      <c r="E72" s="3"/>
      <c r="F72" s="11"/>
      <c r="G72" s="11"/>
    </row>
    <row r="73" spans="2:7" s="2" customFormat="1" ht="16.5">
      <c r="B73" s="3"/>
      <c r="C73" s="3"/>
      <c r="D73" s="3"/>
      <c r="E73" s="3"/>
      <c r="F73" s="11"/>
      <c r="G73" s="11"/>
    </row>
    <row r="74" spans="2:7" s="2" customFormat="1" ht="16.5">
      <c r="B74" s="3"/>
      <c r="C74" s="3"/>
      <c r="D74" s="3"/>
      <c r="E74" s="3"/>
      <c r="F74" s="11"/>
      <c r="G74" s="11"/>
    </row>
    <row r="75" spans="2:7" s="2" customFormat="1" ht="16.5">
      <c r="B75" s="3"/>
      <c r="C75" s="3"/>
      <c r="D75" s="3"/>
      <c r="E75" s="3"/>
      <c r="F75" s="11"/>
      <c r="G75" s="11"/>
    </row>
    <row r="76" spans="2:7" s="2" customFormat="1" ht="16.5">
      <c r="B76" s="3"/>
      <c r="C76" s="3"/>
      <c r="D76" s="3"/>
      <c r="E76" s="3"/>
      <c r="F76" s="11"/>
      <c r="G76" s="11"/>
    </row>
    <row r="77" spans="2:7" s="2" customFormat="1" ht="16.5">
      <c r="B77" s="3"/>
      <c r="C77" s="3"/>
      <c r="D77" s="3"/>
      <c r="E77" s="3"/>
      <c r="F77" s="11"/>
      <c r="G77" s="11"/>
    </row>
    <row r="78" spans="2:7" s="2" customFormat="1" ht="16.5">
      <c r="B78" s="3"/>
      <c r="C78" s="3"/>
      <c r="D78" s="3"/>
      <c r="E78" s="3"/>
      <c r="F78" s="11"/>
      <c r="G78" s="11"/>
    </row>
    <row r="79" spans="2:7" s="2" customFormat="1" ht="16.5">
      <c r="B79" s="3"/>
      <c r="C79" s="3"/>
      <c r="D79" s="3"/>
      <c r="E79" s="3"/>
      <c r="F79" s="11"/>
      <c r="G79" s="11"/>
    </row>
    <row r="80" spans="2:7" s="2" customFormat="1" ht="16.5">
      <c r="B80" s="3"/>
      <c r="C80" s="3"/>
      <c r="D80" s="3"/>
      <c r="E80" s="3"/>
      <c r="F80" s="11"/>
      <c r="G80" s="11"/>
    </row>
    <row r="81" spans="2:7" s="2" customFormat="1" ht="16.5">
      <c r="B81" s="3"/>
      <c r="C81" s="3"/>
      <c r="D81" s="3"/>
      <c r="E81" s="3"/>
      <c r="F81" s="11"/>
      <c r="G81" s="11"/>
    </row>
    <row r="82" spans="2:7" s="2" customFormat="1" ht="16.5">
      <c r="B82" s="3"/>
      <c r="C82" s="3"/>
      <c r="D82" s="3"/>
      <c r="E82" s="3"/>
      <c r="F82" s="11"/>
      <c r="G82" s="11"/>
    </row>
    <row r="83" spans="2:7" s="2" customFormat="1" ht="16.5">
      <c r="B83" s="3"/>
      <c r="C83" s="3"/>
      <c r="D83" s="3"/>
      <c r="E83" s="3"/>
      <c r="F83" s="11"/>
      <c r="G83" s="11"/>
    </row>
    <row r="84" spans="2:7" s="2" customFormat="1" ht="16.5">
      <c r="B84" s="3"/>
      <c r="C84" s="3"/>
      <c r="D84" s="3"/>
      <c r="E84" s="3"/>
      <c r="F84" s="11"/>
      <c r="G84" s="11"/>
    </row>
    <row r="85" spans="2:7" s="2" customFormat="1" ht="16.5">
      <c r="B85" s="3"/>
      <c r="C85" s="3"/>
      <c r="D85" s="3"/>
      <c r="E85" s="3"/>
      <c r="F85" s="11"/>
      <c r="G85" s="11"/>
    </row>
    <row r="86" spans="2:7" s="2" customFormat="1" ht="16.5">
      <c r="B86" s="3"/>
      <c r="C86" s="3"/>
      <c r="D86" s="3"/>
      <c r="E86" s="3"/>
      <c r="F86" s="11"/>
      <c r="G86" s="11"/>
    </row>
    <row r="87" spans="2:7" s="2" customFormat="1" ht="16.5">
      <c r="B87" s="3"/>
      <c r="C87" s="3"/>
      <c r="D87" s="3"/>
      <c r="E87" s="3"/>
      <c r="F87" s="11"/>
      <c r="G87" s="11"/>
    </row>
    <row r="88" spans="2:7" s="2" customFormat="1" ht="16.5">
      <c r="B88" s="3"/>
      <c r="C88" s="3"/>
      <c r="D88" s="3"/>
      <c r="E88" s="3"/>
      <c r="F88" s="11"/>
      <c r="G88" s="11"/>
    </row>
    <row r="89" spans="2:7" s="2" customFormat="1" ht="16.5">
      <c r="B89" s="3"/>
      <c r="C89" s="3"/>
      <c r="D89" s="3"/>
      <c r="E89" s="3"/>
      <c r="F89" s="11"/>
      <c r="G89" s="11"/>
    </row>
    <row r="90" spans="2:7" s="2" customFormat="1" ht="16.5">
      <c r="B90" s="3"/>
      <c r="C90" s="3"/>
      <c r="D90" s="3"/>
      <c r="E90" s="3"/>
      <c r="F90" s="11"/>
      <c r="G90" s="11"/>
    </row>
    <row r="91" spans="2:7" s="2" customFormat="1" ht="16.5">
      <c r="B91" s="3"/>
      <c r="C91" s="3"/>
      <c r="D91" s="3"/>
      <c r="E91" s="3"/>
      <c r="F91" s="11"/>
      <c r="G91" s="11"/>
    </row>
    <row r="92" spans="2:7" s="2" customFormat="1" ht="16.5">
      <c r="B92" s="3"/>
      <c r="C92" s="3"/>
      <c r="D92" s="3"/>
      <c r="E92" s="3"/>
      <c r="F92" s="11"/>
      <c r="G92" s="11"/>
    </row>
    <row r="93" spans="2:7" s="2" customFormat="1" ht="16.5">
      <c r="B93" s="3"/>
      <c r="C93" s="3"/>
      <c r="D93" s="3"/>
      <c r="E93" s="3"/>
      <c r="F93" s="11"/>
      <c r="G93" s="11"/>
    </row>
    <row r="94" spans="2:7" s="2" customFormat="1" ht="16.5">
      <c r="B94" s="3"/>
      <c r="C94" s="3"/>
      <c r="D94" s="3"/>
      <c r="E94" s="3"/>
      <c r="F94" s="11"/>
      <c r="G94" s="11"/>
    </row>
    <row r="95" spans="2:7" s="2" customFormat="1" ht="16.5">
      <c r="B95" s="3"/>
      <c r="C95" s="3"/>
      <c r="D95" s="3"/>
      <c r="E95" s="3"/>
      <c r="F95" s="11"/>
      <c r="G95" s="11"/>
    </row>
    <row r="96" spans="2:7" s="2" customFormat="1" ht="16.5">
      <c r="B96" s="3"/>
      <c r="C96" s="3"/>
      <c r="D96" s="3"/>
      <c r="E96" s="3"/>
      <c r="F96" s="11"/>
      <c r="G96" s="11"/>
    </row>
    <row r="97" spans="2:7" s="2" customFormat="1" ht="16.5">
      <c r="B97" s="3"/>
      <c r="C97" s="3"/>
      <c r="D97" s="3"/>
      <c r="E97" s="3"/>
      <c r="F97" s="11"/>
      <c r="G97" s="11"/>
    </row>
    <row r="98" spans="2:7" s="2" customFormat="1" ht="16.5">
      <c r="B98" s="3"/>
      <c r="C98" s="3"/>
      <c r="D98" s="3"/>
      <c r="E98" s="3"/>
      <c r="F98" s="11"/>
      <c r="G98" s="11"/>
    </row>
    <row r="99" spans="2:7" s="2" customFormat="1" ht="16.5">
      <c r="B99" s="3"/>
      <c r="C99" s="3"/>
      <c r="D99" s="3"/>
      <c r="E99" s="3"/>
      <c r="F99" s="11"/>
      <c r="G99" s="11"/>
    </row>
    <row r="100" spans="2:7" s="2" customFormat="1" ht="16.5">
      <c r="B100" s="3"/>
      <c r="C100" s="3"/>
      <c r="D100" s="3"/>
      <c r="E100" s="3"/>
      <c r="F100" s="11"/>
      <c r="G100" s="11"/>
    </row>
    <row r="101" spans="2:7" s="2" customFormat="1" ht="16.5">
      <c r="B101" s="3"/>
      <c r="C101" s="3"/>
      <c r="D101" s="3"/>
      <c r="E101" s="3"/>
      <c r="F101" s="11"/>
      <c r="G101" s="11"/>
    </row>
    <row r="102" spans="2:7" s="2" customFormat="1" ht="16.5">
      <c r="B102" s="3"/>
      <c r="C102" s="3"/>
      <c r="D102" s="3"/>
      <c r="E102" s="3"/>
      <c r="F102" s="11"/>
      <c r="G102" s="11"/>
    </row>
    <row r="103" spans="2:7" s="2" customFormat="1" ht="16.5">
      <c r="B103" s="3"/>
      <c r="C103" s="3"/>
      <c r="D103" s="3"/>
      <c r="E103" s="3"/>
      <c r="F103" s="11"/>
      <c r="G103" s="11"/>
    </row>
    <row r="104" spans="2:7" s="2" customFormat="1" ht="16.5">
      <c r="B104" s="3"/>
      <c r="C104" s="3"/>
      <c r="D104" s="3"/>
      <c r="E104" s="3"/>
      <c r="F104" s="11"/>
      <c r="G104" s="11"/>
    </row>
    <row r="105" spans="2:7" s="2" customFormat="1" ht="16.5">
      <c r="B105" s="3"/>
      <c r="C105" s="3"/>
      <c r="D105" s="3"/>
      <c r="E105" s="3"/>
      <c r="F105" s="11"/>
      <c r="G105" s="11"/>
    </row>
    <row r="106" spans="2:7" s="2" customFormat="1" ht="16.5">
      <c r="B106" s="3"/>
      <c r="C106" s="3"/>
      <c r="D106" s="3"/>
      <c r="E106" s="3"/>
      <c r="F106" s="11"/>
      <c r="G106" s="11"/>
    </row>
    <row r="107" spans="2:7" s="2" customFormat="1" ht="16.5">
      <c r="B107" s="3"/>
      <c r="C107" s="3"/>
      <c r="D107" s="3"/>
      <c r="E107" s="3"/>
      <c r="F107" s="11"/>
      <c r="G107" s="11"/>
    </row>
    <row r="108" spans="2:7" s="2" customFormat="1" ht="16.5">
      <c r="B108" s="3"/>
      <c r="C108" s="3"/>
      <c r="D108" s="3"/>
      <c r="E108" s="3"/>
      <c r="F108" s="11"/>
      <c r="G108" s="11"/>
    </row>
    <row r="109" spans="2:7" s="2" customFormat="1" ht="16.5">
      <c r="B109" s="3"/>
      <c r="C109" s="3"/>
      <c r="D109" s="3"/>
      <c r="E109" s="3"/>
      <c r="F109" s="11"/>
      <c r="G109" s="11"/>
    </row>
    <row r="110" spans="2:7" s="2" customFormat="1" ht="16.5">
      <c r="B110" s="3"/>
      <c r="C110" s="3"/>
      <c r="D110" s="3"/>
      <c r="E110" s="3"/>
      <c r="F110" s="11"/>
      <c r="G110" s="11"/>
    </row>
    <row r="111" spans="2:7" s="2" customFormat="1" ht="16.5">
      <c r="B111" s="3"/>
      <c r="C111" s="3"/>
      <c r="D111" s="3"/>
      <c r="E111" s="3"/>
      <c r="F111" s="11"/>
      <c r="G111" s="11"/>
    </row>
    <row r="112" spans="2:7" s="2" customFormat="1" ht="16.5">
      <c r="B112" s="3"/>
      <c r="C112" s="3"/>
      <c r="D112" s="3"/>
      <c r="E112" s="3"/>
      <c r="F112" s="11"/>
      <c r="G112" s="11"/>
    </row>
    <row r="113" spans="2:7" s="2" customFormat="1" ht="16.5">
      <c r="B113" s="3"/>
      <c r="C113" s="3"/>
      <c r="D113" s="3"/>
      <c r="E113" s="3"/>
      <c r="F113" s="11"/>
      <c r="G113" s="11"/>
    </row>
    <row r="114" spans="2:7" s="2" customFormat="1" ht="16.5">
      <c r="B114" s="3"/>
      <c r="C114" s="3"/>
      <c r="D114" s="3"/>
      <c r="E114" s="3"/>
      <c r="F114" s="11"/>
      <c r="G114" s="11"/>
    </row>
    <row r="115" spans="2:7" s="2" customFormat="1" ht="16.5">
      <c r="B115" s="3"/>
      <c r="C115" s="3"/>
      <c r="D115" s="3"/>
      <c r="E115" s="3"/>
      <c r="F115" s="11"/>
      <c r="G115" s="11"/>
    </row>
    <row r="116" spans="2:7" s="2" customFormat="1" ht="16.5">
      <c r="B116" s="3"/>
      <c r="C116" s="3"/>
      <c r="D116" s="3"/>
      <c r="E116" s="3"/>
      <c r="F116" s="11"/>
      <c r="G116" s="11"/>
    </row>
    <row r="117" spans="2:7" s="2" customFormat="1" ht="16.5">
      <c r="B117" s="3"/>
      <c r="C117" s="3"/>
      <c r="D117" s="3"/>
      <c r="E117" s="3"/>
      <c r="F117" s="11"/>
      <c r="G117" s="11"/>
    </row>
    <row r="118" spans="2:7" s="2" customFormat="1" ht="16.5">
      <c r="B118" s="3"/>
      <c r="C118" s="3"/>
      <c r="D118" s="3"/>
      <c r="E118" s="3"/>
      <c r="F118" s="11"/>
      <c r="G118" s="11"/>
    </row>
    <row r="119" spans="2:7" s="2" customFormat="1" ht="16.5">
      <c r="B119" s="3"/>
      <c r="C119" s="3"/>
      <c r="D119" s="3"/>
      <c r="E119" s="3"/>
      <c r="F119" s="11"/>
      <c r="G119" s="11"/>
    </row>
    <row r="120" spans="2:7" s="2" customFormat="1" ht="16.5">
      <c r="B120" s="3"/>
      <c r="C120" s="3"/>
      <c r="D120" s="3"/>
      <c r="E120" s="3"/>
      <c r="F120" s="11"/>
      <c r="G120" s="11"/>
    </row>
    <row r="121" spans="2:7" s="2" customFormat="1" ht="16.5">
      <c r="B121" s="3"/>
      <c r="C121" s="3"/>
      <c r="D121" s="3"/>
      <c r="E121" s="3"/>
      <c r="F121" s="11"/>
      <c r="G121" s="11"/>
    </row>
    <row r="122" spans="2:7" s="2" customFormat="1" ht="16.5">
      <c r="B122" s="3"/>
      <c r="C122" s="3"/>
      <c r="D122" s="3"/>
      <c r="E122" s="3"/>
      <c r="F122" s="11"/>
      <c r="G122" s="11"/>
    </row>
    <row r="123" spans="2:7" s="2" customFormat="1" ht="16.5">
      <c r="B123" s="3"/>
      <c r="C123" s="3"/>
      <c r="D123" s="3"/>
      <c r="E123" s="3"/>
      <c r="F123" s="11"/>
      <c r="G123" s="11"/>
    </row>
    <row r="124" spans="2:7" s="2" customFormat="1" ht="16.5">
      <c r="B124" s="3"/>
      <c r="C124" s="3"/>
      <c r="D124" s="3"/>
      <c r="E124" s="3"/>
      <c r="F124" s="11"/>
      <c r="G124" s="11"/>
    </row>
    <row r="125" spans="2:7" s="2" customFormat="1" ht="16.5">
      <c r="B125" s="3"/>
      <c r="C125" s="3"/>
      <c r="D125" s="3"/>
      <c r="E125" s="3"/>
      <c r="F125" s="11"/>
      <c r="G125" s="11"/>
    </row>
    <row r="126" spans="2:7" s="2" customFormat="1" ht="16.5">
      <c r="B126" s="3"/>
      <c r="C126" s="3"/>
      <c r="D126" s="3"/>
      <c r="E126" s="3"/>
      <c r="F126" s="11"/>
      <c r="G126" s="11"/>
    </row>
    <row r="127" spans="2:7" s="2" customFormat="1" ht="16.5">
      <c r="B127" s="3"/>
      <c r="C127" s="3"/>
      <c r="D127" s="3"/>
      <c r="E127" s="3"/>
      <c r="F127" s="11"/>
      <c r="G127" s="11"/>
    </row>
    <row r="128" spans="2:7" s="2" customFormat="1" ht="16.5">
      <c r="B128" s="3"/>
      <c r="C128" s="3"/>
      <c r="D128" s="3"/>
      <c r="E128" s="3"/>
      <c r="F128" s="11"/>
      <c r="G128" s="11"/>
    </row>
    <row r="129" spans="2:7" s="2" customFormat="1" ht="16.5">
      <c r="B129" s="3"/>
      <c r="C129" s="3"/>
      <c r="D129" s="3"/>
      <c r="E129" s="3"/>
      <c r="F129" s="11"/>
      <c r="G129" s="11"/>
    </row>
    <row r="130" spans="2:7" s="2" customFormat="1" ht="16.5">
      <c r="B130" s="3"/>
      <c r="C130" s="3"/>
      <c r="D130" s="3"/>
      <c r="E130" s="3"/>
      <c r="F130" s="11"/>
      <c r="G130" s="11"/>
    </row>
    <row r="131" spans="2:7" s="2" customFormat="1" ht="16.5">
      <c r="B131" s="3"/>
      <c r="C131" s="3"/>
      <c r="D131" s="3"/>
      <c r="E131" s="3"/>
      <c r="F131" s="11"/>
      <c r="G131" s="11"/>
    </row>
    <row r="132" spans="2:7" s="2" customFormat="1" ht="16.5">
      <c r="B132" s="3"/>
      <c r="C132" s="3"/>
      <c r="D132" s="3"/>
      <c r="E132" s="3"/>
      <c r="F132" s="11"/>
      <c r="G132" s="11"/>
    </row>
    <row r="133" spans="2:7" s="2" customFormat="1" ht="16.5">
      <c r="B133" s="3"/>
      <c r="C133" s="3"/>
      <c r="D133" s="3"/>
      <c r="E133" s="3"/>
      <c r="F133" s="11"/>
      <c r="G133" s="11"/>
    </row>
    <row r="134" spans="2:7" s="2" customFormat="1" ht="16.5">
      <c r="B134" s="3"/>
      <c r="C134" s="3"/>
      <c r="D134" s="3"/>
      <c r="E134" s="3"/>
      <c r="F134" s="11"/>
      <c r="G134" s="11"/>
    </row>
    <row r="135" spans="2:7" s="2" customFormat="1" ht="16.5">
      <c r="B135" s="3"/>
      <c r="C135" s="3"/>
      <c r="D135" s="3"/>
      <c r="E135" s="3"/>
      <c r="F135" s="11"/>
      <c r="G135" s="11"/>
    </row>
    <row r="136" spans="2:7" s="2" customFormat="1" ht="16.5">
      <c r="B136" s="3"/>
      <c r="C136" s="3"/>
      <c r="D136" s="3"/>
      <c r="E136" s="3"/>
      <c r="F136" s="11"/>
      <c r="G136" s="11"/>
    </row>
    <row r="137" spans="2:7" s="2" customFormat="1" ht="16.5">
      <c r="B137" s="3"/>
      <c r="C137" s="3"/>
      <c r="D137" s="3"/>
      <c r="E137" s="3"/>
      <c r="F137" s="11"/>
      <c r="G137" s="11"/>
    </row>
    <row r="138" spans="2:7" s="2" customFormat="1" ht="16.5">
      <c r="B138" s="3"/>
      <c r="C138" s="3"/>
      <c r="D138" s="3"/>
      <c r="E138" s="3"/>
      <c r="F138" s="11"/>
      <c r="G138" s="11"/>
    </row>
    <row r="139" spans="2:7" s="2" customFormat="1" ht="16.5">
      <c r="B139" s="3"/>
      <c r="C139" s="3"/>
      <c r="D139" s="3"/>
      <c r="E139" s="3"/>
      <c r="F139" s="11"/>
      <c r="G139" s="11"/>
    </row>
    <row r="140" spans="2:7" s="2" customFormat="1" ht="16.5">
      <c r="B140" s="3"/>
      <c r="C140" s="3"/>
      <c r="D140" s="3"/>
      <c r="E140" s="3"/>
      <c r="F140" s="11"/>
      <c r="G140" s="11"/>
    </row>
    <row r="141" spans="2:7" s="2" customFormat="1" ht="16.5">
      <c r="B141" s="3"/>
      <c r="C141" s="3"/>
      <c r="D141" s="3"/>
      <c r="E141" s="3"/>
      <c r="F141" s="11"/>
      <c r="G141" s="11"/>
    </row>
    <row r="142" spans="2:7" s="2" customFormat="1" ht="16.5">
      <c r="B142" s="3"/>
      <c r="C142" s="3"/>
      <c r="D142" s="3"/>
      <c r="E142" s="3"/>
      <c r="F142" s="11"/>
      <c r="G142" s="11"/>
    </row>
    <row r="143" spans="2:7" s="2" customFormat="1" ht="16.5">
      <c r="B143" s="3"/>
      <c r="C143" s="3"/>
      <c r="D143" s="3"/>
      <c r="E143" s="3"/>
      <c r="F143" s="11"/>
      <c r="G143" s="11"/>
    </row>
    <row r="144" spans="2:7" s="2" customFormat="1" ht="16.5">
      <c r="B144" s="3"/>
      <c r="C144" s="3"/>
      <c r="D144" s="3"/>
      <c r="E144" s="3"/>
      <c r="F144" s="11"/>
      <c r="G144" s="11"/>
    </row>
    <row r="145" spans="2:7" s="2" customFormat="1" ht="16.5">
      <c r="B145" s="3"/>
      <c r="C145" s="3"/>
      <c r="D145" s="3"/>
      <c r="E145" s="3"/>
      <c r="F145" s="11"/>
      <c r="G145" s="11"/>
    </row>
    <row r="146" spans="2:7" s="2" customFormat="1" ht="16.5">
      <c r="B146" s="3"/>
      <c r="C146" s="3"/>
      <c r="D146" s="3"/>
      <c r="E146" s="3"/>
      <c r="F146" s="11"/>
      <c r="G146" s="11"/>
    </row>
    <row r="147" spans="2:7" s="2" customFormat="1" ht="16.5">
      <c r="B147" s="3"/>
      <c r="C147" s="3"/>
      <c r="D147" s="3"/>
      <c r="E147" s="3"/>
      <c r="F147" s="11"/>
      <c r="G147" s="11"/>
    </row>
    <row r="148" spans="2:7" s="2" customFormat="1" ht="16.5">
      <c r="B148" s="3"/>
      <c r="C148" s="3"/>
      <c r="D148" s="3"/>
      <c r="E148" s="3"/>
      <c r="F148" s="11"/>
      <c r="G148" s="11"/>
    </row>
    <row r="149" spans="2:7" s="2" customFormat="1" ht="16.5">
      <c r="B149" s="3"/>
      <c r="C149" s="3"/>
      <c r="D149" s="3"/>
      <c r="E149" s="3"/>
      <c r="F149" s="11"/>
      <c r="G149" s="11"/>
    </row>
    <row r="150" spans="2:7" s="2" customFormat="1" ht="16.5">
      <c r="B150" s="3"/>
      <c r="C150" s="3"/>
      <c r="D150" s="3"/>
      <c r="E150" s="3"/>
      <c r="F150" s="11"/>
      <c r="G150" s="11"/>
    </row>
    <row r="151" spans="2:7" s="2" customFormat="1" ht="16.5">
      <c r="B151" s="3"/>
      <c r="C151" s="3"/>
      <c r="D151" s="3"/>
      <c r="E151" s="3"/>
      <c r="F151" s="11"/>
      <c r="G151" s="11"/>
    </row>
    <row r="152" spans="2:7" s="2" customFormat="1" ht="16.5">
      <c r="B152" s="3"/>
      <c r="C152" s="3"/>
      <c r="D152" s="3"/>
      <c r="E152" s="3"/>
      <c r="F152" s="11"/>
      <c r="G152" s="11"/>
    </row>
    <row r="153" spans="2:7" s="2" customFormat="1" ht="16.5">
      <c r="B153" s="3"/>
      <c r="C153" s="3"/>
      <c r="D153" s="3"/>
      <c r="E153" s="3"/>
      <c r="F153" s="11"/>
      <c r="G153" s="11"/>
    </row>
    <row r="154" spans="2:7" s="2" customFormat="1" ht="16.5">
      <c r="B154" s="3"/>
      <c r="C154" s="3"/>
      <c r="D154" s="3"/>
      <c r="E154" s="3"/>
      <c r="F154" s="11"/>
      <c r="G154" s="11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1"/>
  <sheetViews>
    <sheetView workbookViewId="0" topLeftCell="A43">
      <selection activeCell="A52" sqref="A52:IV52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9.00390625" style="1" customWidth="1"/>
    <col min="7" max="7" width="8.875" style="1" customWidth="1"/>
  </cols>
  <sheetData>
    <row r="1" spans="1:7" s="2" customFormat="1" ht="30" customHeight="1">
      <c r="A1" s="20" t="s">
        <v>91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25</v>
      </c>
      <c r="B3" s="27" t="s">
        <v>92</v>
      </c>
      <c r="C3" s="24"/>
      <c r="D3" s="27" t="s">
        <v>93</v>
      </c>
      <c r="E3" s="24"/>
      <c r="F3" s="27" t="s">
        <v>21</v>
      </c>
      <c r="G3" s="24"/>
    </row>
    <row r="4" spans="1:7" s="2" customFormat="1" ht="19.5" customHeight="1">
      <c r="A4" s="22"/>
      <c r="B4" s="4" t="s">
        <v>26</v>
      </c>
      <c r="C4" s="5" t="s">
        <v>27</v>
      </c>
      <c r="D4" s="4" t="s">
        <v>26</v>
      </c>
      <c r="E4" s="5" t="s">
        <v>27</v>
      </c>
      <c r="F4" s="5" t="s">
        <v>28</v>
      </c>
      <c r="G4" s="5" t="s">
        <v>29</v>
      </c>
    </row>
    <row r="5" spans="1:7" s="2" customFormat="1" ht="19.5" customHeight="1">
      <c r="A5" s="7" t="s">
        <v>0</v>
      </c>
      <c r="B5" s="6">
        <v>794604</v>
      </c>
      <c r="C5" s="6">
        <v>3032900</v>
      </c>
      <c r="D5" s="6">
        <v>628167</v>
      </c>
      <c r="E5" s="6">
        <v>3037000</v>
      </c>
      <c r="F5" s="13">
        <f>SUM(B5/D5-1)</f>
        <v>0.2649566118564013</v>
      </c>
      <c r="G5" s="13">
        <f aca="true" t="shared" si="0" ref="G5:G19">SUM(C5/E5-1)</f>
        <v>-0.0013500164636154333</v>
      </c>
    </row>
    <row r="6" spans="1:7" s="2" customFormat="1" ht="19.5" customHeight="1">
      <c r="A6" s="7" t="s">
        <v>1</v>
      </c>
      <c r="B6" s="6">
        <v>16791643</v>
      </c>
      <c r="C6" s="6">
        <v>50988700</v>
      </c>
      <c r="D6" s="6">
        <v>19745862</v>
      </c>
      <c r="E6" s="6">
        <v>78521000</v>
      </c>
      <c r="F6" s="13">
        <f>SUM(B6/D6-1)</f>
        <v>-0.14961205542710665</v>
      </c>
      <c r="G6" s="13">
        <f t="shared" si="0"/>
        <v>-0.3506361355560933</v>
      </c>
    </row>
    <row r="7" spans="1:7" s="2" customFormat="1" ht="19.5" customHeight="1">
      <c r="A7" s="7" t="s">
        <v>38</v>
      </c>
      <c r="B7" s="6">
        <v>499</v>
      </c>
      <c r="C7" s="6">
        <v>19300</v>
      </c>
      <c r="D7" s="6">
        <v>144</v>
      </c>
      <c r="E7" s="6">
        <v>4600</v>
      </c>
      <c r="F7" s="13">
        <f>SUM(B7/D7-1)</f>
        <v>2.4652777777777777</v>
      </c>
      <c r="G7" s="13">
        <f>SUM(C7/E7-1)</f>
        <v>3.195652173913044</v>
      </c>
    </row>
    <row r="8" spans="1:7" s="2" customFormat="1" ht="19.5" customHeight="1">
      <c r="A8" s="7" t="s">
        <v>2</v>
      </c>
      <c r="B8" s="6">
        <v>501810</v>
      </c>
      <c r="C8" s="6">
        <v>1899300</v>
      </c>
      <c r="D8" s="6">
        <v>984208</v>
      </c>
      <c r="E8" s="6">
        <v>3206200</v>
      </c>
      <c r="F8" s="13">
        <f aca="true" t="shared" si="1" ref="F8:F19">SUM(B8/D8-1)</f>
        <v>-0.49013826345650513</v>
      </c>
      <c r="G8" s="13">
        <f t="shared" si="0"/>
        <v>-0.4076164930447258</v>
      </c>
    </row>
    <row r="9" spans="1:7" s="2" customFormat="1" ht="19.5" customHeight="1">
      <c r="A9" s="7" t="s">
        <v>3</v>
      </c>
      <c r="B9" s="6">
        <v>846530</v>
      </c>
      <c r="C9" s="6">
        <v>3343300</v>
      </c>
      <c r="D9" s="6">
        <v>563829</v>
      </c>
      <c r="E9" s="6">
        <v>2728600</v>
      </c>
      <c r="F9" s="13">
        <f t="shared" si="1"/>
        <v>0.501394926475935</v>
      </c>
      <c r="G9" s="13">
        <f t="shared" si="0"/>
        <v>0.22528036355640246</v>
      </c>
    </row>
    <row r="10" spans="1:7" s="2" customFormat="1" ht="19.5" customHeight="1">
      <c r="A10" s="7" t="s">
        <v>4</v>
      </c>
      <c r="B10" s="6">
        <v>2234155</v>
      </c>
      <c r="C10" s="6">
        <v>8175400</v>
      </c>
      <c r="D10" s="6">
        <v>2791009</v>
      </c>
      <c r="E10" s="6">
        <v>14332600</v>
      </c>
      <c r="F10" s="13">
        <f t="shared" si="1"/>
        <v>-0.199517092205722</v>
      </c>
      <c r="G10" s="13">
        <f t="shared" si="0"/>
        <v>-0.42959407225485957</v>
      </c>
    </row>
    <row r="11" spans="1:7" s="2" customFormat="1" ht="19.5" customHeight="1">
      <c r="A11" s="7" t="s">
        <v>5</v>
      </c>
      <c r="B11" s="6">
        <v>355520</v>
      </c>
      <c r="C11" s="6">
        <v>1009500</v>
      </c>
      <c r="D11" s="6">
        <v>404036</v>
      </c>
      <c r="E11" s="6">
        <v>1543500</v>
      </c>
      <c r="F11" s="13">
        <f t="shared" si="1"/>
        <v>-0.12007840885465648</v>
      </c>
      <c r="G11" s="13">
        <f t="shared" si="0"/>
        <v>-0.3459669582118562</v>
      </c>
    </row>
    <row r="12" spans="1:7" s="2" customFormat="1" ht="19.5" customHeight="1">
      <c r="A12" s="7" t="s">
        <v>6</v>
      </c>
      <c r="B12" s="6">
        <v>436982</v>
      </c>
      <c r="C12" s="6">
        <v>1457200</v>
      </c>
      <c r="D12" s="6">
        <v>667332</v>
      </c>
      <c r="E12" s="6">
        <v>2331300</v>
      </c>
      <c r="F12" s="13">
        <f t="shared" si="1"/>
        <v>-0.34518050985116855</v>
      </c>
      <c r="G12" s="13">
        <f t="shared" si="0"/>
        <v>-0.3749410200317419</v>
      </c>
    </row>
    <row r="13" spans="1:7" s="2" customFormat="1" ht="19.5" customHeight="1">
      <c r="A13" s="7" t="s">
        <v>7</v>
      </c>
      <c r="B13" s="6">
        <v>6503532</v>
      </c>
      <c r="C13" s="6">
        <v>20438000</v>
      </c>
      <c r="D13" s="6">
        <v>4417066</v>
      </c>
      <c r="E13" s="6">
        <v>18629600</v>
      </c>
      <c r="F13" s="13">
        <f t="shared" si="1"/>
        <v>0.47236468732864756</v>
      </c>
      <c r="G13" s="13">
        <f t="shared" si="0"/>
        <v>0.09707132735002366</v>
      </c>
    </row>
    <row r="14" spans="1:7" s="2" customFormat="1" ht="19.5" customHeight="1">
      <c r="A14" s="7" t="s">
        <v>8</v>
      </c>
      <c r="B14" s="6">
        <v>0</v>
      </c>
      <c r="C14" s="6">
        <v>0</v>
      </c>
      <c r="D14" s="6">
        <v>9</v>
      </c>
      <c r="E14" s="6">
        <v>400</v>
      </c>
      <c r="F14" s="13">
        <f t="shared" si="1"/>
        <v>-1</v>
      </c>
      <c r="G14" s="13">
        <f t="shared" si="0"/>
        <v>-1</v>
      </c>
    </row>
    <row r="15" spans="1:7" s="2" customFormat="1" ht="19.5" customHeight="1">
      <c r="A15" s="7" t="s">
        <v>30</v>
      </c>
      <c r="B15" s="6">
        <v>230638</v>
      </c>
      <c r="C15" s="6">
        <v>924900</v>
      </c>
      <c r="D15" s="6">
        <v>237631</v>
      </c>
      <c r="E15" s="6">
        <v>1009600</v>
      </c>
      <c r="F15" s="13">
        <f t="shared" si="1"/>
        <v>-0.029427978672816213</v>
      </c>
      <c r="G15" s="13">
        <f t="shared" si="0"/>
        <v>-0.08389461172741675</v>
      </c>
    </row>
    <row r="16" spans="1:7" s="2" customFormat="1" ht="19.5" customHeight="1">
      <c r="A16" s="7" t="s">
        <v>9</v>
      </c>
      <c r="B16" s="6">
        <v>82003830</v>
      </c>
      <c r="C16" s="6">
        <v>217049200</v>
      </c>
      <c r="D16" s="6">
        <v>48260297</v>
      </c>
      <c r="E16" s="6">
        <v>161412900</v>
      </c>
      <c r="F16" s="13">
        <f t="shared" si="1"/>
        <v>0.6991986186906392</v>
      </c>
      <c r="G16" s="13">
        <f t="shared" si="0"/>
        <v>0.344683107731786</v>
      </c>
    </row>
    <row r="17" spans="1:7" s="2" customFormat="1" ht="19.5" customHeight="1">
      <c r="A17" s="7" t="s">
        <v>24</v>
      </c>
      <c r="B17" s="6">
        <v>99335</v>
      </c>
      <c r="C17" s="6">
        <v>233200</v>
      </c>
      <c r="D17" s="6">
        <v>95604</v>
      </c>
      <c r="E17" s="6">
        <v>279600</v>
      </c>
      <c r="F17" s="13">
        <f t="shared" si="1"/>
        <v>0.03902556378394206</v>
      </c>
      <c r="G17" s="13">
        <f t="shared" si="0"/>
        <v>-0.16595135908440628</v>
      </c>
    </row>
    <row r="18" spans="1:7" s="2" customFormat="1" ht="19.5" customHeight="1">
      <c r="A18" s="7" t="s">
        <v>10</v>
      </c>
      <c r="B18" s="6">
        <v>1427420</v>
      </c>
      <c r="C18" s="6">
        <v>5310800</v>
      </c>
      <c r="D18" s="6">
        <v>2180916</v>
      </c>
      <c r="E18" s="6">
        <v>11180400</v>
      </c>
      <c r="F18" s="13">
        <f t="shared" si="1"/>
        <v>-0.3454951955967126</v>
      </c>
      <c r="G18" s="13">
        <f t="shared" si="0"/>
        <v>-0.5249901613537977</v>
      </c>
    </row>
    <row r="19" spans="1:7" s="2" customFormat="1" ht="24" customHeight="1">
      <c r="A19" s="7" t="s">
        <v>13</v>
      </c>
      <c r="B19" s="6">
        <f>SUM(B5:B18)</f>
        <v>112226498</v>
      </c>
      <c r="C19" s="6">
        <f>SUM(C5:C18)</f>
        <v>313881700</v>
      </c>
      <c r="D19" s="6">
        <f>SUM(D5:D18)</f>
        <v>80976110</v>
      </c>
      <c r="E19" s="6">
        <f>SUM(E5:E18)</f>
        <v>298217300</v>
      </c>
      <c r="F19" s="13">
        <f t="shared" si="1"/>
        <v>0.38592108215620624</v>
      </c>
      <c r="G19" s="13">
        <f t="shared" si="0"/>
        <v>0.05252679841176211</v>
      </c>
    </row>
    <row r="20" spans="1:7" s="2" customFormat="1" ht="19.5" customHeight="1">
      <c r="A20" s="7" t="s">
        <v>53</v>
      </c>
      <c r="B20" s="6">
        <v>0</v>
      </c>
      <c r="C20" s="6">
        <v>0</v>
      </c>
      <c r="D20" s="6">
        <v>189</v>
      </c>
      <c r="E20" s="6">
        <v>5000</v>
      </c>
      <c r="F20" s="13">
        <f aca="true" t="shared" si="2" ref="F20:G22">SUM(B20/D20-1)</f>
        <v>-1</v>
      </c>
      <c r="G20" s="13">
        <f t="shared" si="2"/>
        <v>-1</v>
      </c>
    </row>
    <row r="21" spans="1:7" s="2" customFormat="1" ht="19.5" customHeight="1">
      <c r="A21" s="7" t="s">
        <v>11</v>
      </c>
      <c r="B21" s="6">
        <v>8668</v>
      </c>
      <c r="C21" s="6">
        <v>56700</v>
      </c>
      <c r="D21" s="6">
        <v>538</v>
      </c>
      <c r="E21" s="6">
        <v>14300</v>
      </c>
      <c r="F21" s="13">
        <f t="shared" si="2"/>
        <v>15.111524163568774</v>
      </c>
      <c r="G21" s="13">
        <f t="shared" si="2"/>
        <v>2.965034965034965</v>
      </c>
    </row>
    <row r="22" spans="1:7" s="2" customFormat="1" ht="19.5" customHeight="1">
      <c r="A22" s="8" t="s">
        <v>22</v>
      </c>
      <c r="B22" s="6">
        <v>0</v>
      </c>
      <c r="C22" s="6">
        <v>0</v>
      </c>
      <c r="D22" s="6">
        <v>49</v>
      </c>
      <c r="E22" s="6">
        <v>600</v>
      </c>
      <c r="F22" s="13">
        <f t="shared" si="2"/>
        <v>-1</v>
      </c>
      <c r="G22" s="13">
        <f t="shared" si="2"/>
        <v>-1</v>
      </c>
    </row>
    <row r="23" spans="1:7" s="2" customFormat="1" ht="24" customHeight="1">
      <c r="A23" s="7" t="s">
        <v>14</v>
      </c>
      <c r="B23" s="6">
        <f>SUM(B20:B22)</f>
        <v>8668</v>
      </c>
      <c r="C23" s="6">
        <f>SUM(C20:C22)</f>
        <v>56700</v>
      </c>
      <c r="D23" s="6">
        <f>SUM(D20:D22)</f>
        <v>776</v>
      </c>
      <c r="E23" s="6">
        <f>SUM(E20:E22)</f>
        <v>19900</v>
      </c>
      <c r="F23" s="13">
        <f aca="true" t="shared" si="3" ref="F23:G26">SUM(B23/D23-1)</f>
        <v>10.170103092783505</v>
      </c>
      <c r="G23" s="13">
        <f t="shared" si="3"/>
        <v>1.849246231155779</v>
      </c>
    </row>
    <row r="24" spans="1:7" s="2" customFormat="1" ht="18" customHeight="1">
      <c r="A24" s="7" t="s">
        <v>55</v>
      </c>
      <c r="B24" s="6">
        <v>30</v>
      </c>
      <c r="C24" s="6">
        <v>700</v>
      </c>
      <c r="D24" s="6">
        <v>0</v>
      </c>
      <c r="E24" s="6">
        <v>0</v>
      </c>
      <c r="F24" s="6">
        <v>0</v>
      </c>
      <c r="G24" s="6">
        <v>0</v>
      </c>
    </row>
    <row r="25" spans="1:7" s="2" customFormat="1" ht="19.5" customHeight="1">
      <c r="A25" s="7" t="s">
        <v>51</v>
      </c>
      <c r="B25" s="6">
        <v>0</v>
      </c>
      <c r="C25" s="6">
        <v>0</v>
      </c>
      <c r="D25" s="6">
        <v>27114</v>
      </c>
      <c r="E25" s="6">
        <v>157900</v>
      </c>
      <c r="F25" s="13">
        <f t="shared" si="3"/>
        <v>-1</v>
      </c>
      <c r="G25" s="13">
        <f t="shared" si="3"/>
        <v>-1</v>
      </c>
    </row>
    <row r="26" spans="1:7" s="2" customFormat="1" ht="18" customHeight="1">
      <c r="A26" s="7" t="s">
        <v>40</v>
      </c>
      <c r="B26" s="6">
        <v>5</v>
      </c>
      <c r="C26" s="6">
        <v>100</v>
      </c>
      <c r="D26" s="6">
        <v>5</v>
      </c>
      <c r="E26" s="6">
        <v>100</v>
      </c>
      <c r="F26" s="13">
        <f t="shared" si="3"/>
        <v>0</v>
      </c>
      <c r="G26" s="13">
        <f t="shared" si="3"/>
        <v>0</v>
      </c>
    </row>
    <row r="27" spans="1:7" s="2" customFormat="1" ht="19.5" customHeight="1">
      <c r="A27" s="7" t="s">
        <v>98</v>
      </c>
      <c r="B27" s="6">
        <v>19596</v>
      </c>
      <c r="C27" s="6">
        <v>72400</v>
      </c>
      <c r="D27" s="6">
        <v>0</v>
      </c>
      <c r="E27" s="6">
        <v>0</v>
      </c>
      <c r="F27" s="6">
        <v>0</v>
      </c>
      <c r="G27" s="6">
        <v>0</v>
      </c>
    </row>
    <row r="28" spans="1:7" s="2" customFormat="1" ht="19.5" customHeight="1">
      <c r="A28" s="7" t="s">
        <v>12</v>
      </c>
      <c r="B28" s="6">
        <v>0</v>
      </c>
      <c r="C28" s="6">
        <v>0</v>
      </c>
      <c r="D28" s="6">
        <v>1158</v>
      </c>
      <c r="E28" s="6">
        <v>16200</v>
      </c>
      <c r="F28" s="13">
        <f aca="true" t="shared" si="4" ref="F28:F39">SUM(B28/D28-1)</f>
        <v>-1</v>
      </c>
      <c r="G28" s="13">
        <f aca="true" t="shared" si="5" ref="G28:G39">SUM(C28/E28-1)</f>
        <v>-1</v>
      </c>
    </row>
    <row r="29" spans="1:7" ht="16.5">
      <c r="A29" s="9" t="s">
        <v>99</v>
      </c>
      <c r="B29" s="18">
        <v>17</v>
      </c>
      <c r="C29" s="18">
        <v>900</v>
      </c>
      <c r="D29" s="6">
        <v>0</v>
      </c>
      <c r="E29" s="6">
        <v>0</v>
      </c>
      <c r="F29" s="6">
        <v>0</v>
      </c>
      <c r="G29" s="6">
        <v>0</v>
      </c>
    </row>
    <row r="30" spans="1:7" s="2" customFormat="1" ht="24" customHeight="1">
      <c r="A30" s="7" t="s">
        <v>15</v>
      </c>
      <c r="B30" s="6">
        <f>SUM(B24:B29)</f>
        <v>19648</v>
      </c>
      <c r="C30" s="6">
        <f>SUM(C24:C29)</f>
        <v>74100</v>
      </c>
      <c r="D30" s="6">
        <f>SUM(D24:D29)</f>
        <v>28277</v>
      </c>
      <c r="E30" s="6">
        <f>SUM(E24:E29)</f>
        <v>174200</v>
      </c>
      <c r="F30" s="13">
        <f t="shared" si="4"/>
        <v>-0.3051596704035081</v>
      </c>
      <c r="G30" s="13">
        <f t="shared" si="5"/>
        <v>-0.5746268656716418</v>
      </c>
    </row>
    <row r="31" spans="1:7" s="2" customFormat="1" ht="24" customHeight="1">
      <c r="A31" s="7" t="s">
        <v>67</v>
      </c>
      <c r="B31" s="6">
        <v>0</v>
      </c>
      <c r="C31" s="6">
        <v>0</v>
      </c>
      <c r="D31" s="6">
        <v>203460</v>
      </c>
      <c r="E31" s="6">
        <v>445700</v>
      </c>
      <c r="F31" s="13">
        <f t="shared" si="4"/>
        <v>-1</v>
      </c>
      <c r="G31" s="13">
        <f t="shared" si="5"/>
        <v>-1</v>
      </c>
    </row>
    <row r="32" spans="1:7" s="2" customFormat="1" ht="19.5" customHeight="1">
      <c r="A32" s="7" t="s">
        <v>43</v>
      </c>
      <c r="B32" s="6">
        <v>1388</v>
      </c>
      <c r="C32" s="6">
        <v>17000</v>
      </c>
      <c r="D32" s="6">
        <v>18686</v>
      </c>
      <c r="E32" s="6">
        <v>32600</v>
      </c>
      <c r="F32" s="13">
        <f t="shared" si="4"/>
        <v>-0.9257197902172749</v>
      </c>
      <c r="G32" s="13">
        <f t="shared" si="5"/>
        <v>-0.4785276073619632</v>
      </c>
    </row>
    <row r="33" spans="1:7" s="2" customFormat="1" ht="19.5" customHeight="1">
      <c r="A33" s="7" t="s">
        <v>97</v>
      </c>
      <c r="B33" s="6">
        <v>7167</v>
      </c>
      <c r="C33" s="6">
        <v>25500</v>
      </c>
      <c r="D33" s="6">
        <v>0</v>
      </c>
      <c r="E33" s="6">
        <v>0</v>
      </c>
      <c r="F33" s="6">
        <v>0</v>
      </c>
      <c r="G33" s="6">
        <v>0</v>
      </c>
    </row>
    <row r="34" spans="1:7" s="2" customFormat="1" ht="19.5" customHeight="1">
      <c r="A34" s="7" t="s">
        <v>16</v>
      </c>
      <c r="B34" s="6">
        <v>219</v>
      </c>
      <c r="C34" s="6">
        <v>2000</v>
      </c>
      <c r="D34" s="6">
        <v>0</v>
      </c>
      <c r="E34" s="6">
        <v>0</v>
      </c>
      <c r="F34" s="6">
        <v>0</v>
      </c>
      <c r="G34" s="6">
        <v>0</v>
      </c>
    </row>
    <row r="35" spans="1:7" s="2" customFormat="1" ht="19.5" customHeight="1">
      <c r="A35" s="7" t="s">
        <v>41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s="2" customFormat="1" ht="19.5" customHeight="1">
      <c r="A36" s="7" t="s">
        <v>17</v>
      </c>
      <c r="B36" s="6">
        <v>43933</v>
      </c>
      <c r="C36" s="6">
        <v>255800</v>
      </c>
      <c r="D36" s="6">
        <v>70127</v>
      </c>
      <c r="E36" s="6">
        <v>554600</v>
      </c>
      <c r="F36" s="13">
        <f t="shared" si="4"/>
        <v>-0.37352232378399186</v>
      </c>
      <c r="G36" s="13">
        <f t="shared" si="5"/>
        <v>-0.5387666786873422</v>
      </c>
    </row>
    <row r="37" spans="1:7" s="2" customFormat="1" ht="19.5" customHeight="1">
      <c r="A37" s="7" t="s">
        <v>44</v>
      </c>
      <c r="B37" s="6">
        <v>129557</v>
      </c>
      <c r="C37" s="6">
        <v>500500</v>
      </c>
      <c r="D37" s="6">
        <v>325674</v>
      </c>
      <c r="E37" s="6">
        <v>1391300</v>
      </c>
      <c r="F37" s="13">
        <f t="shared" si="4"/>
        <v>-0.6021880776482004</v>
      </c>
      <c r="G37" s="13">
        <f t="shared" si="5"/>
        <v>-0.640264500826565</v>
      </c>
    </row>
    <row r="38" spans="1:7" s="2" customFormat="1" ht="24" customHeight="1">
      <c r="A38" s="9" t="s">
        <v>19</v>
      </c>
      <c r="B38" s="6">
        <f>SUM(B31:B37)</f>
        <v>182264</v>
      </c>
      <c r="C38" s="6">
        <f>SUM(C31:C37)</f>
        <v>800800</v>
      </c>
      <c r="D38" s="6">
        <f>SUM(D31:D37)</f>
        <v>617947</v>
      </c>
      <c r="E38" s="6">
        <f>SUM(E31:E37)</f>
        <v>2424200</v>
      </c>
      <c r="F38" s="13">
        <f t="shared" si="4"/>
        <v>-0.7050491385183519</v>
      </c>
      <c r="G38" s="13">
        <f t="shared" si="5"/>
        <v>-0.6696642191238347</v>
      </c>
    </row>
    <row r="39" spans="1:7" s="2" customFormat="1" ht="19.5" customHeight="1">
      <c r="A39" s="9" t="s">
        <v>31</v>
      </c>
      <c r="B39" s="6">
        <v>5814</v>
      </c>
      <c r="C39" s="6">
        <v>41800</v>
      </c>
      <c r="D39" s="6">
        <v>95</v>
      </c>
      <c r="E39" s="6">
        <v>4500</v>
      </c>
      <c r="F39" s="13">
        <f t="shared" si="4"/>
        <v>60.2</v>
      </c>
      <c r="G39" s="13">
        <f t="shared" si="5"/>
        <v>8.28888888888889</v>
      </c>
    </row>
    <row r="40" spans="1:7" s="2" customFormat="1" ht="19.5" customHeight="1">
      <c r="A40" s="9" t="s">
        <v>32</v>
      </c>
      <c r="B40" s="6">
        <v>788</v>
      </c>
      <c r="C40" s="6">
        <v>6900</v>
      </c>
      <c r="D40" s="6">
        <v>0</v>
      </c>
      <c r="E40" s="6">
        <v>0</v>
      </c>
      <c r="F40" s="6">
        <v>0</v>
      </c>
      <c r="G40" s="6">
        <v>0</v>
      </c>
    </row>
    <row r="41" spans="1:7" s="2" customFormat="1" ht="19.5" customHeight="1">
      <c r="A41" s="7" t="s">
        <v>18</v>
      </c>
      <c r="B41" s="6">
        <v>35922</v>
      </c>
      <c r="C41" s="6">
        <v>262000</v>
      </c>
      <c r="D41" s="6">
        <v>54620</v>
      </c>
      <c r="E41" s="6">
        <v>294500</v>
      </c>
      <c r="F41" s="13">
        <f aca="true" t="shared" si="6" ref="F41:G43">SUM(B41/D41-1)</f>
        <v>-0.34232881728304654</v>
      </c>
      <c r="G41" s="13">
        <f t="shared" si="6"/>
        <v>-0.11035653650254673</v>
      </c>
    </row>
    <row r="42" spans="1:7" s="2" customFormat="1" ht="24" customHeight="1">
      <c r="A42" s="7" t="s">
        <v>20</v>
      </c>
      <c r="B42" s="6">
        <f>SUM(B39:B41)</f>
        <v>42524</v>
      </c>
      <c r="C42" s="6">
        <f>SUM(C39:C41)</f>
        <v>310700</v>
      </c>
      <c r="D42" s="6">
        <f>SUM(D39:D41)</f>
        <v>54715</v>
      </c>
      <c r="E42" s="6">
        <f>SUM(E39:E41)</f>
        <v>299000</v>
      </c>
      <c r="F42" s="13">
        <f t="shared" si="6"/>
        <v>-0.22280910170885493</v>
      </c>
      <c r="G42" s="13">
        <f t="shared" si="6"/>
        <v>0.03913043478260869</v>
      </c>
    </row>
    <row r="43" spans="1:7" s="2" customFormat="1" ht="24" customHeight="1">
      <c r="A43" s="7" t="s">
        <v>68</v>
      </c>
      <c r="B43" s="6">
        <v>17871</v>
      </c>
      <c r="C43" s="6">
        <v>66000</v>
      </c>
      <c r="D43" s="6">
        <v>1815</v>
      </c>
      <c r="E43" s="6">
        <v>7600</v>
      </c>
      <c r="F43" s="13">
        <f t="shared" si="6"/>
        <v>8.846280991735537</v>
      </c>
      <c r="G43" s="13">
        <f t="shared" si="6"/>
        <v>7.684210526315789</v>
      </c>
    </row>
    <row r="44" spans="1:7" s="2" customFormat="1" ht="24" customHeight="1">
      <c r="A44" s="7" t="s">
        <v>50</v>
      </c>
      <c r="B44" s="6">
        <v>0</v>
      </c>
      <c r="C44" s="6">
        <v>0</v>
      </c>
      <c r="D44" s="6">
        <v>19958</v>
      </c>
      <c r="E44" s="6">
        <v>81700</v>
      </c>
      <c r="F44" s="13">
        <f aca="true" t="shared" si="7" ref="F44:G46">SUM(B44/D44-1)</f>
        <v>-1</v>
      </c>
      <c r="G44" s="13">
        <f t="shared" si="7"/>
        <v>-1</v>
      </c>
    </row>
    <row r="45" spans="1:7" s="2" customFormat="1" ht="19.5" customHeight="1">
      <c r="A45" s="7" t="s">
        <v>33</v>
      </c>
      <c r="B45" s="6">
        <v>651599</v>
      </c>
      <c r="C45" s="6">
        <v>2279700</v>
      </c>
      <c r="D45" s="6">
        <v>308448</v>
      </c>
      <c r="E45" s="6">
        <v>1585100</v>
      </c>
      <c r="F45" s="13">
        <f t="shared" si="7"/>
        <v>1.112508429297645</v>
      </c>
      <c r="G45" s="13">
        <f t="shared" si="7"/>
        <v>0.4382057914327171</v>
      </c>
    </row>
    <row r="46" spans="1:7" s="2" customFormat="1" ht="24" customHeight="1">
      <c r="A46" s="7" t="s">
        <v>23</v>
      </c>
      <c r="B46" s="10">
        <f>SUM(B43:B45)</f>
        <v>669470</v>
      </c>
      <c r="C46" s="10">
        <f>SUM(C43:C45)</f>
        <v>2345700</v>
      </c>
      <c r="D46" s="10">
        <f>SUM(D43:D45)</f>
        <v>330221</v>
      </c>
      <c r="E46" s="10">
        <f>SUM(E43:E45)</f>
        <v>1674400</v>
      </c>
      <c r="F46" s="13">
        <f t="shared" si="7"/>
        <v>1.0273392667334904</v>
      </c>
      <c r="G46" s="13">
        <f t="shared" si="7"/>
        <v>0.4009197324414715</v>
      </c>
    </row>
    <row r="47" spans="1:7" s="2" customFormat="1" ht="19.5" customHeight="1">
      <c r="A47" s="7" t="s">
        <v>47</v>
      </c>
      <c r="B47" s="6">
        <v>0</v>
      </c>
      <c r="C47" s="6">
        <v>0</v>
      </c>
      <c r="D47" s="6">
        <v>219542</v>
      </c>
      <c r="E47" s="6">
        <v>936300</v>
      </c>
      <c r="F47" s="13">
        <f>SUM(B47/D47-1)</f>
        <v>-1</v>
      </c>
      <c r="G47" s="13">
        <f>SUM(C47/E47-1)</f>
        <v>-1</v>
      </c>
    </row>
    <row r="48" spans="1:7" s="2" customFormat="1" ht="19.5" customHeight="1">
      <c r="A48" s="7" t="s">
        <v>74</v>
      </c>
      <c r="B48" s="6">
        <v>22988</v>
      </c>
      <c r="C48" s="6">
        <v>183800</v>
      </c>
      <c r="D48" s="6">
        <v>0</v>
      </c>
      <c r="E48" s="6">
        <v>0</v>
      </c>
      <c r="F48" s="6">
        <v>0</v>
      </c>
      <c r="G48" s="6">
        <v>0</v>
      </c>
    </row>
    <row r="49" spans="1:7" s="2" customFormat="1" ht="24" customHeight="1">
      <c r="A49" s="7" t="s">
        <v>69</v>
      </c>
      <c r="B49" s="10">
        <f>SUM(B47:B48)</f>
        <v>22988</v>
      </c>
      <c r="C49" s="10">
        <f>SUM(C47:C48)</f>
        <v>183800</v>
      </c>
      <c r="D49" s="10">
        <f>SUM(D47:D48)</f>
        <v>219542</v>
      </c>
      <c r="E49" s="10">
        <f>SUM(E47:E48)</f>
        <v>936300</v>
      </c>
      <c r="F49" s="13">
        <f aca="true" t="shared" si="8" ref="F49:G51">SUM(B49/D49-1)</f>
        <v>-0.8952911060298258</v>
      </c>
      <c r="G49" s="13">
        <f t="shared" si="8"/>
        <v>-0.803695396774538</v>
      </c>
    </row>
    <row r="50" spans="1:7" s="2" customFormat="1" ht="19.5" customHeight="1">
      <c r="A50" s="7" t="s">
        <v>37</v>
      </c>
      <c r="B50" s="6">
        <v>5035</v>
      </c>
      <c r="C50" s="6">
        <v>26800</v>
      </c>
      <c r="D50" s="6">
        <v>8593</v>
      </c>
      <c r="E50" s="6">
        <v>63300</v>
      </c>
      <c r="F50" s="13">
        <f t="shared" si="8"/>
        <v>-0.4140579541487257</v>
      </c>
      <c r="G50" s="13">
        <f t="shared" si="8"/>
        <v>-0.5766192733017377</v>
      </c>
    </row>
    <row r="51" spans="1:7" s="2" customFormat="1" ht="19.5" customHeight="1">
      <c r="A51" s="7" t="s">
        <v>46</v>
      </c>
      <c r="B51" s="6">
        <v>0</v>
      </c>
      <c r="C51" s="6">
        <v>0</v>
      </c>
      <c r="D51" s="6">
        <v>1520</v>
      </c>
      <c r="E51" s="6">
        <v>3600</v>
      </c>
      <c r="F51" s="13">
        <f t="shared" si="8"/>
        <v>-1</v>
      </c>
      <c r="G51" s="13">
        <f t="shared" si="8"/>
        <v>-1</v>
      </c>
    </row>
    <row r="52" spans="1:7" s="2" customFormat="1" ht="19.5" customHeight="1">
      <c r="A52" s="7" t="s">
        <v>96</v>
      </c>
      <c r="B52" s="6">
        <v>1043</v>
      </c>
      <c r="C52" s="6">
        <v>4600</v>
      </c>
      <c r="D52" s="6">
        <v>0</v>
      </c>
      <c r="E52" s="6">
        <v>0</v>
      </c>
      <c r="F52" s="6">
        <v>0</v>
      </c>
      <c r="G52" s="6">
        <v>0</v>
      </c>
    </row>
    <row r="53" spans="1:7" s="2" customFormat="1" ht="24" customHeight="1">
      <c r="A53" s="7" t="s">
        <v>39</v>
      </c>
      <c r="B53" s="10">
        <f>SUM(B50:B52)</f>
        <v>6078</v>
      </c>
      <c r="C53" s="10">
        <f>SUM(C50:C52)</f>
        <v>31400</v>
      </c>
      <c r="D53" s="10">
        <f>SUM(D50:D52)</f>
        <v>10113</v>
      </c>
      <c r="E53" s="10">
        <f>SUM(E50:E52)</f>
        <v>66900</v>
      </c>
      <c r="F53" s="13">
        <f>SUM(B53/D53-1)</f>
        <v>-0.3989913972115099</v>
      </c>
      <c r="G53" s="13">
        <f>SUM(C53/E53-1)</f>
        <v>-0.5306427503736921</v>
      </c>
    </row>
    <row r="54" spans="1:7" s="2" customFormat="1" ht="31.5" customHeight="1">
      <c r="A54" s="7" t="s">
        <v>34</v>
      </c>
      <c r="B54" s="10">
        <f>SUM(B53,B49,B46,B42,B38,B30,B23,B19)</f>
        <v>113178138</v>
      </c>
      <c r="C54" s="10">
        <f>SUM(C53,C49,C46,C42,C38,C30,C23,C19)</f>
        <v>317684900</v>
      </c>
      <c r="D54" s="10">
        <f>SUM(D53,D49,D46,D42,D38,D30,D23,D19)</f>
        <v>82237701</v>
      </c>
      <c r="E54" s="10">
        <f>SUM(E53,E49,E46,E42,E38,E30,E23,E19)</f>
        <v>303812200</v>
      </c>
      <c r="F54" s="13">
        <f>SUM(B54/D54-1)</f>
        <v>0.3762317844950456</v>
      </c>
      <c r="G54" s="13">
        <f>SUM(C54/E54-1)</f>
        <v>0.045662089935822214</v>
      </c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  <row r="168" spans="2:7" s="2" customFormat="1" ht="16.5">
      <c r="B168" s="3"/>
      <c r="C168" s="3"/>
      <c r="D168" s="3"/>
      <c r="E168" s="3"/>
      <c r="F168" s="3"/>
      <c r="G168" s="3"/>
    </row>
    <row r="169" spans="2:7" s="2" customFormat="1" ht="16.5">
      <c r="B169" s="3"/>
      <c r="C169" s="3"/>
      <c r="D169" s="3"/>
      <c r="E169" s="3"/>
      <c r="F169" s="3"/>
      <c r="G169" s="3"/>
    </row>
    <row r="170" spans="2:7" s="2" customFormat="1" ht="16.5">
      <c r="B170" s="3"/>
      <c r="C170" s="3"/>
      <c r="D170" s="3"/>
      <c r="E170" s="3"/>
      <c r="F170" s="3"/>
      <c r="G170" s="3"/>
    </row>
    <row r="171" spans="2:7" s="2" customFormat="1" ht="16.5">
      <c r="B171" s="3"/>
      <c r="C171" s="3"/>
      <c r="D171" s="3"/>
      <c r="E171" s="3"/>
      <c r="F171" s="3"/>
      <c r="G171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3"/>
  <sheetViews>
    <sheetView tabSelected="1" workbookViewId="0" topLeftCell="A1">
      <selection activeCell="F28" sqref="F28:G28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7" width="8.625" style="1" customWidth="1"/>
  </cols>
  <sheetData>
    <row r="1" spans="1:7" s="2" customFormat="1" ht="30" customHeight="1">
      <c r="A1" s="20" t="s">
        <v>94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25</v>
      </c>
      <c r="B3" s="27" t="s">
        <v>95</v>
      </c>
      <c r="C3" s="24"/>
      <c r="D3" s="27" t="s">
        <v>70</v>
      </c>
      <c r="E3" s="24"/>
      <c r="F3" s="27" t="s">
        <v>21</v>
      </c>
      <c r="G3" s="24"/>
    </row>
    <row r="4" spans="1:7" s="2" customFormat="1" ht="19.5" customHeight="1">
      <c r="A4" s="22"/>
      <c r="B4" s="4" t="s">
        <v>26</v>
      </c>
      <c r="C4" s="5" t="s">
        <v>27</v>
      </c>
      <c r="D4" s="4" t="s">
        <v>26</v>
      </c>
      <c r="E4" s="5" t="s">
        <v>27</v>
      </c>
      <c r="F4" s="5" t="s">
        <v>28</v>
      </c>
      <c r="G4" s="5" t="s">
        <v>29</v>
      </c>
    </row>
    <row r="5" spans="1:7" s="2" customFormat="1" ht="19.5" customHeight="1">
      <c r="A5" s="7" t="s">
        <v>0</v>
      </c>
      <c r="B5" s="6">
        <v>824043</v>
      </c>
      <c r="C5" s="6">
        <v>3123100</v>
      </c>
      <c r="D5" s="6">
        <v>749051</v>
      </c>
      <c r="E5" s="6">
        <v>3483400</v>
      </c>
      <c r="F5" s="13">
        <f>SUM(B5/D5-1)</f>
        <v>0.10011601346236776</v>
      </c>
      <c r="G5" s="13">
        <f aca="true" t="shared" si="0" ref="G5:G21">SUM(C5/E5-1)</f>
        <v>-0.10343342711144288</v>
      </c>
    </row>
    <row r="6" spans="1:7" s="2" customFormat="1" ht="19.5" customHeight="1">
      <c r="A6" s="7" t="s">
        <v>1</v>
      </c>
      <c r="B6" s="6">
        <v>18302579</v>
      </c>
      <c r="C6" s="6">
        <v>55960800</v>
      </c>
      <c r="D6" s="6">
        <v>22499848</v>
      </c>
      <c r="E6" s="6">
        <v>87892900</v>
      </c>
      <c r="F6" s="13">
        <f>SUM(B6/D6-1)</f>
        <v>-0.1865465491144651</v>
      </c>
      <c r="G6" s="13">
        <f t="shared" si="0"/>
        <v>-0.3633069337796341</v>
      </c>
    </row>
    <row r="7" spans="1:7" s="2" customFormat="1" ht="19.5" customHeight="1">
      <c r="A7" s="7" t="s">
        <v>38</v>
      </c>
      <c r="B7" s="6">
        <v>499</v>
      </c>
      <c r="C7" s="6">
        <v>19300</v>
      </c>
      <c r="D7" s="6">
        <v>144</v>
      </c>
      <c r="E7" s="6">
        <v>4600</v>
      </c>
      <c r="F7" s="13">
        <f>SUM(B7/D7-1)</f>
        <v>2.4652777777777777</v>
      </c>
      <c r="G7" s="13">
        <f>SUM(C7/E7-1)</f>
        <v>3.195652173913044</v>
      </c>
    </row>
    <row r="8" spans="1:7" s="2" customFormat="1" ht="19.5" customHeight="1">
      <c r="A8" s="7" t="s">
        <v>2</v>
      </c>
      <c r="B8" s="6">
        <v>536284</v>
      </c>
      <c r="C8" s="6">
        <v>2028300</v>
      </c>
      <c r="D8" s="6">
        <v>987208</v>
      </c>
      <c r="E8" s="6">
        <v>3210300</v>
      </c>
      <c r="F8" s="13">
        <f aca="true" t="shared" si="1" ref="F8:F21">SUM(B8/D8-1)</f>
        <v>-0.4567669629905754</v>
      </c>
      <c r="G8" s="13">
        <f t="shared" si="0"/>
        <v>-0.3681898887954397</v>
      </c>
    </row>
    <row r="9" spans="1:7" s="2" customFormat="1" ht="19.5" customHeight="1">
      <c r="A9" s="7" t="s">
        <v>3</v>
      </c>
      <c r="B9" s="6">
        <v>929846</v>
      </c>
      <c r="C9" s="6">
        <v>3677100</v>
      </c>
      <c r="D9" s="6">
        <v>624977</v>
      </c>
      <c r="E9" s="6">
        <v>2989700</v>
      </c>
      <c r="F9" s="13">
        <f t="shared" si="1"/>
        <v>0.48780835134732947</v>
      </c>
      <c r="G9" s="13">
        <f t="shared" si="0"/>
        <v>0.22992273472254743</v>
      </c>
    </row>
    <row r="10" spans="1:7" s="2" customFormat="1" ht="19.5" customHeight="1">
      <c r="A10" s="7" t="s">
        <v>4</v>
      </c>
      <c r="B10" s="6">
        <v>2665976</v>
      </c>
      <c r="C10" s="6">
        <v>9702500</v>
      </c>
      <c r="D10" s="6">
        <v>2972085</v>
      </c>
      <c r="E10" s="6">
        <v>14969500</v>
      </c>
      <c r="F10" s="13">
        <f t="shared" si="1"/>
        <v>-0.10299469900759906</v>
      </c>
      <c r="G10" s="13">
        <f t="shared" si="0"/>
        <v>-0.3518487591435919</v>
      </c>
    </row>
    <row r="11" spans="1:7" s="2" customFormat="1" ht="19.5" customHeight="1">
      <c r="A11" s="7" t="s">
        <v>35</v>
      </c>
      <c r="B11" s="6">
        <v>0</v>
      </c>
      <c r="C11" s="6">
        <v>0</v>
      </c>
      <c r="D11" s="6">
        <v>670</v>
      </c>
      <c r="E11" s="6">
        <v>4100</v>
      </c>
      <c r="F11" s="13">
        <f t="shared" si="1"/>
        <v>-1</v>
      </c>
      <c r="G11" s="13">
        <f t="shared" si="0"/>
        <v>-1</v>
      </c>
    </row>
    <row r="12" spans="1:7" s="2" customFormat="1" ht="19.5" customHeight="1">
      <c r="A12" s="7" t="s">
        <v>5</v>
      </c>
      <c r="B12" s="6">
        <v>373891</v>
      </c>
      <c r="C12" s="6">
        <v>1046400</v>
      </c>
      <c r="D12" s="6">
        <v>443952</v>
      </c>
      <c r="E12" s="6">
        <v>1667100</v>
      </c>
      <c r="F12" s="13">
        <f t="shared" si="1"/>
        <v>-0.15781210581324112</v>
      </c>
      <c r="G12" s="13">
        <f t="shared" si="0"/>
        <v>-0.37232319596904806</v>
      </c>
    </row>
    <row r="13" spans="1:7" s="2" customFormat="1" ht="19.5" customHeight="1">
      <c r="A13" s="7" t="s">
        <v>6</v>
      </c>
      <c r="B13" s="6">
        <v>455907</v>
      </c>
      <c r="C13" s="6">
        <v>1505500</v>
      </c>
      <c r="D13" s="6">
        <v>703620</v>
      </c>
      <c r="E13" s="6">
        <v>2424500</v>
      </c>
      <c r="F13" s="13">
        <f t="shared" si="1"/>
        <v>-0.3520550865524005</v>
      </c>
      <c r="G13" s="13">
        <f t="shared" si="0"/>
        <v>-0.3790472262322129</v>
      </c>
    </row>
    <row r="14" spans="1:7" s="2" customFormat="1" ht="19.5" customHeight="1">
      <c r="A14" s="7" t="s">
        <v>7</v>
      </c>
      <c r="B14" s="6">
        <v>7055373</v>
      </c>
      <c r="C14" s="6">
        <v>22145900</v>
      </c>
      <c r="D14" s="6">
        <v>4739836</v>
      </c>
      <c r="E14" s="6">
        <v>19761200</v>
      </c>
      <c r="F14" s="13">
        <f t="shared" si="1"/>
        <v>0.488526818227466</v>
      </c>
      <c r="G14" s="13">
        <f t="shared" si="0"/>
        <v>0.12067586988644408</v>
      </c>
    </row>
    <row r="15" spans="1:7" s="2" customFormat="1" ht="19.5" customHeight="1">
      <c r="A15" s="7" t="s">
        <v>8</v>
      </c>
      <c r="B15" s="6">
        <v>0</v>
      </c>
      <c r="C15" s="6">
        <v>0</v>
      </c>
      <c r="D15" s="6">
        <v>9</v>
      </c>
      <c r="E15" s="6">
        <v>400</v>
      </c>
      <c r="F15" s="13">
        <f t="shared" si="1"/>
        <v>-1</v>
      </c>
      <c r="G15" s="13">
        <f t="shared" si="0"/>
        <v>-1</v>
      </c>
    </row>
    <row r="16" spans="1:7" s="2" customFormat="1" ht="19.5" customHeight="1">
      <c r="A16" s="7" t="s">
        <v>30</v>
      </c>
      <c r="B16" s="6">
        <v>285070</v>
      </c>
      <c r="C16" s="6">
        <v>1029600</v>
      </c>
      <c r="D16" s="6">
        <v>278274</v>
      </c>
      <c r="E16" s="6">
        <v>1094800</v>
      </c>
      <c r="F16" s="13">
        <f t="shared" si="1"/>
        <v>0.024421972588168472</v>
      </c>
      <c r="G16" s="13">
        <f t="shared" si="0"/>
        <v>-0.05955425648520274</v>
      </c>
    </row>
    <row r="17" spans="1:7" s="2" customFormat="1" ht="19.5" customHeight="1">
      <c r="A17" s="7" t="s">
        <v>9</v>
      </c>
      <c r="B17" s="6">
        <v>90992466</v>
      </c>
      <c r="C17" s="6">
        <v>241317200</v>
      </c>
      <c r="D17" s="6">
        <v>52654046</v>
      </c>
      <c r="E17" s="6">
        <v>174894600</v>
      </c>
      <c r="F17" s="13">
        <f t="shared" si="1"/>
        <v>0.7281191648596197</v>
      </c>
      <c r="G17" s="13">
        <f t="shared" si="0"/>
        <v>0.3797864542415832</v>
      </c>
    </row>
    <row r="18" spans="1:7" s="2" customFormat="1" ht="19.5" customHeight="1">
      <c r="A18" s="7" t="s">
        <v>24</v>
      </c>
      <c r="B18" s="6">
        <v>139252</v>
      </c>
      <c r="C18" s="6">
        <v>362500</v>
      </c>
      <c r="D18" s="6">
        <v>118630</v>
      </c>
      <c r="E18" s="6">
        <v>323100</v>
      </c>
      <c r="F18" s="13">
        <f t="shared" si="1"/>
        <v>0.17383461181825854</v>
      </c>
      <c r="G18" s="13">
        <f t="shared" si="0"/>
        <v>0.12194367069018885</v>
      </c>
    </row>
    <row r="19" spans="1:7" s="2" customFormat="1" ht="19.5" customHeight="1">
      <c r="A19" s="7" t="s">
        <v>10</v>
      </c>
      <c r="B19" s="6">
        <v>1745269</v>
      </c>
      <c r="C19" s="6">
        <v>6463000</v>
      </c>
      <c r="D19" s="6">
        <v>2329088</v>
      </c>
      <c r="E19" s="6">
        <v>11783900</v>
      </c>
      <c r="F19" s="13">
        <f t="shared" si="1"/>
        <v>-0.2506642084798857</v>
      </c>
      <c r="G19" s="13">
        <f t="shared" si="0"/>
        <v>-0.4515398127954242</v>
      </c>
    </row>
    <row r="20" spans="1:7" s="2" customFormat="1" ht="24" customHeight="1">
      <c r="A20" s="7" t="s">
        <v>13</v>
      </c>
      <c r="B20" s="6">
        <f>SUM(B5:B19)</f>
        <v>124306455</v>
      </c>
      <c r="C20" s="6">
        <f>SUM(C5:C19)</f>
        <v>348381200</v>
      </c>
      <c r="D20" s="6">
        <f>SUM(D5:D19)</f>
        <v>89101438</v>
      </c>
      <c r="E20" s="6">
        <f>SUM(E5:E19)</f>
        <v>324504100</v>
      </c>
      <c r="F20" s="13">
        <f t="shared" si="1"/>
        <v>0.39511165914067514</v>
      </c>
      <c r="G20" s="13">
        <f t="shared" si="0"/>
        <v>0.07358027217529761</v>
      </c>
    </row>
    <row r="21" spans="1:7" s="2" customFormat="1" ht="19.5" customHeight="1">
      <c r="A21" s="7" t="s">
        <v>53</v>
      </c>
      <c r="B21" s="6">
        <v>0</v>
      </c>
      <c r="C21" s="6">
        <v>0</v>
      </c>
      <c r="D21" s="6">
        <v>189</v>
      </c>
      <c r="E21" s="6">
        <v>5000</v>
      </c>
      <c r="F21" s="13">
        <f t="shared" si="1"/>
        <v>-1</v>
      </c>
      <c r="G21" s="13">
        <f t="shared" si="0"/>
        <v>-1</v>
      </c>
    </row>
    <row r="22" spans="1:7" s="2" customFormat="1" ht="19.5" customHeight="1">
      <c r="A22" s="7" t="s">
        <v>11</v>
      </c>
      <c r="B22" s="6">
        <v>8668</v>
      </c>
      <c r="C22" s="6">
        <v>56700</v>
      </c>
      <c r="D22" s="6">
        <v>538</v>
      </c>
      <c r="E22" s="6">
        <v>14300</v>
      </c>
      <c r="F22" s="13">
        <f>SUM(B22/D22-1)</f>
        <v>15.111524163568774</v>
      </c>
      <c r="G22" s="13">
        <f>SUM(C22/E22-1)</f>
        <v>2.965034965034965</v>
      </c>
    </row>
    <row r="23" spans="1:7" s="2" customFormat="1" ht="19.5" customHeight="1">
      <c r="A23" s="8" t="s">
        <v>22</v>
      </c>
      <c r="B23" s="6">
        <v>0</v>
      </c>
      <c r="C23" s="6">
        <v>0</v>
      </c>
      <c r="D23" s="6">
        <v>49</v>
      </c>
      <c r="E23" s="6">
        <v>600</v>
      </c>
      <c r="F23" s="13">
        <f>SUM(B23/D23-1)</f>
        <v>-1</v>
      </c>
      <c r="G23" s="13">
        <f>SUM(C23/E23-1)</f>
        <v>-1</v>
      </c>
    </row>
    <row r="24" spans="1:7" s="2" customFormat="1" ht="24" customHeight="1">
      <c r="A24" s="7" t="s">
        <v>14</v>
      </c>
      <c r="B24" s="6">
        <f>SUM(B21:B23)</f>
        <v>8668</v>
      </c>
      <c r="C24" s="6">
        <f>SUM(C21:C23)</f>
        <v>56700</v>
      </c>
      <c r="D24" s="6">
        <f>SUM(D21:D23)</f>
        <v>776</v>
      </c>
      <c r="E24" s="6">
        <f>SUM(E21:E23)</f>
        <v>19900</v>
      </c>
      <c r="F24" s="13">
        <f aca="true" t="shared" si="2" ref="F24:F31">SUM(B24/D24-1)</f>
        <v>10.170103092783505</v>
      </c>
      <c r="G24" s="13">
        <f aca="true" t="shared" si="3" ref="G24:G31">SUM(C24/E24-1)</f>
        <v>1.849246231155779</v>
      </c>
    </row>
    <row r="25" spans="1:7" s="2" customFormat="1" ht="18" customHeight="1">
      <c r="A25" s="7" t="s">
        <v>55</v>
      </c>
      <c r="B25" s="6">
        <v>30</v>
      </c>
      <c r="C25" s="6">
        <v>700</v>
      </c>
      <c r="D25" s="6">
        <v>0</v>
      </c>
      <c r="E25" s="6">
        <v>0</v>
      </c>
      <c r="F25" s="6">
        <v>0</v>
      </c>
      <c r="G25" s="6">
        <v>0</v>
      </c>
    </row>
    <row r="26" spans="1:7" s="2" customFormat="1" ht="19.5" customHeight="1">
      <c r="A26" s="7" t="s">
        <v>51</v>
      </c>
      <c r="B26" s="6">
        <v>0</v>
      </c>
      <c r="C26" s="6">
        <v>0</v>
      </c>
      <c r="D26" s="6">
        <v>27114</v>
      </c>
      <c r="E26" s="6">
        <v>157900</v>
      </c>
      <c r="F26" s="13">
        <f t="shared" si="2"/>
        <v>-1</v>
      </c>
      <c r="G26" s="13">
        <f t="shared" si="3"/>
        <v>-1</v>
      </c>
    </row>
    <row r="27" spans="1:7" s="2" customFormat="1" ht="18" customHeight="1">
      <c r="A27" s="7" t="s">
        <v>40</v>
      </c>
      <c r="B27" s="6">
        <v>5</v>
      </c>
      <c r="C27" s="6">
        <v>100</v>
      </c>
      <c r="D27" s="6">
        <v>39</v>
      </c>
      <c r="E27" s="6">
        <v>500</v>
      </c>
      <c r="F27" s="13">
        <f t="shared" si="2"/>
        <v>-0.8717948717948718</v>
      </c>
      <c r="G27" s="13">
        <f t="shared" si="3"/>
        <v>-0.8</v>
      </c>
    </row>
    <row r="28" spans="1:7" ht="16.5">
      <c r="A28" s="17" t="s">
        <v>56</v>
      </c>
      <c r="B28" s="6">
        <v>19596</v>
      </c>
      <c r="C28" s="6">
        <v>72400</v>
      </c>
      <c r="D28" s="6">
        <v>0</v>
      </c>
      <c r="E28" s="6">
        <v>0</v>
      </c>
      <c r="F28" s="6">
        <v>0</v>
      </c>
      <c r="G28" s="6">
        <v>0</v>
      </c>
    </row>
    <row r="29" spans="1:7" s="2" customFormat="1" ht="19.5" customHeight="1">
      <c r="A29" s="7" t="s">
        <v>12</v>
      </c>
      <c r="B29" s="6">
        <v>0</v>
      </c>
      <c r="C29" s="6">
        <v>0</v>
      </c>
      <c r="D29" s="6">
        <v>1158</v>
      </c>
      <c r="E29" s="6">
        <v>16200</v>
      </c>
      <c r="F29" s="13">
        <f t="shared" si="2"/>
        <v>-1</v>
      </c>
      <c r="G29" s="13">
        <f t="shared" si="3"/>
        <v>-1</v>
      </c>
    </row>
    <row r="30" spans="1:7" ht="16.5">
      <c r="A30" s="9" t="s">
        <v>99</v>
      </c>
      <c r="B30" s="18">
        <v>22</v>
      </c>
      <c r="C30" s="18">
        <v>1200</v>
      </c>
      <c r="D30" s="6">
        <v>0</v>
      </c>
      <c r="E30" s="6">
        <v>0</v>
      </c>
      <c r="F30" s="6">
        <v>0</v>
      </c>
      <c r="G30" s="6">
        <v>0</v>
      </c>
    </row>
    <row r="31" spans="1:7" s="2" customFormat="1" ht="24" customHeight="1">
      <c r="A31" s="7" t="s">
        <v>15</v>
      </c>
      <c r="B31" s="6">
        <f>SUM(B25:B30)</f>
        <v>19653</v>
      </c>
      <c r="C31" s="6">
        <f>SUM(C25:C30)</f>
        <v>74400</v>
      </c>
      <c r="D31" s="6">
        <f>SUM(D25:D29)</f>
        <v>28311</v>
      </c>
      <c r="E31" s="6">
        <f>SUM(E25:E29)</f>
        <v>174600</v>
      </c>
      <c r="F31" s="13">
        <f t="shared" si="2"/>
        <v>-0.3058175267563844</v>
      </c>
      <c r="G31" s="13">
        <f t="shared" si="3"/>
        <v>-0.5738831615120275</v>
      </c>
    </row>
    <row r="32" spans="1:7" s="2" customFormat="1" ht="24" customHeight="1">
      <c r="A32" s="7" t="s">
        <v>67</v>
      </c>
      <c r="B32" s="6">
        <v>0</v>
      </c>
      <c r="C32" s="6">
        <v>0</v>
      </c>
      <c r="D32" s="6">
        <v>203460</v>
      </c>
      <c r="E32" s="6">
        <v>445700</v>
      </c>
      <c r="F32" s="13">
        <f>SUM(B32/D32-1)</f>
        <v>-1</v>
      </c>
      <c r="G32" s="13">
        <f>SUM(C32/E32-1)</f>
        <v>-1</v>
      </c>
    </row>
    <row r="33" spans="1:7" s="2" customFormat="1" ht="19.5" customHeight="1">
      <c r="A33" s="7" t="s">
        <v>43</v>
      </c>
      <c r="B33" s="6">
        <v>1658</v>
      </c>
      <c r="C33" s="6">
        <v>17100</v>
      </c>
      <c r="D33" s="6">
        <v>18686</v>
      </c>
      <c r="E33" s="6">
        <v>32600</v>
      </c>
      <c r="F33" s="13">
        <f aca="true" t="shared" si="4" ref="F33:G36">SUM(B33/D33-1)</f>
        <v>-0.9112704698704913</v>
      </c>
      <c r="G33" s="13">
        <f t="shared" si="4"/>
        <v>-0.47546012269938653</v>
      </c>
    </row>
    <row r="34" spans="1:7" s="2" customFormat="1" ht="19.5" customHeight="1">
      <c r="A34" s="7" t="s">
        <v>97</v>
      </c>
      <c r="B34" s="6">
        <v>7167</v>
      </c>
      <c r="C34" s="6">
        <v>25500</v>
      </c>
      <c r="D34" s="6">
        <v>0</v>
      </c>
      <c r="E34" s="6">
        <v>0</v>
      </c>
      <c r="F34" s="6">
        <v>0</v>
      </c>
      <c r="G34" s="6">
        <v>0</v>
      </c>
    </row>
    <row r="35" spans="1:7" s="2" customFormat="1" ht="19.5" customHeight="1">
      <c r="A35" s="7" t="s">
        <v>16</v>
      </c>
      <c r="B35" s="6">
        <v>219</v>
      </c>
      <c r="C35" s="6">
        <v>2000</v>
      </c>
      <c r="D35" s="6">
        <v>0</v>
      </c>
      <c r="E35" s="6">
        <v>0</v>
      </c>
      <c r="F35" s="6">
        <v>0</v>
      </c>
      <c r="G35" s="6">
        <v>0</v>
      </c>
    </row>
    <row r="36" spans="1:7" s="2" customFormat="1" ht="19.5" customHeight="1">
      <c r="A36" s="7" t="s">
        <v>41</v>
      </c>
      <c r="B36" s="6">
        <v>0</v>
      </c>
      <c r="C36" s="6">
        <v>0</v>
      </c>
      <c r="D36" s="6">
        <v>2060</v>
      </c>
      <c r="E36" s="6">
        <v>18600</v>
      </c>
      <c r="F36" s="13">
        <f t="shared" si="4"/>
        <v>-1</v>
      </c>
      <c r="G36" s="13">
        <f t="shared" si="4"/>
        <v>-1</v>
      </c>
    </row>
    <row r="37" spans="1:7" s="2" customFormat="1" ht="19.5" customHeight="1">
      <c r="A37" s="7" t="s">
        <v>17</v>
      </c>
      <c r="B37" s="6">
        <v>43933</v>
      </c>
      <c r="C37" s="6">
        <v>255800</v>
      </c>
      <c r="D37" s="6">
        <v>72145</v>
      </c>
      <c r="E37" s="6">
        <v>569300</v>
      </c>
      <c r="F37" s="13">
        <f aca="true" t="shared" si="5" ref="F37:F44">SUM(B37/D37-1)</f>
        <v>-0.3910458105204796</v>
      </c>
      <c r="G37" s="13">
        <f aca="true" t="shared" si="6" ref="G37:G44">SUM(C37/E37-1)</f>
        <v>-0.5506762691024065</v>
      </c>
    </row>
    <row r="38" spans="1:7" s="2" customFormat="1" ht="19.5" customHeight="1">
      <c r="A38" s="7" t="s">
        <v>44</v>
      </c>
      <c r="B38" s="6">
        <v>129919</v>
      </c>
      <c r="C38" s="6">
        <v>501900</v>
      </c>
      <c r="D38" s="6">
        <v>325674</v>
      </c>
      <c r="E38" s="6">
        <v>1391300</v>
      </c>
      <c r="F38" s="13">
        <f t="shared" si="5"/>
        <v>-0.6010765366593587</v>
      </c>
      <c r="G38" s="13">
        <f t="shared" si="6"/>
        <v>-0.639258247682024</v>
      </c>
    </row>
    <row r="39" spans="1:7" s="2" customFormat="1" ht="24" customHeight="1">
      <c r="A39" s="9" t="s">
        <v>19</v>
      </c>
      <c r="B39" s="6">
        <f>SUM(B32:B38)</f>
        <v>182896</v>
      </c>
      <c r="C39" s="6">
        <f>SUM(C32:C38)</f>
        <v>802300</v>
      </c>
      <c r="D39" s="6">
        <f>SUM(D32:D38)</f>
        <v>622025</v>
      </c>
      <c r="E39" s="6">
        <f>SUM(E32:E38)</f>
        <v>2457500</v>
      </c>
      <c r="F39" s="13">
        <f t="shared" si="5"/>
        <v>-0.7059668019774125</v>
      </c>
      <c r="G39" s="13">
        <f t="shared" si="6"/>
        <v>-0.67353001017294</v>
      </c>
    </row>
    <row r="40" spans="1:7" s="2" customFormat="1" ht="19.5" customHeight="1">
      <c r="A40" s="9" t="s">
        <v>31</v>
      </c>
      <c r="B40" s="6">
        <v>5814</v>
      </c>
      <c r="C40" s="6">
        <v>41800</v>
      </c>
      <c r="D40" s="6">
        <v>95</v>
      </c>
      <c r="E40" s="6">
        <v>4500</v>
      </c>
      <c r="F40" s="13">
        <f t="shared" si="5"/>
        <v>60.2</v>
      </c>
      <c r="G40" s="13">
        <f t="shared" si="6"/>
        <v>8.28888888888889</v>
      </c>
    </row>
    <row r="41" spans="1:7" s="2" customFormat="1" ht="19.5" customHeight="1">
      <c r="A41" s="9" t="s">
        <v>32</v>
      </c>
      <c r="B41" s="6">
        <v>788</v>
      </c>
      <c r="C41" s="6">
        <v>6900</v>
      </c>
      <c r="D41" s="6">
        <v>0</v>
      </c>
      <c r="E41" s="6">
        <v>0</v>
      </c>
      <c r="F41" s="6">
        <v>0</v>
      </c>
      <c r="G41" s="6">
        <v>0</v>
      </c>
    </row>
    <row r="42" spans="1:7" s="2" customFormat="1" ht="19.5" customHeight="1">
      <c r="A42" s="7" t="s">
        <v>18</v>
      </c>
      <c r="B42" s="6">
        <v>37794</v>
      </c>
      <c r="C42" s="6">
        <v>275400</v>
      </c>
      <c r="D42" s="6">
        <v>54761</v>
      </c>
      <c r="E42" s="6">
        <v>297100</v>
      </c>
      <c r="F42" s="13">
        <f t="shared" si="5"/>
        <v>-0.30983729296397067</v>
      </c>
      <c r="G42" s="13">
        <f t="shared" si="6"/>
        <v>-0.07303938067990579</v>
      </c>
    </row>
    <row r="43" spans="1:7" s="2" customFormat="1" ht="24" customHeight="1">
      <c r="A43" s="7" t="s">
        <v>20</v>
      </c>
      <c r="B43" s="6">
        <f>SUM(B40:B42)</f>
        <v>44396</v>
      </c>
      <c r="C43" s="6">
        <f>SUM(C40:C42)</f>
        <v>324100</v>
      </c>
      <c r="D43" s="6">
        <f>SUM(D40:D42)</f>
        <v>54856</v>
      </c>
      <c r="E43" s="6">
        <f>SUM(E40:E42)</f>
        <v>301600</v>
      </c>
      <c r="F43" s="13">
        <f t="shared" si="5"/>
        <v>-0.19068105585533035</v>
      </c>
      <c r="G43" s="13">
        <f t="shared" si="6"/>
        <v>0.0746021220159152</v>
      </c>
    </row>
    <row r="44" spans="1:7" s="2" customFormat="1" ht="24" customHeight="1">
      <c r="A44" s="7" t="s">
        <v>68</v>
      </c>
      <c r="B44" s="6">
        <v>17871</v>
      </c>
      <c r="C44" s="6">
        <v>66000</v>
      </c>
      <c r="D44" s="6">
        <v>1815</v>
      </c>
      <c r="E44" s="6">
        <v>7600</v>
      </c>
      <c r="F44" s="13">
        <f t="shared" si="5"/>
        <v>8.846280991735537</v>
      </c>
      <c r="G44" s="13">
        <f t="shared" si="6"/>
        <v>7.684210526315789</v>
      </c>
    </row>
    <row r="45" spans="1:7" s="2" customFormat="1" ht="19.5" customHeight="1">
      <c r="A45" s="7" t="s">
        <v>52</v>
      </c>
      <c r="B45" s="6">
        <v>8165</v>
      </c>
      <c r="C45" s="6">
        <v>30100</v>
      </c>
      <c r="D45" s="6">
        <v>19958</v>
      </c>
      <c r="E45" s="6">
        <v>81700</v>
      </c>
      <c r="F45" s="13">
        <f aca="true" t="shared" si="7" ref="F45:G47">SUM(B45/D45-1)</f>
        <v>-0.5908908708287404</v>
      </c>
      <c r="G45" s="13">
        <f t="shared" si="7"/>
        <v>-0.631578947368421</v>
      </c>
    </row>
    <row r="46" spans="1:7" s="2" customFormat="1" ht="19.5" customHeight="1">
      <c r="A46" s="7" t="s">
        <v>33</v>
      </c>
      <c r="B46" s="6">
        <v>651599</v>
      </c>
      <c r="C46" s="6">
        <v>2279700</v>
      </c>
      <c r="D46" s="6">
        <v>308448</v>
      </c>
      <c r="E46" s="6">
        <v>1585100</v>
      </c>
      <c r="F46" s="13">
        <f t="shared" si="7"/>
        <v>1.112508429297645</v>
      </c>
      <c r="G46" s="13">
        <f t="shared" si="7"/>
        <v>0.4382057914327171</v>
      </c>
    </row>
    <row r="47" spans="1:7" s="2" customFormat="1" ht="24" customHeight="1">
      <c r="A47" s="7" t="s">
        <v>23</v>
      </c>
      <c r="B47" s="10">
        <f>SUM(B44:B46)</f>
        <v>677635</v>
      </c>
      <c r="C47" s="10">
        <f>SUM(C44:C46)</f>
        <v>2375800</v>
      </c>
      <c r="D47" s="10">
        <f>SUM(D44:D46)</f>
        <v>330221</v>
      </c>
      <c r="E47" s="10">
        <f>SUM(E44:E46)</f>
        <v>1674400</v>
      </c>
      <c r="F47" s="13">
        <f t="shared" si="7"/>
        <v>1.0520651321387797</v>
      </c>
      <c r="G47" s="13">
        <f t="shared" si="7"/>
        <v>0.4188963210702341</v>
      </c>
    </row>
    <row r="48" spans="1:7" s="2" customFormat="1" ht="19.5" customHeight="1">
      <c r="A48" s="7" t="s">
        <v>47</v>
      </c>
      <c r="B48" s="6">
        <v>0</v>
      </c>
      <c r="C48" s="6">
        <v>0</v>
      </c>
      <c r="D48" s="6">
        <v>219542</v>
      </c>
      <c r="E48" s="6">
        <v>936300</v>
      </c>
      <c r="F48" s="13">
        <f>SUM(B48/D48-1)</f>
        <v>-1</v>
      </c>
      <c r="G48" s="13">
        <f>SUM(C48/E48-1)</f>
        <v>-1</v>
      </c>
    </row>
    <row r="49" spans="1:7" s="2" customFormat="1" ht="19.5" customHeight="1">
      <c r="A49" s="7" t="s">
        <v>74</v>
      </c>
      <c r="B49" s="6">
        <v>22988</v>
      </c>
      <c r="C49" s="6">
        <v>183800</v>
      </c>
      <c r="D49" s="6">
        <v>0</v>
      </c>
      <c r="E49" s="6">
        <v>0</v>
      </c>
      <c r="F49" s="6">
        <v>0</v>
      </c>
      <c r="G49" s="6">
        <v>0</v>
      </c>
    </row>
    <row r="50" spans="1:7" s="2" customFormat="1" ht="24" customHeight="1">
      <c r="A50" s="7" t="s">
        <v>36</v>
      </c>
      <c r="B50" s="10">
        <f>SUM(B48:B49)</f>
        <v>22988</v>
      </c>
      <c r="C50" s="10">
        <f>SUM(C48:C49)</f>
        <v>183800</v>
      </c>
      <c r="D50" s="10">
        <f>SUM(D48:D49)</f>
        <v>219542</v>
      </c>
      <c r="E50" s="10">
        <f>SUM(E48:E49)</f>
        <v>936300</v>
      </c>
      <c r="F50" s="13">
        <f>SUM(B50/D50-1)</f>
        <v>-0.8952911060298258</v>
      </c>
      <c r="G50" s="13">
        <f>SUM(C50/E50-1)</f>
        <v>-0.803695396774538</v>
      </c>
    </row>
    <row r="51" spans="1:7" s="2" customFormat="1" ht="19.5" customHeight="1">
      <c r="A51" s="7" t="s">
        <v>37</v>
      </c>
      <c r="B51" s="6">
        <v>5035</v>
      </c>
      <c r="C51" s="6">
        <v>26800</v>
      </c>
      <c r="D51" s="6">
        <v>9351</v>
      </c>
      <c r="E51" s="6">
        <v>73200</v>
      </c>
      <c r="F51" s="13">
        <f aca="true" t="shared" si="8" ref="F51:G56">SUM(B51/D51-1)</f>
        <v>-0.46155491391295045</v>
      </c>
      <c r="G51" s="13">
        <f t="shared" si="8"/>
        <v>-0.6338797814207651</v>
      </c>
    </row>
    <row r="52" spans="1:7" s="2" customFormat="1" ht="19.5" customHeight="1">
      <c r="A52" s="7" t="s">
        <v>46</v>
      </c>
      <c r="B52" s="6">
        <v>0</v>
      </c>
      <c r="C52" s="6">
        <v>0</v>
      </c>
      <c r="D52" s="6">
        <v>1520</v>
      </c>
      <c r="E52" s="6">
        <v>3600</v>
      </c>
      <c r="F52" s="13">
        <f t="shared" si="8"/>
        <v>-1</v>
      </c>
      <c r="G52" s="13">
        <f t="shared" si="8"/>
        <v>-1</v>
      </c>
    </row>
    <row r="53" spans="1:7" s="2" customFormat="1" ht="19.5" customHeight="1">
      <c r="A53" s="7" t="s">
        <v>96</v>
      </c>
      <c r="B53" s="6">
        <v>1043</v>
      </c>
      <c r="C53" s="6">
        <v>4600</v>
      </c>
      <c r="D53" s="6">
        <v>0</v>
      </c>
      <c r="E53" s="6">
        <v>0</v>
      </c>
      <c r="F53" s="6">
        <v>0</v>
      </c>
      <c r="G53" s="6">
        <v>0</v>
      </c>
    </row>
    <row r="54" spans="1:7" s="2" customFormat="1" ht="24" customHeight="1">
      <c r="A54" s="7" t="s">
        <v>39</v>
      </c>
      <c r="B54" s="10">
        <f>SUM(B51:B53)</f>
        <v>6078</v>
      </c>
      <c r="C54" s="10">
        <f>SUM(C51:C53)</f>
        <v>31400</v>
      </c>
      <c r="D54" s="10">
        <f>SUM(D51:D53)</f>
        <v>10871</v>
      </c>
      <c r="E54" s="10">
        <f>SUM(E51:E53)</f>
        <v>76800</v>
      </c>
      <c r="F54" s="13">
        <f t="shared" si="8"/>
        <v>-0.4408978014902033</v>
      </c>
      <c r="G54" s="13">
        <f t="shared" si="8"/>
        <v>-0.5911458333333333</v>
      </c>
    </row>
    <row r="55" spans="1:7" s="2" customFormat="1" ht="21" customHeight="1">
      <c r="A55" s="7" t="s">
        <v>54</v>
      </c>
      <c r="B55" s="10">
        <v>0</v>
      </c>
      <c r="C55" s="10">
        <v>0</v>
      </c>
      <c r="D55" s="10">
        <v>0</v>
      </c>
      <c r="E55" s="10">
        <v>0</v>
      </c>
      <c r="F55" s="6">
        <v>0</v>
      </c>
      <c r="G55" s="6">
        <v>0</v>
      </c>
    </row>
    <row r="56" spans="1:7" s="2" customFormat="1" ht="31.5" customHeight="1">
      <c r="A56" s="7" t="s">
        <v>34</v>
      </c>
      <c r="B56" s="10">
        <f>SUM(B54,B43,B39,B31,B24,B20,B50,B47,B55)</f>
        <v>125268769</v>
      </c>
      <c r="C56" s="10">
        <f>SUM(C54,C43,C39,C31,C24,C20,C50,C47,C55)</f>
        <v>352229700</v>
      </c>
      <c r="D56" s="10">
        <f>SUM(D54,D43,D39,D31,D24,D20,D50,D47,D55)</f>
        <v>90368040</v>
      </c>
      <c r="E56" s="10">
        <f>SUM(E54,E43,E39,E31,E24,E20,E50,E47,E55)</f>
        <v>330145200</v>
      </c>
      <c r="F56" s="13">
        <f t="shared" si="8"/>
        <v>0.38620655045744057</v>
      </c>
      <c r="G56" s="13">
        <f t="shared" si="8"/>
        <v>0.06689329422326895</v>
      </c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  <row r="168" spans="2:7" s="2" customFormat="1" ht="16.5">
      <c r="B168" s="3"/>
      <c r="C168" s="3"/>
      <c r="D168" s="3"/>
      <c r="E168" s="3"/>
      <c r="F168" s="3"/>
      <c r="G168" s="3"/>
    </row>
    <row r="169" spans="2:7" s="2" customFormat="1" ht="16.5">
      <c r="B169" s="3"/>
      <c r="C169" s="3"/>
      <c r="D169" s="3"/>
      <c r="E169" s="3"/>
      <c r="F169" s="3"/>
      <c r="G169" s="3"/>
    </row>
    <row r="170" spans="2:7" s="2" customFormat="1" ht="16.5">
      <c r="B170" s="3"/>
      <c r="C170" s="3"/>
      <c r="D170" s="3"/>
      <c r="E170" s="3"/>
      <c r="F170" s="3"/>
      <c r="G170" s="3"/>
    </row>
    <row r="171" spans="2:7" s="2" customFormat="1" ht="16.5">
      <c r="B171" s="3"/>
      <c r="C171" s="3"/>
      <c r="D171" s="3"/>
      <c r="E171" s="3"/>
      <c r="F171" s="3"/>
      <c r="G171" s="3"/>
    </row>
    <row r="172" spans="2:7" s="2" customFormat="1" ht="16.5">
      <c r="B172" s="3"/>
      <c r="C172" s="3"/>
      <c r="D172" s="3"/>
      <c r="E172" s="3"/>
      <c r="F172" s="3"/>
      <c r="G172" s="3"/>
    </row>
    <row r="173" spans="2:7" s="2" customFormat="1" ht="16.5">
      <c r="B173" s="3"/>
      <c r="C173" s="3"/>
      <c r="D173" s="3"/>
      <c r="E173" s="3"/>
      <c r="F173" s="3"/>
      <c r="G173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4"/>
  <sheetViews>
    <sheetView workbookViewId="0" topLeftCell="A1">
      <selection activeCell="I14" sqref="I14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7" width="8.625" style="1" customWidth="1"/>
  </cols>
  <sheetData>
    <row r="1" spans="1:7" s="2" customFormat="1" ht="30" customHeight="1">
      <c r="A1" s="20" t="s">
        <v>101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25</v>
      </c>
      <c r="B3" s="27" t="s">
        <v>100</v>
      </c>
      <c r="C3" s="24"/>
      <c r="D3" s="27" t="s">
        <v>71</v>
      </c>
      <c r="E3" s="24"/>
      <c r="F3" s="27" t="s">
        <v>21</v>
      </c>
      <c r="G3" s="24"/>
    </row>
    <row r="4" spans="1:7" s="2" customFormat="1" ht="19.5" customHeight="1">
      <c r="A4" s="22"/>
      <c r="B4" s="4" t="s">
        <v>26</v>
      </c>
      <c r="C4" s="5" t="s">
        <v>27</v>
      </c>
      <c r="D4" s="4" t="s">
        <v>26</v>
      </c>
      <c r="E4" s="5" t="s">
        <v>27</v>
      </c>
      <c r="F4" s="5" t="s">
        <v>28</v>
      </c>
      <c r="G4" s="5" t="s">
        <v>29</v>
      </c>
    </row>
    <row r="5" spans="1:7" s="2" customFormat="1" ht="19.5" customHeight="1">
      <c r="A5" s="7" t="s">
        <v>0</v>
      </c>
      <c r="B5" s="6">
        <v>878087</v>
      </c>
      <c r="C5" s="6">
        <v>3312500</v>
      </c>
      <c r="D5" s="6">
        <v>808733</v>
      </c>
      <c r="E5" s="6">
        <v>3788200</v>
      </c>
      <c r="F5" s="13">
        <f aca="true" t="shared" si="0" ref="F5:F13">SUM(B5/D5-1)</f>
        <v>0.08575636211209381</v>
      </c>
      <c r="G5" s="13">
        <f aca="true" t="shared" si="1" ref="G5:G21">SUM(C5/E5-1)</f>
        <v>-0.1255741513119687</v>
      </c>
    </row>
    <row r="6" spans="1:7" s="2" customFormat="1" ht="19.5" customHeight="1">
      <c r="A6" s="7" t="s">
        <v>1</v>
      </c>
      <c r="B6" s="6">
        <v>20269681</v>
      </c>
      <c r="C6" s="6">
        <v>62212600</v>
      </c>
      <c r="D6" s="6">
        <v>26592583</v>
      </c>
      <c r="E6" s="6">
        <v>101149000</v>
      </c>
      <c r="F6" s="13">
        <f t="shared" si="0"/>
        <v>-0.23776938103380174</v>
      </c>
      <c r="G6" s="13">
        <f t="shared" si="1"/>
        <v>-0.3849410275929569</v>
      </c>
    </row>
    <row r="7" spans="1:7" s="2" customFormat="1" ht="19.5" customHeight="1">
      <c r="A7" s="7" t="s">
        <v>38</v>
      </c>
      <c r="B7" s="6">
        <v>499</v>
      </c>
      <c r="C7" s="6">
        <v>19300</v>
      </c>
      <c r="D7" s="6">
        <v>144</v>
      </c>
      <c r="E7" s="6">
        <v>4600</v>
      </c>
      <c r="F7" s="13">
        <f>SUM(B7/D7-1)</f>
        <v>2.4652777777777777</v>
      </c>
      <c r="G7" s="13">
        <f>SUM(C7/E7-1)</f>
        <v>3.195652173913044</v>
      </c>
    </row>
    <row r="8" spans="1:7" s="2" customFormat="1" ht="19.5" customHeight="1">
      <c r="A8" s="7" t="s">
        <v>2</v>
      </c>
      <c r="B8" s="6">
        <v>607953</v>
      </c>
      <c r="C8" s="6">
        <v>2295800</v>
      </c>
      <c r="D8" s="6">
        <v>1006463</v>
      </c>
      <c r="E8" s="6">
        <v>3291800</v>
      </c>
      <c r="F8" s="13">
        <f t="shared" si="0"/>
        <v>-0.39595096888807635</v>
      </c>
      <c r="G8" s="13">
        <f t="shared" si="1"/>
        <v>-0.3025700224801021</v>
      </c>
    </row>
    <row r="9" spans="1:7" s="2" customFormat="1" ht="19.5" customHeight="1">
      <c r="A9" s="7" t="s">
        <v>3</v>
      </c>
      <c r="B9" s="6">
        <v>999563</v>
      </c>
      <c r="C9" s="6">
        <v>3953300</v>
      </c>
      <c r="D9" s="6">
        <v>695952</v>
      </c>
      <c r="E9" s="6">
        <v>3375900</v>
      </c>
      <c r="F9" s="13">
        <f t="shared" si="0"/>
        <v>0.43625278754856667</v>
      </c>
      <c r="G9" s="13">
        <f t="shared" si="1"/>
        <v>0.1710358719156373</v>
      </c>
    </row>
    <row r="10" spans="1:7" s="2" customFormat="1" ht="19.5" customHeight="1">
      <c r="A10" s="7" t="s">
        <v>4</v>
      </c>
      <c r="B10" s="6">
        <v>2889826</v>
      </c>
      <c r="C10" s="6">
        <v>10494600</v>
      </c>
      <c r="D10" s="6">
        <v>3079496</v>
      </c>
      <c r="E10" s="6">
        <v>15355300</v>
      </c>
      <c r="F10" s="13">
        <f t="shared" si="0"/>
        <v>-0.061591247398924964</v>
      </c>
      <c r="G10" s="13">
        <f t="shared" si="1"/>
        <v>-0.3165486835164406</v>
      </c>
    </row>
    <row r="11" spans="1:7" s="2" customFormat="1" ht="19.5" customHeight="1">
      <c r="A11" s="7" t="s">
        <v>35</v>
      </c>
      <c r="B11" s="6">
        <v>0</v>
      </c>
      <c r="C11" s="6">
        <v>0</v>
      </c>
      <c r="D11" s="6">
        <v>670</v>
      </c>
      <c r="E11" s="6">
        <v>4100</v>
      </c>
      <c r="F11" s="13">
        <f t="shared" si="0"/>
        <v>-1</v>
      </c>
      <c r="G11" s="13">
        <f t="shared" si="1"/>
        <v>-1</v>
      </c>
    </row>
    <row r="12" spans="1:7" s="2" customFormat="1" ht="19.5" customHeight="1">
      <c r="A12" s="7" t="s">
        <v>5</v>
      </c>
      <c r="B12" s="6">
        <v>408365</v>
      </c>
      <c r="C12" s="6">
        <v>1171300</v>
      </c>
      <c r="D12" s="6">
        <v>464519</v>
      </c>
      <c r="E12" s="6">
        <v>1736700</v>
      </c>
      <c r="F12" s="13">
        <f t="shared" si="0"/>
        <v>-0.12088633618861666</v>
      </c>
      <c r="G12" s="13">
        <f t="shared" si="1"/>
        <v>-0.3255599700581563</v>
      </c>
    </row>
    <row r="13" spans="1:7" s="2" customFormat="1" ht="19.5" customHeight="1">
      <c r="A13" s="7" t="s">
        <v>6</v>
      </c>
      <c r="B13" s="6">
        <v>512373</v>
      </c>
      <c r="C13" s="6">
        <v>1651500</v>
      </c>
      <c r="D13" s="6">
        <v>763289</v>
      </c>
      <c r="E13" s="6">
        <v>2585500</v>
      </c>
      <c r="F13" s="13">
        <f t="shared" si="0"/>
        <v>-0.32873000921014195</v>
      </c>
      <c r="G13" s="13">
        <f t="shared" si="1"/>
        <v>-0.3612454070779346</v>
      </c>
    </row>
    <row r="14" spans="1:7" s="2" customFormat="1" ht="19.5" customHeight="1">
      <c r="A14" s="7" t="s">
        <v>7</v>
      </c>
      <c r="B14" s="6">
        <v>7496270</v>
      </c>
      <c r="C14" s="6">
        <v>23472700</v>
      </c>
      <c r="D14" s="6">
        <v>5067284</v>
      </c>
      <c r="E14" s="6">
        <v>20842100</v>
      </c>
      <c r="F14" s="13">
        <f aca="true" t="shared" si="2" ref="F14:F21">SUM(B14/D14-1)</f>
        <v>0.479346726964583</v>
      </c>
      <c r="G14" s="13">
        <f t="shared" si="1"/>
        <v>0.12621568843830522</v>
      </c>
    </row>
    <row r="15" spans="1:7" s="2" customFormat="1" ht="19.5" customHeight="1">
      <c r="A15" s="7" t="s">
        <v>8</v>
      </c>
      <c r="B15" s="6">
        <v>0</v>
      </c>
      <c r="C15" s="6">
        <v>0</v>
      </c>
      <c r="D15" s="6">
        <v>9</v>
      </c>
      <c r="E15" s="6">
        <v>400</v>
      </c>
      <c r="F15" s="13">
        <f t="shared" si="2"/>
        <v>-1</v>
      </c>
      <c r="G15" s="13">
        <f t="shared" si="1"/>
        <v>-1</v>
      </c>
    </row>
    <row r="16" spans="1:7" s="2" customFormat="1" ht="19.5" customHeight="1">
      <c r="A16" s="7" t="s">
        <v>30</v>
      </c>
      <c r="B16" s="6">
        <v>287933</v>
      </c>
      <c r="C16" s="6">
        <v>1065200</v>
      </c>
      <c r="D16" s="6">
        <v>403234</v>
      </c>
      <c r="E16" s="6">
        <v>1372000</v>
      </c>
      <c r="F16" s="13">
        <f t="shared" si="2"/>
        <v>-0.28594066968559195</v>
      </c>
      <c r="G16" s="13">
        <f t="shared" si="1"/>
        <v>-0.22361516034985418</v>
      </c>
    </row>
    <row r="17" spans="1:7" s="2" customFormat="1" ht="19.5" customHeight="1">
      <c r="A17" s="7" t="s">
        <v>9</v>
      </c>
      <c r="B17" s="6">
        <v>100447329</v>
      </c>
      <c r="C17" s="6">
        <v>265748600</v>
      </c>
      <c r="D17" s="6">
        <v>60240862</v>
      </c>
      <c r="E17" s="6">
        <v>195932700</v>
      </c>
      <c r="F17" s="13">
        <f t="shared" si="2"/>
        <v>0.6674284806880753</v>
      </c>
      <c r="G17" s="13">
        <f t="shared" si="1"/>
        <v>0.3563259221150936</v>
      </c>
    </row>
    <row r="18" spans="1:7" s="2" customFormat="1" ht="19.5" customHeight="1">
      <c r="A18" s="7" t="s">
        <v>24</v>
      </c>
      <c r="B18" s="6">
        <v>139252</v>
      </c>
      <c r="C18" s="6">
        <v>362500</v>
      </c>
      <c r="D18" s="6">
        <v>118883</v>
      </c>
      <c r="E18" s="6">
        <v>325000</v>
      </c>
      <c r="F18" s="13">
        <f t="shared" si="2"/>
        <v>0.17133652414558842</v>
      </c>
      <c r="G18" s="13">
        <f t="shared" si="1"/>
        <v>0.11538461538461542</v>
      </c>
    </row>
    <row r="19" spans="1:7" s="2" customFormat="1" ht="19.5" customHeight="1">
      <c r="A19" s="7" t="s">
        <v>10</v>
      </c>
      <c r="B19" s="6">
        <v>2033114</v>
      </c>
      <c r="C19" s="6">
        <v>7620400</v>
      </c>
      <c r="D19" s="6">
        <v>2484645</v>
      </c>
      <c r="E19" s="6">
        <v>12428500</v>
      </c>
      <c r="F19" s="13">
        <f t="shared" si="2"/>
        <v>-0.18172857691943922</v>
      </c>
      <c r="G19" s="13">
        <f t="shared" si="1"/>
        <v>-0.38686084402783927</v>
      </c>
    </row>
    <row r="20" spans="1:7" s="2" customFormat="1" ht="24" customHeight="1">
      <c r="A20" s="7" t="s">
        <v>13</v>
      </c>
      <c r="B20" s="6">
        <f>SUM(B5:B19)</f>
        <v>136970245</v>
      </c>
      <c r="C20" s="6">
        <f>SUM(C5:C19)</f>
        <v>383380300</v>
      </c>
      <c r="D20" s="6">
        <f>SUM(D5:D19)</f>
        <v>101726766</v>
      </c>
      <c r="E20" s="6">
        <f>SUM(E5:E19)</f>
        <v>362191800</v>
      </c>
      <c r="F20" s="13">
        <f t="shared" si="2"/>
        <v>0.3464523682980347</v>
      </c>
      <c r="G20" s="13">
        <f t="shared" si="1"/>
        <v>0.05850077224277306</v>
      </c>
    </row>
    <row r="21" spans="1:7" s="2" customFormat="1" ht="19.5" customHeight="1">
      <c r="A21" s="7" t="s">
        <v>53</v>
      </c>
      <c r="B21" s="6">
        <v>0</v>
      </c>
      <c r="C21" s="6">
        <v>0</v>
      </c>
      <c r="D21" s="6">
        <v>189</v>
      </c>
      <c r="E21" s="6">
        <v>5000</v>
      </c>
      <c r="F21" s="13">
        <f t="shared" si="2"/>
        <v>-1</v>
      </c>
      <c r="G21" s="13">
        <f t="shared" si="1"/>
        <v>-1</v>
      </c>
    </row>
    <row r="22" spans="1:7" s="2" customFormat="1" ht="19.5" customHeight="1">
      <c r="A22" s="7" t="s">
        <v>11</v>
      </c>
      <c r="B22" s="6">
        <v>28264</v>
      </c>
      <c r="C22" s="6">
        <v>124400</v>
      </c>
      <c r="D22" s="6">
        <v>648</v>
      </c>
      <c r="E22" s="6">
        <v>19700</v>
      </c>
      <c r="F22" s="13">
        <f aca="true" t="shared" si="3" ref="F22:G29">SUM(B22/D22-1)</f>
        <v>42.617283950617285</v>
      </c>
      <c r="G22" s="13">
        <f t="shared" si="3"/>
        <v>5.314720812182741</v>
      </c>
    </row>
    <row r="23" spans="1:7" s="2" customFormat="1" ht="19.5" customHeight="1">
      <c r="A23" s="8" t="s">
        <v>22</v>
      </c>
      <c r="B23" s="6">
        <v>0</v>
      </c>
      <c r="C23" s="6">
        <v>0</v>
      </c>
      <c r="D23" s="6">
        <v>49</v>
      </c>
      <c r="E23" s="6">
        <v>600</v>
      </c>
      <c r="F23" s="13">
        <f>SUM(B23/D23-1)</f>
        <v>-1</v>
      </c>
      <c r="G23" s="13">
        <f>SUM(C23/E23-1)</f>
        <v>-1</v>
      </c>
    </row>
    <row r="24" spans="1:7" s="2" customFormat="1" ht="24" customHeight="1">
      <c r="A24" s="7" t="s">
        <v>14</v>
      </c>
      <c r="B24" s="6">
        <f>SUM(B21:B23)</f>
        <v>28264</v>
      </c>
      <c r="C24" s="6">
        <f>SUM(C21:C23)</f>
        <v>124400</v>
      </c>
      <c r="D24" s="6">
        <f>SUM(D21:D23)</f>
        <v>886</v>
      </c>
      <c r="E24" s="6">
        <f>SUM(E21:E23)</f>
        <v>25300</v>
      </c>
      <c r="F24" s="13">
        <f t="shared" si="3"/>
        <v>30.900677200902933</v>
      </c>
      <c r="G24" s="13">
        <f t="shared" si="3"/>
        <v>3.91699604743083</v>
      </c>
    </row>
    <row r="25" spans="1:7" s="2" customFormat="1" ht="18" customHeight="1">
      <c r="A25" s="7" t="s">
        <v>55</v>
      </c>
      <c r="B25" s="6">
        <v>30</v>
      </c>
      <c r="C25" s="6">
        <v>700</v>
      </c>
      <c r="D25" s="6">
        <v>0</v>
      </c>
      <c r="E25" s="6">
        <v>0</v>
      </c>
      <c r="F25" s="6">
        <v>0</v>
      </c>
      <c r="G25" s="6">
        <v>0</v>
      </c>
    </row>
    <row r="26" spans="1:7" s="2" customFormat="1" ht="19.5" customHeight="1">
      <c r="A26" s="7" t="s">
        <v>51</v>
      </c>
      <c r="B26" s="6">
        <v>0</v>
      </c>
      <c r="C26" s="6">
        <v>0</v>
      </c>
      <c r="D26" s="6">
        <v>27114</v>
      </c>
      <c r="E26" s="6">
        <v>157900</v>
      </c>
      <c r="F26" s="13">
        <f t="shared" si="3"/>
        <v>-1</v>
      </c>
      <c r="G26" s="13">
        <f t="shared" si="3"/>
        <v>-1</v>
      </c>
    </row>
    <row r="27" spans="1:7" s="2" customFormat="1" ht="18" customHeight="1">
      <c r="A27" s="7" t="s">
        <v>40</v>
      </c>
      <c r="B27" s="6">
        <v>5</v>
      </c>
      <c r="C27" s="6">
        <v>100</v>
      </c>
      <c r="D27" s="6">
        <v>39</v>
      </c>
      <c r="E27" s="6">
        <v>500</v>
      </c>
      <c r="F27" s="13">
        <f t="shared" si="3"/>
        <v>-0.8717948717948718</v>
      </c>
      <c r="G27" s="13">
        <f t="shared" si="3"/>
        <v>-0.8</v>
      </c>
    </row>
    <row r="28" spans="1:7" ht="16.5">
      <c r="A28" s="17" t="s">
        <v>56</v>
      </c>
      <c r="B28" s="6">
        <v>19596</v>
      </c>
      <c r="C28" s="6">
        <v>72400</v>
      </c>
      <c r="D28" s="6">
        <v>0</v>
      </c>
      <c r="E28" s="6">
        <v>0</v>
      </c>
      <c r="F28" s="6">
        <v>0</v>
      </c>
      <c r="G28" s="6">
        <v>0</v>
      </c>
    </row>
    <row r="29" spans="1:7" s="2" customFormat="1" ht="19.5" customHeight="1">
      <c r="A29" s="7" t="s">
        <v>12</v>
      </c>
      <c r="B29" s="6">
        <v>0</v>
      </c>
      <c r="C29" s="6">
        <v>0</v>
      </c>
      <c r="D29" s="6">
        <v>1158</v>
      </c>
      <c r="E29" s="6">
        <v>16200</v>
      </c>
      <c r="F29" s="13">
        <f t="shared" si="3"/>
        <v>-1</v>
      </c>
      <c r="G29" s="13">
        <f t="shared" si="3"/>
        <v>-1</v>
      </c>
    </row>
    <row r="30" spans="1:7" ht="16.5">
      <c r="A30" s="9" t="s">
        <v>99</v>
      </c>
      <c r="B30" s="18">
        <v>22</v>
      </c>
      <c r="C30" s="18">
        <v>1200</v>
      </c>
      <c r="D30" s="6">
        <v>0</v>
      </c>
      <c r="E30" s="6">
        <v>0</v>
      </c>
      <c r="F30" s="6">
        <v>0</v>
      </c>
      <c r="G30" s="6">
        <v>0</v>
      </c>
    </row>
    <row r="31" spans="1:7" s="2" customFormat="1" ht="24" customHeight="1">
      <c r="A31" s="7" t="s">
        <v>15</v>
      </c>
      <c r="B31" s="6">
        <f>SUM(B25:B30)</f>
        <v>19653</v>
      </c>
      <c r="C31" s="6">
        <f>SUM(C25:C30)</f>
        <v>74400</v>
      </c>
      <c r="D31" s="6">
        <f>SUM(D25:D30)</f>
        <v>28311</v>
      </c>
      <c r="E31" s="6">
        <f>SUM(E25:E30)</f>
        <v>174600</v>
      </c>
      <c r="F31" s="13">
        <f>SUM(B31/D31-1)</f>
        <v>-0.3058175267563844</v>
      </c>
      <c r="G31" s="13">
        <f>SUM(C31/E31-1)</f>
        <v>-0.5738831615120275</v>
      </c>
    </row>
    <row r="32" spans="1:7" s="2" customFormat="1" ht="24" customHeight="1">
      <c r="A32" s="7" t="s">
        <v>67</v>
      </c>
      <c r="B32" s="6">
        <v>0</v>
      </c>
      <c r="C32" s="6">
        <v>0</v>
      </c>
      <c r="D32" s="6">
        <v>203460</v>
      </c>
      <c r="E32" s="6">
        <v>445700</v>
      </c>
      <c r="F32" s="13">
        <f>SUM(B32/D32-1)</f>
        <v>-1</v>
      </c>
      <c r="G32" s="13">
        <f>SUM(C32/E32-1)</f>
        <v>-1</v>
      </c>
    </row>
    <row r="33" spans="1:7" s="2" customFormat="1" ht="19.5" customHeight="1">
      <c r="A33" s="7" t="s">
        <v>43</v>
      </c>
      <c r="B33" s="6">
        <v>1658</v>
      </c>
      <c r="C33" s="6">
        <v>17100</v>
      </c>
      <c r="D33" s="6">
        <v>18686</v>
      </c>
      <c r="E33" s="6">
        <v>32600</v>
      </c>
      <c r="F33" s="13">
        <f aca="true" t="shared" si="4" ref="F33:F44">SUM(B33/D33-1)</f>
        <v>-0.9112704698704913</v>
      </c>
      <c r="G33" s="13">
        <f aca="true" t="shared" si="5" ref="G33:G44">SUM(C33/E33-1)</f>
        <v>-0.47546012269938653</v>
      </c>
    </row>
    <row r="34" spans="1:7" s="2" customFormat="1" ht="19.5" customHeight="1">
      <c r="A34" s="7" t="s">
        <v>97</v>
      </c>
      <c r="B34" s="6">
        <v>7167</v>
      </c>
      <c r="C34" s="6">
        <v>25500</v>
      </c>
      <c r="D34" s="6">
        <v>0</v>
      </c>
      <c r="E34" s="6">
        <v>0</v>
      </c>
      <c r="F34" s="6">
        <v>0</v>
      </c>
      <c r="G34" s="6">
        <v>0</v>
      </c>
    </row>
    <row r="35" spans="1:7" s="2" customFormat="1" ht="19.5" customHeight="1">
      <c r="A35" s="7" t="s">
        <v>16</v>
      </c>
      <c r="B35" s="6">
        <v>219</v>
      </c>
      <c r="C35" s="6">
        <v>2000</v>
      </c>
      <c r="D35" s="6">
        <v>0</v>
      </c>
      <c r="E35" s="6">
        <v>0</v>
      </c>
      <c r="F35" s="6">
        <v>0</v>
      </c>
      <c r="G35" s="6">
        <v>0</v>
      </c>
    </row>
    <row r="36" spans="1:7" s="2" customFormat="1" ht="19.5" customHeight="1">
      <c r="A36" s="7" t="s">
        <v>41</v>
      </c>
      <c r="B36" s="6">
        <v>0</v>
      </c>
      <c r="C36" s="6">
        <v>0</v>
      </c>
      <c r="D36" s="6">
        <v>2060</v>
      </c>
      <c r="E36" s="6">
        <v>18600</v>
      </c>
      <c r="F36" s="13">
        <f t="shared" si="4"/>
        <v>-1</v>
      </c>
      <c r="G36" s="13">
        <f t="shared" si="5"/>
        <v>-1</v>
      </c>
    </row>
    <row r="37" spans="1:7" s="2" customFormat="1" ht="19.5" customHeight="1">
      <c r="A37" s="7" t="s">
        <v>17</v>
      </c>
      <c r="B37" s="6">
        <v>46641</v>
      </c>
      <c r="C37" s="6">
        <v>285000</v>
      </c>
      <c r="D37" s="6">
        <v>73179</v>
      </c>
      <c r="E37" s="6">
        <v>575900</v>
      </c>
      <c r="F37" s="13">
        <f t="shared" si="4"/>
        <v>-0.3626450211126143</v>
      </c>
      <c r="G37" s="13">
        <f t="shared" si="5"/>
        <v>-0.5051224170862997</v>
      </c>
    </row>
    <row r="38" spans="1:7" s="2" customFormat="1" ht="19.5" customHeight="1">
      <c r="A38" s="7" t="s">
        <v>42</v>
      </c>
      <c r="B38" s="6">
        <v>129919</v>
      </c>
      <c r="C38" s="6">
        <v>501900</v>
      </c>
      <c r="D38" s="6">
        <v>343410</v>
      </c>
      <c r="E38" s="6">
        <v>1470400</v>
      </c>
      <c r="F38" s="13">
        <f t="shared" si="4"/>
        <v>-0.6216796249381207</v>
      </c>
      <c r="G38" s="13">
        <f t="shared" si="5"/>
        <v>-0.658664309031556</v>
      </c>
    </row>
    <row r="39" spans="1:7" s="2" customFormat="1" ht="24" customHeight="1">
      <c r="A39" s="9" t="s">
        <v>19</v>
      </c>
      <c r="B39" s="6">
        <f>SUM(B32:B38)</f>
        <v>185604</v>
      </c>
      <c r="C39" s="6">
        <f>SUM(C32:C38)</f>
        <v>831500</v>
      </c>
      <c r="D39" s="6">
        <f>SUM(D32:D38)</f>
        <v>640795</v>
      </c>
      <c r="E39" s="6">
        <f>SUM(E32:E38)</f>
        <v>2543200</v>
      </c>
      <c r="F39" s="13">
        <f t="shared" si="4"/>
        <v>-0.7103535452055649</v>
      </c>
      <c r="G39" s="13">
        <f t="shared" si="5"/>
        <v>-0.6730497011638881</v>
      </c>
    </row>
    <row r="40" spans="1:7" s="2" customFormat="1" ht="19.5" customHeight="1">
      <c r="A40" s="9" t="s">
        <v>31</v>
      </c>
      <c r="B40" s="6">
        <v>5814</v>
      </c>
      <c r="C40" s="6">
        <v>41800</v>
      </c>
      <c r="D40" s="6">
        <v>95</v>
      </c>
      <c r="E40" s="6">
        <v>4500</v>
      </c>
      <c r="F40" s="13">
        <f t="shared" si="4"/>
        <v>60.2</v>
      </c>
      <c r="G40" s="13">
        <f t="shared" si="5"/>
        <v>8.28888888888889</v>
      </c>
    </row>
    <row r="41" spans="1:7" s="2" customFormat="1" ht="19.5" customHeight="1">
      <c r="A41" s="9" t="s">
        <v>32</v>
      </c>
      <c r="B41" s="6">
        <v>788</v>
      </c>
      <c r="C41" s="6">
        <v>6900</v>
      </c>
      <c r="D41" s="6">
        <v>19051</v>
      </c>
      <c r="E41" s="6">
        <v>66300</v>
      </c>
      <c r="F41" s="13">
        <f t="shared" si="4"/>
        <v>-0.9586373418718177</v>
      </c>
      <c r="G41" s="13">
        <f t="shared" si="5"/>
        <v>-0.8959276018099548</v>
      </c>
    </row>
    <row r="42" spans="1:7" s="2" customFormat="1" ht="19.5" customHeight="1">
      <c r="A42" s="7" t="s">
        <v>18</v>
      </c>
      <c r="B42" s="6">
        <v>38211</v>
      </c>
      <c r="C42" s="6">
        <v>280100</v>
      </c>
      <c r="D42" s="6">
        <v>55391</v>
      </c>
      <c r="E42" s="6">
        <v>301700</v>
      </c>
      <c r="F42" s="13">
        <f t="shared" si="4"/>
        <v>-0.31015869003989815</v>
      </c>
      <c r="G42" s="13">
        <f t="shared" si="5"/>
        <v>-0.07159429897248926</v>
      </c>
    </row>
    <row r="43" spans="1:7" s="2" customFormat="1" ht="24" customHeight="1">
      <c r="A43" s="7" t="s">
        <v>20</v>
      </c>
      <c r="B43" s="6">
        <f>SUM(B40:B42)</f>
        <v>44813</v>
      </c>
      <c r="C43" s="6">
        <f>SUM(C40:C42)</f>
        <v>328800</v>
      </c>
      <c r="D43" s="6">
        <f>SUM(D40:D42)</f>
        <v>74537</v>
      </c>
      <c r="E43" s="6">
        <f>SUM(E40:E42)</f>
        <v>372500</v>
      </c>
      <c r="F43" s="13">
        <f t="shared" si="4"/>
        <v>-0.39878181305928595</v>
      </c>
      <c r="G43" s="13">
        <f t="shared" si="5"/>
        <v>-0.11731543624161078</v>
      </c>
    </row>
    <row r="44" spans="1:7" s="2" customFormat="1" ht="24" customHeight="1">
      <c r="A44" s="7" t="s">
        <v>68</v>
      </c>
      <c r="B44" s="6">
        <v>19504</v>
      </c>
      <c r="C44" s="6">
        <v>70600</v>
      </c>
      <c r="D44" s="6">
        <v>23924</v>
      </c>
      <c r="E44" s="6">
        <v>50400</v>
      </c>
      <c r="F44" s="13">
        <f t="shared" si="4"/>
        <v>-0.1847517137602408</v>
      </c>
      <c r="G44" s="13">
        <f t="shared" si="5"/>
        <v>0.4007936507936507</v>
      </c>
    </row>
    <row r="45" spans="1:7" s="2" customFormat="1" ht="19.5" customHeight="1">
      <c r="A45" s="7" t="s">
        <v>52</v>
      </c>
      <c r="B45" s="6">
        <v>8165</v>
      </c>
      <c r="C45" s="6">
        <v>30100</v>
      </c>
      <c r="D45" s="6">
        <v>19958</v>
      </c>
      <c r="E45" s="6">
        <v>81700</v>
      </c>
      <c r="F45" s="13">
        <f aca="true" t="shared" si="6" ref="F45:G48">SUM(B45/D45-1)</f>
        <v>-0.5908908708287404</v>
      </c>
      <c r="G45" s="13">
        <f t="shared" si="6"/>
        <v>-0.631578947368421</v>
      </c>
    </row>
    <row r="46" spans="1:7" s="2" customFormat="1" ht="19.5" customHeight="1">
      <c r="A46" s="7" t="s">
        <v>33</v>
      </c>
      <c r="B46" s="6">
        <v>697504</v>
      </c>
      <c r="C46" s="6">
        <v>2438000</v>
      </c>
      <c r="D46" s="6">
        <v>326592</v>
      </c>
      <c r="E46" s="6">
        <v>1650900</v>
      </c>
      <c r="F46" s="13">
        <f t="shared" si="6"/>
        <v>1.1357044875563393</v>
      </c>
      <c r="G46" s="13">
        <f t="shared" si="6"/>
        <v>0.4767702465321946</v>
      </c>
    </row>
    <row r="47" spans="1:7" s="2" customFormat="1" ht="24" customHeight="1">
      <c r="A47" s="7" t="s">
        <v>23</v>
      </c>
      <c r="B47" s="10">
        <f>SUM(B44:B46)</f>
        <v>725173</v>
      </c>
      <c r="C47" s="10">
        <f>SUM(C44:C46)</f>
        <v>2538700</v>
      </c>
      <c r="D47" s="10">
        <f>SUM(D44:D46)</f>
        <v>370474</v>
      </c>
      <c r="E47" s="10">
        <f>SUM(E44:E46)</f>
        <v>1783000</v>
      </c>
      <c r="F47" s="13">
        <f t="shared" si="6"/>
        <v>0.9574194140479493</v>
      </c>
      <c r="G47" s="13">
        <f t="shared" si="6"/>
        <v>0.42383623107122825</v>
      </c>
    </row>
    <row r="48" spans="1:7" s="2" customFormat="1" ht="19.5" customHeight="1">
      <c r="A48" s="7" t="s">
        <v>102</v>
      </c>
      <c r="B48" s="6">
        <v>33</v>
      </c>
      <c r="C48" s="6">
        <v>8100</v>
      </c>
      <c r="D48" s="6">
        <v>0</v>
      </c>
      <c r="E48" s="6">
        <v>0</v>
      </c>
      <c r="F48" s="6">
        <v>0</v>
      </c>
      <c r="G48" s="6">
        <v>0</v>
      </c>
    </row>
    <row r="49" spans="1:7" s="2" customFormat="1" ht="19.5" customHeight="1">
      <c r="A49" s="7" t="s">
        <v>47</v>
      </c>
      <c r="B49" s="6">
        <v>0</v>
      </c>
      <c r="C49" s="6">
        <v>0</v>
      </c>
      <c r="D49" s="6">
        <v>219542</v>
      </c>
      <c r="E49" s="6">
        <v>936300</v>
      </c>
      <c r="F49" s="13">
        <f>SUM(B49/D49-1)</f>
        <v>-1</v>
      </c>
      <c r="G49" s="13">
        <f>SUM(C49/E49-1)</f>
        <v>-1</v>
      </c>
    </row>
    <row r="50" spans="1:7" s="2" customFormat="1" ht="19.5" customHeight="1">
      <c r="A50" s="7" t="s">
        <v>72</v>
      </c>
      <c r="B50" s="6">
        <v>22988</v>
      </c>
      <c r="C50" s="6">
        <v>183800</v>
      </c>
      <c r="D50" s="6">
        <v>7050</v>
      </c>
      <c r="E50" s="6">
        <v>59200</v>
      </c>
      <c r="F50" s="13">
        <f>SUM(B50/D50-1)</f>
        <v>2.260709219858156</v>
      </c>
      <c r="G50" s="13">
        <f>SUM(C50/E50-1)</f>
        <v>2.10472972972973</v>
      </c>
    </row>
    <row r="51" spans="1:7" s="2" customFormat="1" ht="24" customHeight="1">
      <c r="A51" s="7" t="s">
        <v>36</v>
      </c>
      <c r="B51" s="10">
        <f>SUM(B48:B50)</f>
        <v>23021</v>
      </c>
      <c r="C51" s="10">
        <f>SUM(C48:C50)</f>
        <v>191900</v>
      </c>
      <c r="D51" s="10">
        <f>SUM(D48:D50)</f>
        <v>226592</v>
      </c>
      <c r="E51" s="10">
        <f>SUM(E48:E50)</f>
        <v>995500</v>
      </c>
      <c r="F51" s="13">
        <f>SUM(B51/D51-1)</f>
        <v>-0.8984032975568422</v>
      </c>
      <c r="G51" s="13">
        <f>SUM(C51/E51-1)</f>
        <v>-0.8072325464590658</v>
      </c>
    </row>
    <row r="52" spans="1:7" s="2" customFormat="1" ht="19.5" customHeight="1">
      <c r="A52" s="7" t="s">
        <v>37</v>
      </c>
      <c r="B52" s="6">
        <v>5035</v>
      </c>
      <c r="C52" s="6">
        <v>26800</v>
      </c>
      <c r="D52" s="6">
        <v>9351</v>
      </c>
      <c r="E52" s="6">
        <v>73200</v>
      </c>
      <c r="F52" s="13">
        <f aca="true" t="shared" si="7" ref="F52:G57">SUM(B52/D52-1)</f>
        <v>-0.46155491391295045</v>
      </c>
      <c r="G52" s="13">
        <f t="shared" si="7"/>
        <v>-0.6338797814207651</v>
      </c>
    </row>
    <row r="53" spans="1:7" s="2" customFormat="1" ht="19.5" customHeight="1">
      <c r="A53" s="7" t="s">
        <v>46</v>
      </c>
      <c r="B53" s="6">
        <v>0</v>
      </c>
      <c r="C53" s="6">
        <v>0</v>
      </c>
      <c r="D53" s="6">
        <v>1520</v>
      </c>
      <c r="E53" s="6">
        <v>3600</v>
      </c>
      <c r="F53" s="13">
        <f t="shared" si="7"/>
        <v>-1</v>
      </c>
      <c r="G53" s="13">
        <f t="shared" si="7"/>
        <v>-1</v>
      </c>
    </row>
    <row r="54" spans="1:7" s="2" customFormat="1" ht="19.5" customHeight="1">
      <c r="A54" s="7" t="s">
        <v>96</v>
      </c>
      <c r="B54" s="6">
        <v>1043</v>
      </c>
      <c r="C54" s="6">
        <v>4600</v>
      </c>
      <c r="D54" s="6">
        <v>0</v>
      </c>
      <c r="E54" s="6">
        <v>0</v>
      </c>
      <c r="F54" s="6">
        <v>0</v>
      </c>
      <c r="G54" s="6">
        <v>0</v>
      </c>
    </row>
    <row r="55" spans="1:7" s="2" customFormat="1" ht="24" customHeight="1">
      <c r="A55" s="7" t="s">
        <v>39</v>
      </c>
      <c r="B55" s="10">
        <f>SUM(B52:B54)</f>
        <v>6078</v>
      </c>
      <c r="C55" s="10">
        <f>SUM(C52:C54)</f>
        <v>31400</v>
      </c>
      <c r="D55" s="10">
        <f>SUM(D52:D53)</f>
        <v>10871</v>
      </c>
      <c r="E55" s="10">
        <f>SUM(E52:E53)</f>
        <v>76800</v>
      </c>
      <c r="F55" s="13">
        <f t="shared" si="7"/>
        <v>-0.4408978014902033</v>
      </c>
      <c r="G55" s="13">
        <f t="shared" si="7"/>
        <v>-0.5911458333333333</v>
      </c>
    </row>
    <row r="56" spans="1:7" s="2" customFormat="1" ht="21" customHeight="1">
      <c r="A56" s="7" t="s">
        <v>54</v>
      </c>
      <c r="B56" s="10">
        <v>0</v>
      </c>
      <c r="C56" s="10">
        <v>0</v>
      </c>
      <c r="D56" s="10">
        <v>25</v>
      </c>
      <c r="E56" s="10">
        <v>100</v>
      </c>
      <c r="F56" s="13">
        <f>SUM(B56/D56-1)</f>
        <v>-1</v>
      </c>
      <c r="G56" s="13">
        <f>SUM(C56/E56-1)</f>
        <v>-1</v>
      </c>
    </row>
    <row r="57" spans="1:7" s="2" customFormat="1" ht="31.5" customHeight="1">
      <c r="A57" s="7" t="s">
        <v>34</v>
      </c>
      <c r="B57" s="10">
        <f>SUM(B55,B43,B39,B31,B24,B20,B51,B47,B56)</f>
        <v>138002851</v>
      </c>
      <c r="C57" s="10">
        <f>SUM(C55,C43,C39,C31,C24,C20,C51,C47,C56)</f>
        <v>387501400</v>
      </c>
      <c r="D57" s="10">
        <f>SUM(D55,D43,D39,D31,D24,D20,D51,D47,D56)</f>
        <v>103079257</v>
      </c>
      <c r="E57" s="10">
        <f>SUM(E55,E43,E39,E31,E24,E20,E51,E47,E56)</f>
        <v>368162800</v>
      </c>
      <c r="F57" s="13">
        <f t="shared" si="7"/>
        <v>0.3388033152004579</v>
      </c>
      <c r="G57" s="13">
        <f t="shared" si="7"/>
        <v>0.052527305854909834</v>
      </c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  <row r="168" spans="2:7" s="2" customFormat="1" ht="16.5">
      <c r="B168" s="3"/>
      <c r="C168" s="3"/>
      <c r="D168" s="3"/>
      <c r="E168" s="3"/>
      <c r="F168" s="3"/>
      <c r="G168" s="3"/>
    </row>
    <row r="169" spans="2:7" s="2" customFormat="1" ht="16.5">
      <c r="B169" s="3"/>
      <c r="C169" s="3"/>
      <c r="D169" s="3"/>
      <c r="E169" s="3"/>
      <c r="F169" s="3"/>
      <c r="G169" s="3"/>
    </row>
    <row r="170" spans="2:7" s="2" customFormat="1" ht="16.5">
      <c r="B170" s="3"/>
      <c r="C170" s="3"/>
      <c r="D170" s="3"/>
      <c r="E170" s="3"/>
      <c r="F170" s="3"/>
      <c r="G170" s="3"/>
    </row>
    <row r="171" spans="2:7" s="2" customFormat="1" ht="16.5">
      <c r="B171" s="3"/>
      <c r="C171" s="3"/>
      <c r="D171" s="3"/>
      <c r="E171" s="3"/>
      <c r="F171" s="3"/>
      <c r="G171" s="3"/>
    </row>
    <row r="172" spans="2:7" s="2" customFormat="1" ht="16.5">
      <c r="B172" s="3"/>
      <c r="C172" s="3"/>
      <c r="D172" s="3"/>
      <c r="E172" s="3"/>
      <c r="F172" s="3"/>
      <c r="G172" s="3"/>
    </row>
    <row r="173" spans="2:7" s="2" customFormat="1" ht="16.5">
      <c r="B173" s="3"/>
      <c r="C173" s="3"/>
      <c r="D173" s="3"/>
      <c r="E173" s="3"/>
      <c r="F173" s="3"/>
      <c r="G173" s="3"/>
    </row>
    <row r="174" spans="2:7" s="2" customFormat="1" ht="16.5">
      <c r="B174" s="3"/>
      <c r="C174" s="3"/>
      <c r="D174" s="3"/>
      <c r="E174" s="3"/>
      <c r="F174" s="3"/>
      <c r="G174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28">
      <selection activeCell="A33" sqref="A33:IV33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7" width="8.625" style="14" customWidth="1"/>
  </cols>
  <sheetData>
    <row r="1" spans="1:7" s="2" customFormat="1" ht="30" customHeight="1">
      <c r="A1" s="20" t="s">
        <v>75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11"/>
      <c r="G2" s="11"/>
    </row>
    <row r="3" spans="1:7" s="2" customFormat="1" ht="19.5" customHeight="1">
      <c r="A3" s="21" t="s">
        <v>25</v>
      </c>
      <c r="B3" s="23" t="s">
        <v>76</v>
      </c>
      <c r="C3" s="24"/>
      <c r="D3" s="23" t="s">
        <v>57</v>
      </c>
      <c r="E3" s="24"/>
      <c r="F3" s="25" t="s">
        <v>21</v>
      </c>
      <c r="G3" s="26"/>
    </row>
    <row r="4" spans="1:7" s="2" customFormat="1" ht="19.5" customHeight="1">
      <c r="A4" s="22"/>
      <c r="B4" s="4" t="s">
        <v>26</v>
      </c>
      <c r="C4" s="5" t="s">
        <v>27</v>
      </c>
      <c r="D4" s="4" t="s">
        <v>26</v>
      </c>
      <c r="E4" s="5" t="s">
        <v>27</v>
      </c>
      <c r="F4" s="12" t="s">
        <v>28</v>
      </c>
      <c r="G4" s="12" t="s">
        <v>29</v>
      </c>
    </row>
    <row r="5" spans="1:7" s="2" customFormat="1" ht="19.5" customHeight="1">
      <c r="A5" s="7" t="s">
        <v>0</v>
      </c>
      <c r="B5" s="6">
        <v>99014</v>
      </c>
      <c r="C5" s="6">
        <v>414400</v>
      </c>
      <c r="D5" s="6">
        <v>44578</v>
      </c>
      <c r="E5" s="6">
        <v>319800</v>
      </c>
      <c r="F5" s="13">
        <f>SUM(B5/D5-1)</f>
        <v>1.2211404728789987</v>
      </c>
      <c r="G5" s="13">
        <f aca="true" t="shared" si="0" ref="G5:G16">SUM(C5/E5-1)</f>
        <v>0.2958098811757348</v>
      </c>
    </row>
    <row r="6" spans="1:7" s="2" customFormat="1" ht="19.5" customHeight="1">
      <c r="A6" s="7" t="s">
        <v>1</v>
      </c>
      <c r="B6" s="6">
        <v>3796959</v>
      </c>
      <c r="C6" s="6">
        <v>11443200</v>
      </c>
      <c r="D6" s="6">
        <v>3521318</v>
      </c>
      <c r="E6" s="6">
        <v>14836500</v>
      </c>
      <c r="F6" s="13">
        <f>SUM(B6/D6-1)</f>
        <v>0.07827779257652967</v>
      </c>
      <c r="G6" s="13">
        <f t="shared" si="0"/>
        <v>-0.22871297138813063</v>
      </c>
    </row>
    <row r="7" spans="1:7" s="2" customFormat="1" ht="19.5" customHeight="1">
      <c r="A7" s="7" t="s">
        <v>2</v>
      </c>
      <c r="B7" s="6">
        <v>51711</v>
      </c>
      <c r="C7" s="6">
        <v>206900</v>
      </c>
      <c r="D7" s="6">
        <v>365950</v>
      </c>
      <c r="E7" s="6">
        <v>983700</v>
      </c>
      <c r="F7" s="13">
        <f aca="true" t="shared" si="1" ref="F7:F16">SUM(B7/D7-1)</f>
        <v>-0.8586938106298675</v>
      </c>
      <c r="G7" s="13">
        <f t="shared" si="0"/>
        <v>-0.78967164786012</v>
      </c>
    </row>
    <row r="8" spans="1:7" s="2" customFormat="1" ht="19.5" customHeight="1">
      <c r="A8" s="7" t="s">
        <v>3</v>
      </c>
      <c r="B8" s="6">
        <v>125547</v>
      </c>
      <c r="C8" s="6">
        <v>546300</v>
      </c>
      <c r="D8" s="6">
        <v>64807</v>
      </c>
      <c r="E8" s="6">
        <v>312700</v>
      </c>
      <c r="F8" s="13">
        <f t="shared" si="1"/>
        <v>0.937244433471693</v>
      </c>
      <c r="G8" s="13">
        <f t="shared" si="0"/>
        <v>0.7470418931883593</v>
      </c>
    </row>
    <row r="9" spans="1:7" s="2" customFormat="1" ht="19.5" customHeight="1">
      <c r="A9" s="7" t="s">
        <v>4</v>
      </c>
      <c r="B9" s="6">
        <v>128802</v>
      </c>
      <c r="C9" s="6">
        <v>479900</v>
      </c>
      <c r="D9" s="6">
        <v>1369698</v>
      </c>
      <c r="E9" s="6">
        <v>7321500</v>
      </c>
      <c r="F9" s="13">
        <f t="shared" si="1"/>
        <v>-0.9059632123285571</v>
      </c>
      <c r="G9" s="13">
        <f t="shared" si="0"/>
        <v>-0.9344533224066107</v>
      </c>
    </row>
    <row r="10" spans="1:7" s="2" customFormat="1" ht="19.5" customHeight="1">
      <c r="A10" s="7" t="s">
        <v>5</v>
      </c>
      <c r="B10" s="6">
        <v>55652</v>
      </c>
      <c r="C10" s="6">
        <v>174900</v>
      </c>
      <c r="D10" s="6">
        <v>14243</v>
      </c>
      <c r="E10" s="6">
        <v>108100</v>
      </c>
      <c r="F10" s="13">
        <f t="shared" si="1"/>
        <v>2.9073228954574177</v>
      </c>
      <c r="G10" s="13">
        <f t="shared" si="0"/>
        <v>0.6179463459759482</v>
      </c>
    </row>
    <row r="11" spans="1:7" s="2" customFormat="1" ht="19.5" customHeight="1">
      <c r="A11" s="7" t="s">
        <v>6</v>
      </c>
      <c r="B11" s="6">
        <v>44739</v>
      </c>
      <c r="C11" s="6">
        <v>123800</v>
      </c>
      <c r="D11" s="6">
        <v>80892</v>
      </c>
      <c r="E11" s="6">
        <v>338000</v>
      </c>
      <c r="F11" s="13">
        <f t="shared" si="1"/>
        <v>-0.4469292389853138</v>
      </c>
      <c r="G11" s="13">
        <f t="shared" si="0"/>
        <v>-0.6337278106508876</v>
      </c>
    </row>
    <row r="12" spans="1:7" s="2" customFormat="1" ht="19.5" customHeight="1">
      <c r="A12" s="7" t="s">
        <v>7</v>
      </c>
      <c r="B12" s="6">
        <v>411218</v>
      </c>
      <c r="C12" s="6">
        <v>1487800</v>
      </c>
      <c r="D12" s="6">
        <v>993525</v>
      </c>
      <c r="E12" s="6">
        <v>4348000</v>
      </c>
      <c r="F12" s="13">
        <f t="shared" si="1"/>
        <v>-0.5861020105181047</v>
      </c>
      <c r="G12" s="13">
        <f t="shared" si="0"/>
        <v>-0.6578196872125115</v>
      </c>
    </row>
    <row r="13" spans="1:7" s="2" customFormat="1" ht="19.5" customHeight="1">
      <c r="A13" s="7" t="s">
        <v>30</v>
      </c>
      <c r="B13" s="6">
        <v>93350</v>
      </c>
      <c r="C13" s="6">
        <v>303400</v>
      </c>
      <c r="D13" s="6">
        <v>24168</v>
      </c>
      <c r="E13" s="6">
        <v>171400</v>
      </c>
      <c r="F13" s="16">
        <f t="shared" si="1"/>
        <v>2.862545514730222</v>
      </c>
      <c r="G13" s="13">
        <f t="shared" si="0"/>
        <v>0.7701283547257876</v>
      </c>
    </row>
    <row r="14" spans="1:7" s="2" customFormat="1" ht="19.5" customHeight="1">
      <c r="A14" s="7" t="s">
        <v>9</v>
      </c>
      <c r="B14" s="6">
        <v>13640281</v>
      </c>
      <c r="C14" s="6">
        <v>37239900</v>
      </c>
      <c r="D14" s="6">
        <v>8280148</v>
      </c>
      <c r="E14" s="6">
        <v>29921900</v>
      </c>
      <c r="F14" s="13">
        <f t="shared" si="1"/>
        <v>0.6473474870255942</v>
      </c>
      <c r="G14" s="13">
        <f t="shared" si="0"/>
        <v>0.24457003064644955</v>
      </c>
    </row>
    <row r="15" spans="1:7" s="2" customFormat="1" ht="19.5" customHeight="1">
      <c r="A15" s="7" t="s">
        <v>24</v>
      </c>
      <c r="B15" s="6">
        <v>58763</v>
      </c>
      <c r="C15" s="6">
        <v>115400</v>
      </c>
      <c r="D15" s="6">
        <v>0</v>
      </c>
      <c r="E15" s="6">
        <v>0</v>
      </c>
      <c r="F15" s="6">
        <v>0</v>
      </c>
      <c r="G15" s="6">
        <v>0</v>
      </c>
    </row>
    <row r="16" spans="1:7" s="2" customFormat="1" ht="19.5" customHeight="1">
      <c r="A16" s="7" t="s">
        <v>10</v>
      </c>
      <c r="B16" s="6">
        <v>281363</v>
      </c>
      <c r="C16" s="6">
        <v>1062000</v>
      </c>
      <c r="D16" s="6">
        <v>550524</v>
      </c>
      <c r="E16" s="6">
        <v>3107400</v>
      </c>
      <c r="F16" s="13">
        <f t="shared" si="1"/>
        <v>-0.48891783101190867</v>
      </c>
      <c r="G16" s="13">
        <f t="shared" si="0"/>
        <v>-0.6582351805367832</v>
      </c>
    </row>
    <row r="17" spans="1:7" s="2" customFormat="1" ht="24" customHeight="1">
      <c r="A17" s="7" t="s">
        <v>13</v>
      </c>
      <c r="B17" s="6">
        <f>SUM(B5:B16)</f>
        <v>18787399</v>
      </c>
      <c r="C17" s="6">
        <f>SUM(C5:C16)</f>
        <v>53597900</v>
      </c>
      <c r="D17" s="6">
        <f>SUM(D5:D16)</f>
        <v>15309851</v>
      </c>
      <c r="E17" s="6">
        <f>SUM(E5:E16)</f>
        <v>61769000</v>
      </c>
      <c r="F17" s="13">
        <f>SUM(B17/D17-1)</f>
        <v>0.22714447057649356</v>
      </c>
      <c r="G17" s="13">
        <f>SUM(C17/E17-1)</f>
        <v>-0.13228480305654944</v>
      </c>
    </row>
    <row r="18" spans="1:7" s="2" customFormat="1" ht="19.5" customHeight="1">
      <c r="A18" s="7" t="s">
        <v>53</v>
      </c>
      <c r="B18" s="6">
        <v>0</v>
      </c>
      <c r="C18" s="6">
        <v>0</v>
      </c>
      <c r="D18" s="6">
        <v>12</v>
      </c>
      <c r="E18" s="6">
        <v>1600</v>
      </c>
      <c r="F18" s="13">
        <f>SUM(B18/D18-1)</f>
        <v>-1</v>
      </c>
      <c r="G18" s="13">
        <f>SUM(C18/E18-1)</f>
        <v>-1</v>
      </c>
    </row>
    <row r="19" spans="1:7" s="2" customFormat="1" ht="19.5" customHeight="1">
      <c r="A19" s="7" t="s">
        <v>11</v>
      </c>
      <c r="B19" s="6">
        <v>8453</v>
      </c>
      <c r="C19" s="6">
        <v>49000</v>
      </c>
      <c r="D19" s="6">
        <v>0</v>
      </c>
      <c r="E19" s="6">
        <v>0</v>
      </c>
      <c r="F19" s="6">
        <v>0</v>
      </c>
      <c r="G19" s="6">
        <v>0</v>
      </c>
    </row>
    <row r="20" spans="1:7" s="2" customFormat="1" ht="24" customHeight="1">
      <c r="A20" s="7" t="s">
        <v>14</v>
      </c>
      <c r="B20" s="6">
        <f>SUM(B18:B19)</f>
        <v>8453</v>
      </c>
      <c r="C20" s="6">
        <f>SUM(C18:C19)</f>
        <v>49000</v>
      </c>
      <c r="D20" s="6">
        <f>SUM(D18:D19)</f>
        <v>12</v>
      </c>
      <c r="E20" s="6">
        <f>SUM(E18:E19)</f>
        <v>1600</v>
      </c>
      <c r="F20" s="16">
        <f>SUM(B20/D20-1)</f>
        <v>703.4166666666666</v>
      </c>
      <c r="G20" s="13">
        <f>SUM(C20/E20-1)</f>
        <v>29.625</v>
      </c>
    </row>
    <row r="21" spans="1:7" s="2" customFormat="1" ht="19.5" customHeight="1">
      <c r="A21" s="7" t="s">
        <v>12</v>
      </c>
      <c r="B21" s="6">
        <v>0</v>
      </c>
      <c r="C21" s="6">
        <v>0</v>
      </c>
      <c r="D21" s="6">
        <v>543</v>
      </c>
      <c r="E21" s="6">
        <v>7300</v>
      </c>
      <c r="F21" s="13">
        <f aca="true" t="shared" si="2" ref="F21:G27">SUM(B21/D21-1)</f>
        <v>-1</v>
      </c>
      <c r="G21" s="13">
        <f t="shared" si="2"/>
        <v>-1</v>
      </c>
    </row>
    <row r="22" spans="1:7" s="2" customFormat="1" ht="24" customHeight="1">
      <c r="A22" s="7" t="s">
        <v>15</v>
      </c>
      <c r="B22" s="6">
        <f>SUM(B21:B21)</f>
        <v>0</v>
      </c>
      <c r="C22" s="6">
        <f>SUM(C21:C21)</f>
        <v>0</v>
      </c>
      <c r="D22" s="6">
        <f>SUM(D21:D21)</f>
        <v>543</v>
      </c>
      <c r="E22" s="6">
        <f>SUM(E21:E21)</f>
        <v>7300</v>
      </c>
      <c r="F22" s="13">
        <f t="shared" si="2"/>
        <v>-1</v>
      </c>
      <c r="G22" s="13">
        <f t="shared" si="2"/>
        <v>-1</v>
      </c>
    </row>
    <row r="23" spans="1:7" s="2" customFormat="1" ht="19.5" customHeight="1">
      <c r="A23" s="7" t="s">
        <v>43</v>
      </c>
      <c r="B23" s="6">
        <v>418</v>
      </c>
      <c r="C23" s="6">
        <v>9500</v>
      </c>
      <c r="D23" s="6">
        <v>8429</v>
      </c>
      <c r="E23" s="6">
        <v>10000</v>
      </c>
      <c r="F23" s="13">
        <f t="shared" si="2"/>
        <v>-0.9504093012219718</v>
      </c>
      <c r="G23" s="13">
        <f t="shared" si="2"/>
        <v>-0.050000000000000044</v>
      </c>
    </row>
    <row r="24" spans="1:7" s="2" customFormat="1" ht="19.5" customHeight="1">
      <c r="A24" s="7" t="s">
        <v>17</v>
      </c>
      <c r="B24" s="6">
        <v>5000</v>
      </c>
      <c r="C24" s="6">
        <v>37500</v>
      </c>
      <c r="D24" s="6">
        <v>17281</v>
      </c>
      <c r="E24" s="6">
        <v>103700</v>
      </c>
      <c r="F24" s="13">
        <f t="shared" si="2"/>
        <v>-0.7106648920780048</v>
      </c>
      <c r="G24" s="13">
        <f t="shared" si="2"/>
        <v>-0.6383799421407907</v>
      </c>
    </row>
    <row r="25" spans="1:7" s="2" customFormat="1" ht="19.5" customHeight="1">
      <c r="A25" s="7" t="s">
        <v>44</v>
      </c>
      <c r="B25" s="6">
        <v>37058</v>
      </c>
      <c r="C25" s="6">
        <v>167900</v>
      </c>
      <c r="D25" s="6">
        <v>0</v>
      </c>
      <c r="E25" s="6">
        <v>0</v>
      </c>
      <c r="F25" s="6">
        <v>0</v>
      </c>
      <c r="G25" s="6">
        <v>0</v>
      </c>
    </row>
    <row r="26" spans="1:7" s="2" customFormat="1" ht="24" customHeight="1">
      <c r="A26" s="9" t="s">
        <v>19</v>
      </c>
      <c r="B26" s="6">
        <f>SUM(B23:B25)</f>
        <v>42476</v>
      </c>
      <c r="C26" s="6">
        <f>SUM(C23:C25)</f>
        <v>214900</v>
      </c>
      <c r="D26" s="6">
        <f>SUM(D23:D25)</f>
        <v>25710</v>
      </c>
      <c r="E26" s="6">
        <f>SUM(E23:E25)</f>
        <v>113700</v>
      </c>
      <c r="F26" s="13">
        <f t="shared" si="2"/>
        <v>0.6521197977440685</v>
      </c>
      <c r="G26" s="13">
        <f t="shared" si="2"/>
        <v>0.8900615655233068</v>
      </c>
    </row>
    <row r="27" spans="1:7" s="2" customFormat="1" ht="19.5" customHeight="1">
      <c r="A27" s="9" t="s">
        <v>31</v>
      </c>
      <c r="B27" s="6">
        <v>0</v>
      </c>
      <c r="C27" s="6">
        <v>0</v>
      </c>
      <c r="D27" s="6">
        <v>95</v>
      </c>
      <c r="E27" s="6">
        <v>4500</v>
      </c>
      <c r="F27" s="13">
        <f t="shared" si="2"/>
        <v>-1</v>
      </c>
      <c r="G27" s="13">
        <f t="shared" si="2"/>
        <v>-1</v>
      </c>
    </row>
    <row r="28" spans="1:7" s="2" customFormat="1" ht="19.5" customHeight="1">
      <c r="A28" s="7" t="s">
        <v>18</v>
      </c>
      <c r="B28" s="6">
        <v>2742</v>
      </c>
      <c r="C28" s="6">
        <v>23000</v>
      </c>
      <c r="D28" s="6">
        <v>3972</v>
      </c>
      <c r="E28" s="6">
        <v>32600</v>
      </c>
      <c r="F28" s="13">
        <f>SUM(B28/D28-1)</f>
        <v>-0.3096676737160121</v>
      </c>
      <c r="G28" s="13">
        <f>SUM(C28/E28-1)</f>
        <v>-0.29447852760736193</v>
      </c>
    </row>
    <row r="29" spans="1:7" s="2" customFormat="1" ht="24" customHeight="1">
      <c r="A29" s="7" t="s">
        <v>20</v>
      </c>
      <c r="B29" s="6">
        <f>SUM(B27:B28)</f>
        <v>2742</v>
      </c>
      <c r="C29" s="6">
        <f>SUM(C27:C28)</f>
        <v>23000</v>
      </c>
      <c r="D29" s="6">
        <f>SUM(D27:D28)</f>
        <v>4067</v>
      </c>
      <c r="E29" s="6">
        <f>SUM(E27:E28)</f>
        <v>37100</v>
      </c>
      <c r="F29" s="13">
        <f>SUM(B29/D29-1)</f>
        <v>-0.3257929677895255</v>
      </c>
      <c r="G29" s="13">
        <f>SUM(C29/E29-1)</f>
        <v>-0.3800539083557951</v>
      </c>
    </row>
    <row r="30" spans="1:7" s="2" customFormat="1" ht="24" customHeight="1">
      <c r="A30" s="7" t="s">
        <v>68</v>
      </c>
      <c r="B30" s="6">
        <v>5443</v>
      </c>
      <c r="C30" s="6">
        <v>21100</v>
      </c>
      <c r="D30" s="6">
        <v>0</v>
      </c>
      <c r="E30" s="6">
        <v>0</v>
      </c>
      <c r="F30" s="6">
        <v>0</v>
      </c>
      <c r="G30" s="6">
        <v>0</v>
      </c>
    </row>
    <row r="31" spans="1:7" s="2" customFormat="1" ht="19.5" customHeight="1">
      <c r="A31" s="7" t="s">
        <v>33</v>
      </c>
      <c r="B31" s="6">
        <v>93941</v>
      </c>
      <c r="C31" s="6">
        <v>342700</v>
      </c>
      <c r="D31" s="6">
        <v>145152</v>
      </c>
      <c r="E31" s="6">
        <v>754100</v>
      </c>
      <c r="F31" s="13">
        <f>SUM(B31/D31-1)</f>
        <v>-0.3528094686948854</v>
      </c>
      <c r="G31" s="13">
        <f>SUM(C31/E31-1)</f>
        <v>-0.545550987932635</v>
      </c>
    </row>
    <row r="32" spans="1:7" s="2" customFormat="1" ht="24" customHeight="1">
      <c r="A32" s="7" t="s">
        <v>23</v>
      </c>
      <c r="B32" s="10">
        <f>SUM(B30:B31)</f>
        <v>99384</v>
      </c>
      <c r="C32" s="10">
        <f>SUM(C30:C31)</f>
        <v>363800</v>
      </c>
      <c r="D32" s="10">
        <f>SUM(D30:D31)</f>
        <v>145152</v>
      </c>
      <c r="E32" s="10">
        <f>SUM(E30:E31)</f>
        <v>754100</v>
      </c>
      <c r="F32" s="13">
        <f>SUM(B32/D32-1)</f>
        <v>-0.3153108465608465</v>
      </c>
      <c r="G32" s="13">
        <f>SUM(C32/E32-1)</f>
        <v>-0.5175706139769262</v>
      </c>
    </row>
    <row r="33" spans="1:7" s="2" customFormat="1" ht="19.5" customHeight="1">
      <c r="A33" s="7" t="s">
        <v>74</v>
      </c>
      <c r="B33" s="6">
        <v>15878</v>
      </c>
      <c r="C33" s="6">
        <v>136400</v>
      </c>
      <c r="D33" s="6">
        <v>0</v>
      </c>
      <c r="E33" s="6">
        <v>0</v>
      </c>
      <c r="F33" s="6">
        <v>0</v>
      </c>
      <c r="G33" s="6">
        <v>0</v>
      </c>
    </row>
    <row r="34" spans="1:7" s="2" customFormat="1" ht="24" customHeight="1">
      <c r="A34" s="7" t="s">
        <v>36</v>
      </c>
      <c r="B34" s="10">
        <f>SUM(B33:B33)</f>
        <v>15878</v>
      </c>
      <c r="C34" s="10">
        <f>SUM(C33:C33)</f>
        <v>136400</v>
      </c>
      <c r="D34" s="10">
        <f>SUM(D33:D33)</f>
        <v>0</v>
      </c>
      <c r="E34" s="10">
        <f>SUM(E33:E33)</f>
        <v>0</v>
      </c>
      <c r="F34" s="6">
        <v>0</v>
      </c>
      <c r="G34" s="6">
        <v>0</v>
      </c>
    </row>
    <row r="35" spans="1:7" s="2" customFormat="1" ht="19.5" customHeight="1">
      <c r="A35" s="7" t="s">
        <v>37</v>
      </c>
      <c r="B35" s="6"/>
      <c r="C35" s="6"/>
      <c r="D35" s="6">
        <v>758</v>
      </c>
      <c r="E35" s="6">
        <v>9700</v>
      </c>
      <c r="F35" s="13">
        <f aca="true" t="shared" si="3" ref="F35:G38">SUM(B35/D35-1)</f>
        <v>-1</v>
      </c>
      <c r="G35" s="13">
        <f t="shared" si="3"/>
        <v>-1</v>
      </c>
    </row>
    <row r="36" spans="1:7" s="2" customFormat="1" ht="19.5" customHeight="1">
      <c r="A36" s="7" t="s">
        <v>46</v>
      </c>
      <c r="B36" s="6"/>
      <c r="C36" s="6"/>
      <c r="D36" s="6">
        <v>1520</v>
      </c>
      <c r="E36" s="6">
        <v>3600</v>
      </c>
      <c r="F36" s="13">
        <f t="shared" si="3"/>
        <v>-1</v>
      </c>
      <c r="G36" s="13">
        <f t="shared" si="3"/>
        <v>-1</v>
      </c>
    </row>
    <row r="37" spans="1:7" s="2" customFormat="1" ht="24" customHeight="1">
      <c r="A37" s="7" t="s">
        <v>39</v>
      </c>
      <c r="B37" s="10">
        <f>SUM(B35:B36)</f>
        <v>0</v>
      </c>
      <c r="C37" s="10">
        <f>SUM(C35:C36)</f>
        <v>0</v>
      </c>
      <c r="D37" s="10">
        <f>SUM(D35:D36)</f>
        <v>2278</v>
      </c>
      <c r="E37" s="10">
        <f>SUM(E35:E36)</f>
        <v>13300</v>
      </c>
      <c r="F37" s="13">
        <f t="shared" si="3"/>
        <v>-1</v>
      </c>
      <c r="G37" s="13">
        <f t="shared" si="3"/>
        <v>-1</v>
      </c>
    </row>
    <row r="38" spans="1:7" s="2" customFormat="1" ht="31.5" customHeight="1">
      <c r="A38" s="7" t="s">
        <v>34</v>
      </c>
      <c r="B38" s="10">
        <f>SUM(B37,B34,B32,B29,B26,B22,B20,B17)</f>
        <v>18956332</v>
      </c>
      <c r="C38" s="10">
        <f>SUM(C37,C34,C32,C29,C26,C22,C20,C17)</f>
        <v>54385000</v>
      </c>
      <c r="D38" s="10">
        <f>SUM(D37,D34,D32,D29,D26,D22,D20,D17)</f>
        <v>15487613</v>
      </c>
      <c r="E38" s="10">
        <f>SUM(E37,E34,E32,E29,E26,E22,E20,E17)</f>
        <v>62696100</v>
      </c>
      <c r="F38" s="13">
        <f t="shared" si="3"/>
        <v>0.2239673085839633</v>
      </c>
      <c r="G38" s="13">
        <f t="shared" si="3"/>
        <v>-0.1325616744901198</v>
      </c>
    </row>
    <row r="39" spans="2:7" s="2" customFormat="1" ht="16.5">
      <c r="B39" s="3"/>
      <c r="C39" s="3"/>
      <c r="D39" s="3"/>
      <c r="E39" s="3"/>
      <c r="F39" s="11"/>
      <c r="G39" s="11"/>
    </row>
    <row r="40" spans="2:7" s="2" customFormat="1" ht="16.5">
      <c r="B40" s="3"/>
      <c r="C40" s="3"/>
      <c r="D40" s="3"/>
      <c r="E40" s="3"/>
      <c r="F40" s="11"/>
      <c r="G40" s="11"/>
    </row>
    <row r="41" spans="2:7" s="2" customFormat="1" ht="16.5">
      <c r="B41" s="3"/>
      <c r="C41" s="3"/>
      <c r="D41" s="3"/>
      <c r="E41" s="3"/>
      <c r="F41" s="11"/>
      <c r="G41" s="11"/>
    </row>
    <row r="42" spans="2:7" s="2" customFormat="1" ht="16.5">
      <c r="B42" s="3"/>
      <c r="C42" s="3"/>
      <c r="D42" s="3"/>
      <c r="E42" s="3"/>
      <c r="F42" s="11"/>
      <c r="G42" s="11"/>
    </row>
    <row r="43" spans="2:7" s="2" customFormat="1" ht="16.5">
      <c r="B43" s="3"/>
      <c r="C43" s="3"/>
      <c r="D43" s="3"/>
      <c r="E43" s="3"/>
      <c r="F43" s="11"/>
      <c r="G43" s="11"/>
    </row>
    <row r="44" spans="2:7" s="2" customFormat="1" ht="16.5">
      <c r="B44" s="3"/>
      <c r="C44" s="3"/>
      <c r="D44" s="3"/>
      <c r="E44" s="3"/>
      <c r="F44" s="11"/>
      <c r="G44" s="11"/>
    </row>
    <row r="45" spans="2:7" s="2" customFormat="1" ht="16.5">
      <c r="B45" s="3"/>
      <c r="C45" s="3"/>
      <c r="D45" s="3"/>
      <c r="E45" s="3"/>
      <c r="F45" s="11"/>
      <c r="G45" s="11"/>
    </row>
    <row r="46" spans="2:7" s="2" customFormat="1" ht="16.5">
      <c r="B46" s="3"/>
      <c r="C46" s="3"/>
      <c r="D46" s="3"/>
      <c r="E46" s="3"/>
      <c r="F46" s="11"/>
      <c r="G46" s="11"/>
    </row>
    <row r="47" spans="2:7" s="2" customFormat="1" ht="16.5">
      <c r="B47" s="3"/>
      <c r="C47" s="3"/>
      <c r="D47" s="3"/>
      <c r="E47" s="3"/>
      <c r="F47" s="11"/>
      <c r="G47" s="11"/>
    </row>
    <row r="48" spans="2:7" s="2" customFormat="1" ht="16.5">
      <c r="B48" s="3"/>
      <c r="C48" s="3"/>
      <c r="D48" s="3"/>
      <c r="E48" s="3"/>
      <c r="F48" s="11"/>
      <c r="G48" s="11"/>
    </row>
    <row r="49" spans="2:7" s="2" customFormat="1" ht="16.5">
      <c r="B49" s="3"/>
      <c r="C49" s="3"/>
      <c r="D49" s="3"/>
      <c r="E49" s="3"/>
      <c r="F49" s="11"/>
      <c r="G49" s="11"/>
    </row>
    <row r="50" spans="2:7" s="2" customFormat="1" ht="16.5">
      <c r="B50" s="3"/>
      <c r="C50" s="3"/>
      <c r="D50" s="3"/>
      <c r="E50" s="3"/>
      <c r="F50" s="11"/>
      <c r="G50" s="11"/>
    </row>
    <row r="51" spans="2:7" s="2" customFormat="1" ht="16.5">
      <c r="B51" s="3"/>
      <c r="C51" s="3"/>
      <c r="D51" s="3"/>
      <c r="E51" s="3"/>
      <c r="F51" s="11"/>
      <c r="G51" s="11"/>
    </row>
    <row r="52" spans="2:7" s="2" customFormat="1" ht="16.5">
      <c r="B52" s="3"/>
      <c r="C52" s="3"/>
      <c r="D52" s="3"/>
      <c r="E52" s="3"/>
      <c r="F52" s="11"/>
      <c r="G52" s="11"/>
    </row>
    <row r="53" spans="2:7" s="2" customFormat="1" ht="16.5">
      <c r="B53" s="3"/>
      <c r="C53" s="3"/>
      <c r="D53" s="3"/>
      <c r="E53" s="3"/>
      <c r="F53" s="11"/>
      <c r="G53" s="11"/>
    </row>
    <row r="54" spans="2:7" s="2" customFormat="1" ht="16.5">
      <c r="B54" s="3"/>
      <c r="C54" s="3"/>
      <c r="D54" s="3"/>
      <c r="E54" s="3"/>
      <c r="F54" s="11"/>
      <c r="G54" s="11"/>
    </row>
    <row r="55" spans="2:7" s="2" customFormat="1" ht="16.5">
      <c r="B55" s="3"/>
      <c r="C55" s="3"/>
      <c r="D55" s="3"/>
      <c r="E55" s="3"/>
      <c r="F55" s="11"/>
      <c r="G55" s="11"/>
    </row>
    <row r="56" spans="2:7" s="2" customFormat="1" ht="16.5">
      <c r="B56" s="3"/>
      <c r="C56" s="3"/>
      <c r="D56" s="3"/>
      <c r="E56" s="3"/>
      <c r="F56" s="11"/>
      <c r="G56" s="11"/>
    </row>
    <row r="57" spans="2:7" s="2" customFormat="1" ht="16.5">
      <c r="B57" s="3"/>
      <c r="C57" s="3"/>
      <c r="D57" s="3"/>
      <c r="E57" s="3"/>
      <c r="F57" s="11"/>
      <c r="G57" s="11"/>
    </row>
    <row r="58" spans="2:7" s="2" customFormat="1" ht="16.5">
      <c r="B58" s="3"/>
      <c r="C58" s="3"/>
      <c r="D58" s="3"/>
      <c r="E58" s="3"/>
      <c r="F58" s="11"/>
      <c r="G58" s="11"/>
    </row>
    <row r="59" spans="2:7" s="2" customFormat="1" ht="16.5">
      <c r="B59" s="3"/>
      <c r="C59" s="3"/>
      <c r="D59" s="3"/>
      <c r="E59" s="3"/>
      <c r="F59" s="11"/>
      <c r="G59" s="11"/>
    </row>
    <row r="60" spans="2:7" s="2" customFormat="1" ht="16.5">
      <c r="B60" s="3"/>
      <c r="C60" s="3"/>
      <c r="D60" s="3"/>
      <c r="E60" s="3"/>
      <c r="F60" s="11"/>
      <c r="G60" s="11"/>
    </row>
    <row r="61" spans="2:7" s="2" customFormat="1" ht="16.5">
      <c r="B61" s="3"/>
      <c r="C61" s="3"/>
      <c r="D61" s="3"/>
      <c r="E61" s="3"/>
      <c r="F61" s="11"/>
      <c r="G61" s="11"/>
    </row>
    <row r="62" spans="2:7" s="2" customFormat="1" ht="16.5">
      <c r="B62" s="3"/>
      <c r="C62" s="3"/>
      <c r="D62" s="3"/>
      <c r="E62" s="3"/>
      <c r="F62" s="11"/>
      <c r="G62" s="11"/>
    </row>
    <row r="63" spans="2:7" s="2" customFormat="1" ht="16.5">
      <c r="B63" s="3"/>
      <c r="C63" s="3"/>
      <c r="D63" s="3"/>
      <c r="E63" s="3"/>
      <c r="F63" s="11"/>
      <c r="G63" s="11"/>
    </row>
    <row r="64" spans="2:7" s="2" customFormat="1" ht="16.5">
      <c r="B64" s="3"/>
      <c r="C64" s="3"/>
      <c r="D64" s="3"/>
      <c r="E64" s="3"/>
      <c r="F64" s="11"/>
      <c r="G64" s="11"/>
    </row>
    <row r="65" spans="2:7" s="2" customFormat="1" ht="16.5">
      <c r="B65" s="3"/>
      <c r="C65" s="3"/>
      <c r="D65" s="3"/>
      <c r="E65" s="3"/>
      <c r="F65" s="11"/>
      <c r="G65" s="11"/>
    </row>
    <row r="66" spans="2:7" s="2" customFormat="1" ht="16.5">
      <c r="B66" s="3"/>
      <c r="C66" s="3"/>
      <c r="D66" s="3"/>
      <c r="E66" s="3"/>
      <c r="F66" s="11"/>
      <c r="G66" s="11"/>
    </row>
    <row r="67" spans="2:7" s="2" customFormat="1" ht="16.5">
      <c r="B67" s="3"/>
      <c r="C67" s="3"/>
      <c r="D67" s="3"/>
      <c r="E67" s="3"/>
      <c r="F67" s="11"/>
      <c r="G67" s="11"/>
    </row>
    <row r="68" spans="2:7" s="2" customFormat="1" ht="16.5">
      <c r="B68" s="3"/>
      <c r="C68" s="3"/>
      <c r="D68" s="3"/>
      <c r="E68" s="3"/>
      <c r="F68" s="11"/>
      <c r="G68" s="11"/>
    </row>
    <row r="69" spans="2:7" s="2" customFormat="1" ht="16.5">
      <c r="B69" s="3"/>
      <c r="C69" s="3"/>
      <c r="D69" s="3"/>
      <c r="E69" s="3"/>
      <c r="F69" s="11"/>
      <c r="G69" s="11"/>
    </row>
    <row r="70" spans="2:7" s="2" customFormat="1" ht="16.5">
      <c r="B70" s="3"/>
      <c r="C70" s="3"/>
      <c r="D70" s="3"/>
      <c r="E70" s="3"/>
      <c r="F70" s="11"/>
      <c r="G70" s="11"/>
    </row>
    <row r="71" spans="2:7" s="2" customFormat="1" ht="16.5">
      <c r="B71" s="3"/>
      <c r="C71" s="3"/>
      <c r="D71" s="3"/>
      <c r="E71" s="3"/>
      <c r="F71" s="11"/>
      <c r="G71" s="11"/>
    </row>
    <row r="72" spans="2:7" s="2" customFormat="1" ht="16.5">
      <c r="B72" s="3"/>
      <c r="C72" s="3"/>
      <c r="D72" s="3"/>
      <c r="E72" s="3"/>
      <c r="F72" s="11"/>
      <c r="G72" s="11"/>
    </row>
    <row r="73" spans="2:7" s="2" customFormat="1" ht="16.5">
      <c r="B73" s="3"/>
      <c r="C73" s="3"/>
      <c r="D73" s="3"/>
      <c r="E73" s="3"/>
      <c r="F73" s="11"/>
      <c r="G73" s="11"/>
    </row>
    <row r="74" spans="2:7" s="2" customFormat="1" ht="16.5">
      <c r="B74" s="3"/>
      <c r="C74" s="3"/>
      <c r="D74" s="3"/>
      <c r="E74" s="3"/>
      <c r="F74" s="11"/>
      <c r="G74" s="11"/>
    </row>
    <row r="75" spans="2:7" s="2" customFormat="1" ht="16.5">
      <c r="B75" s="3"/>
      <c r="C75" s="3"/>
      <c r="D75" s="3"/>
      <c r="E75" s="3"/>
      <c r="F75" s="11"/>
      <c r="G75" s="11"/>
    </row>
    <row r="76" spans="2:7" s="2" customFormat="1" ht="16.5">
      <c r="B76" s="3"/>
      <c r="C76" s="3"/>
      <c r="D76" s="3"/>
      <c r="E76" s="3"/>
      <c r="F76" s="11"/>
      <c r="G76" s="11"/>
    </row>
    <row r="77" spans="2:7" s="2" customFormat="1" ht="16.5">
      <c r="B77" s="3"/>
      <c r="C77" s="3"/>
      <c r="D77" s="3"/>
      <c r="E77" s="3"/>
      <c r="F77" s="11"/>
      <c r="G77" s="11"/>
    </row>
    <row r="78" spans="2:7" s="2" customFormat="1" ht="16.5">
      <c r="B78" s="3"/>
      <c r="C78" s="3"/>
      <c r="D78" s="3"/>
      <c r="E78" s="3"/>
      <c r="F78" s="11"/>
      <c r="G78" s="11"/>
    </row>
    <row r="79" spans="2:7" s="2" customFormat="1" ht="16.5">
      <c r="B79" s="3"/>
      <c r="C79" s="3"/>
      <c r="D79" s="3"/>
      <c r="E79" s="3"/>
      <c r="F79" s="11"/>
      <c r="G79" s="11"/>
    </row>
    <row r="80" spans="2:7" s="2" customFormat="1" ht="16.5">
      <c r="B80" s="3"/>
      <c r="C80" s="3"/>
      <c r="D80" s="3"/>
      <c r="E80" s="3"/>
      <c r="F80" s="11"/>
      <c r="G80" s="11"/>
    </row>
    <row r="81" spans="2:7" s="2" customFormat="1" ht="16.5">
      <c r="B81" s="3"/>
      <c r="C81" s="3"/>
      <c r="D81" s="3"/>
      <c r="E81" s="3"/>
      <c r="F81" s="11"/>
      <c r="G81" s="11"/>
    </row>
    <row r="82" spans="2:7" s="2" customFormat="1" ht="16.5">
      <c r="B82" s="3"/>
      <c r="C82" s="3"/>
      <c r="D82" s="3"/>
      <c r="E82" s="3"/>
      <c r="F82" s="11"/>
      <c r="G82" s="11"/>
    </row>
    <row r="83" spans="2:7" s="2" customFormat="1" ht="16.5">
      <c r="B83" s="3"/>
      <c r="C83" s="3"/>
      <c r="D83" s="3"/>
      <c r="E83" s="3"/>
      <c r="F83" s="11"/>
      <c r="G83" s="11"/>
    </row>
    <row r="84" spans="2:7" s="2" customFormat="1" ht="16.5">
      <c r="B84" s="3"/>
      <c r="C84" s="3"/>
      <c r="D84" s="3"/>
      <c r="E84" s="3"/>
      <c r="F84" s="11"/>
      <c r="G84" s="11"/>
    </row>
    <row r="85" spans="2:7" s="2" customFormat="1" ht="16.5">
      <c r="B85" s="3"/>
      <c r="C85" s="3"/>
      <c r="D85" s="3"/>
      <c r="E85" s="3"/>
      <c r="F85" s="11"/>
      <c r="G85" s="11"/>
    </row>
    <row r="86" spans="2:7" s="2" customFormat="1" ht="16.5">
      <c r="B86" s="3"/>
      <c r="C86" s="3"/>
      <c r="D86" s="3"/>
      <c r="E86" s="3"/>
      <c r="F86" s="11"/>
      <c r="G86" s="11"/>
    </row>
    <row r="87" spans="2:7" s="2" customFormat="1" ht="16.5">
      <c r="B87" s="3"/>
      <c r="C87" s="3"/>
      <c r="D87" s="3"/>
      <c r="E87" s="3"/>
      <c r="F87" s="11"/>
      <c r="G87" s="11"/>
    </row>
    <row r="88" spans="2:7" s="2" customFormat="1" ht="16.5">
      <c r="B88" s="3"/>
      <c r="C88" s="3"/>
      <c r="D88" s="3"/>
      <c r="E88" s="3"/>
      <c r="F88" s="11"/>
      <c r="G88" s="11"/>
    </row>
    <row r="89" spans="2:7" s="2" customFormat="1" ht="16.5">
      <c r="B89" s="3"/>
      <c r="C89" s="3"/>
      <c r="D89" s="3"/>
      <c r="E89" s="3"/>
      <c r="F89" s="11"/>
      <c r="G89" s="11"/>
    </row>
    <row r="90" spans="2:7" s="2" customFormat="1" ht="16.5">
      <c r="B90" s="3"/>
      <c r="C90" s="3"/>
      <c r="D90" s="3"/>
      <c r="E90" s="3"/>
      <c r="F90" s="11"/>
      <c r="G90" s="11"/>
    </row>
    <row r="91" spans="2:7" s="2" customFormat="1" ht="16.5">
      <c r="B91" s="3"/>
      <c r="C91" s="3"/>
      <c r="D91" s="3"/>
      <c r="E91" s="3"/>
      <c r="F91" s="11"/>
      <c r="G91" s="11"/>
    </row>
    <row r="92" spans="2:7" s="2" customFormat="1" ht="16.5">
      <c r="B92" s="3"/>
      <c r="C92" s="3"/>
      <c r="D92" s="3"/>
      <c r="E92" s="3"/>
      <c r="F92" s="11"/>
      <c r="G92" s="11"/>
    </row>
    <row r="93" spans="2:7" s="2" customFormat="1" ht="16.5">
      <c r="B93" s="3"/>
      <c r="C93" s="3"/>
      <c r="D93" s="3"/>
      <c r="E93" s="3"/>
      <c r="F93" s="11"/>
      <c r="G93" s="11"/>
    </row>
    <row r="94" spans="2:7" s="2" customFormat="1" ht="16.5">
      <c r="B94" s="3"/>
      <c r="C94" s="3"/>
      <c r="D94" s="3"/>
      <c r="E94" s="3"/>
      <c r="F94" s="11"/>
      <c r="G94" s="11"/>
    </row>
    <row r="95" spans="2:7" s="2" customFormat="1" ht="16.5">
      <c r="B95" s="3"/>
      <c r="C95" s="3"/>
      <c r="D95" s="3"/>
      <c r="E95" s="3"/>
      <c r="F95" s="11"/>
      <c r="G95" s="11"/>
    </row>
    <row r="96" spans="2:7" s="2" customFormat="1" ht="16.5">
      <c r="B96" s="3"/>
      <c r="C96" s="3"/>
      <c r="D96" s="3"/>
      <c r="E96" s="3"/>
      <c r="F96" s="11"/>
      <c r="G96" s="11"/>
    </row>
    <row r="97" spans="2:7" s="2" customFormat="1" ht="16.5">
      <c r="B97" s="3"/>
      <c r="C97" s="3"/>
      <c r="D97" s="3"/>
      <c r="E97" s="3"/>
      <c r="F97" s="11"/>
      <c r="G97" s="11"/>
    </row>
    <row r="98" spans="2:7" s="2" customFormat="1" ht="16.5">
      <c r="B98" s="3"/>
      <c r="C98" s="3"/>
      <c r="D98" s="3"/>
      <c r="E98" s="3"/>
      <c r="F98" s="11"/>
      <c r="G98" s="11"/>
    </row>
    <row r="99" spans="2:7" s="2" customFormat="1" ht="16.5">
      <c r="B99" s="3"/>
      <c r="C99" s="3"/>
      <c r="D99" s="3"/>
      <c r="E99" s="3"/>
      <c r="F99" s="11"/>
      <c r="G99" s="11"/>
    </row>
    <row r="100" spans="2:7" s="2" customFormat="1" ht="16.5">
      <c r="B100" s="3"/>
      <c r="C100" s="3"/>
      <c r="D100" s="3"/>
      <c r="E100" s="3"/>
      <c r="F100" s="11"/>
      <c r="G100" s="11"/>
    </row>
    <row r="101" spans="2:7" s="2" customFormat="1" ht="16.5">
      <c r="B101" s="3"/>
      <c r="C101" s="3"/>
      <c r="D101" s="3"/>
      <c r="E101" s="3"/>
      <c r="F101" s="11"/>
      <c r="G101" s="11"/>
    </row>
    <row r="102" spans="2:7" s="2" customFormat="1" ht="16.5">
      <c r="B102" s="3"/>
      <c r="C102" s="3"/>
      <c r="D102" s="3"/>
      <c r="E102" s="3"/>
      <c r="F102" s="11"/>
      <c r="G102" s="11"/>
    </row>
    <row r="103" spans="2:7" s="2" customFormat="1" ht="16.5">
      <c r="B103" s="3"/>
      <c r="C103" s="3"/>
      <c r="D103" s="3"/>
      <c r="E103" s="3"/>
      <c r="F103" s="11"/>
      <c r="G103" s="11"/>
    </row>
    <row r="104" spans="2:7" s="2" customFormat="1" ht="16.5">
      <c r="B104" s="3"/>
      <c r="C104" s="3"/>
      <c r="D104" s="3"/>
      <c r="E104" s="3"/>
      <c r="F104" s="11"/>
      <c r="G104" s="11"/>
    </row>
    <row r="105" spans="2:7" s="2" customFormat="1" ht="16.5">
      <c r="B105" s="3"/>
      <c r="C105" s="3"/>
      <c r="D105" s="3"/>
      <c r="E105" s="3"/>
      <c r="F105" s="11"/>
      <c r="G105" s="11"/>
    </row>
    <row r="106" spans="2:7" s="2" customFormat="1" ht="16.5">
      <c r="B106" s="3"/>
      <c r="C106" s="3"/>
      <c r="D106" s="3"/>
      <c r="E106" s="3"/>
      <c r="F106" s="11"/>
      <c r="G106" s="11"/>
    </row>
    <row r="107" spans="2:7" s="2" customFormat="1" ht="16.5">
      <c r="B107" s="3"/>
      <c r="C107" s="3"/>
      <c r="D107" s="3"/>
      <c r="E107" s="3"/>
      <c r="F107" s="11"/>
      <c r="G107" s="11"/>
    </row>
    <row r="108" spans="2:7" s="2" customFormat="1" ht="16.5">
      <c r="B108" s="3"/>
      <c r="C108" s="3"/>
      <c r="D108" s="3"/>
      <c r="E108" s="3"/>
      <c r="F108" s="11"/>
      <c r="G108" s="11"/>
    </row>
    <row r="109" spans="2:7" s="2" customFormat="1" ht="16.5">
      <c r="B109" s="3"/>
      <c r="C109" s="3"/>
      <c r="D109" s="3"/>
      <c r="E109" s="3"/>
      <c r="F109" s="11"/>
      <c r="G109" s="11"/>
    </row>
    <row r="110" spans="2:7" s="2" customFormat="1" ht="16.5">
      <c r="B110" s="3"/>
      <c r="C110" s="3"/>
      <c r="D110" s="3"/>
      <c r="E110" s="3"/>
      <c r="F110" s="11"/>
      <c r="G110" s="11"/>
    </row>
    <row r="111" spans="2:7" s="2" customFormat="1" ht="16.5">
      <c r="B111" s="3"/>
      <c r="C111" s="3"/>
      <c r="D111" s="3"/>
      <c r="E111" s="3"/>
      <c r="F111" s="11"/>
      <c r="G111" s="11"/>
    </row>
    <row r="112" spans="2:7" s="2" customFormat="1" ht="16.5">
      <c r="B112" s="3"/>
      <c r="C112" s="3"/>
      <c r="D112" s="3"/>
      <c r="E112" s="3"/>
      <c r="F112" s="11"/>
      <c r="G112" s="11"/>
    </row>
    <row r="113" spans="2:7" s="2" customFormat="1" ht="16.5">
      <c r="B113" s="3"/>
      <c r="C113" s="3"/>
      <c r="D113" s="3"/>
      <c r="E113" s="3"/>
      <c r="F113" s="11"/>
      <c r="G113" s="11"/>
    </row>
    <row r="114" spans="2:7" s="2" customFormat="1" ht="16.5">
      <c r="B114" s="3"/>
      <c r="C114" s="3"/>
      <c r="D114" s="3"/>
      <c r="E114" s="3"/>
      <c r="F114" s="11"/>
      <c r="G114" s="11"/>
    </row>
    <row r="115" spans="2:7" s="2" customFormat="1" ht="16.5">
      <c r="B115" s="3"/>
      <c r="C115" s="3"/>
      <c r="D115" s="3"/>
      <c r="E115" s="3"/>
      <c r="F115" s="11"/>
      <c r="G115" s="11"/>
    </row>
    <row r="116" spans="2:7" s="2" customFormat="1" ht="16.5">
      <c r="B116" s="3"/>
      <c r="C116" s="3"/>
      <c r="D116" s="3"/>
      <c r="E116" s="3"/>
      <c r="F116" s="11"/>
      <c r="G116" s="11"/>
    </row>
    <row r="117" spans="2:7" s="2" customFormat="1" ht="16.5">
      <c r="B117" s="3"/>
      <c r="C117" s="3"/>
      <c r="D117" s="3"/>
      <c r="E117" s="3"/>
      <c r="F117" s="11"/>
      <c r="G117" s="11"/>
    </row>
    <row r="118" spans="2:7" s="2" customFormat="1" ht="16.5">
      <c r="B118" s="3"/>
      <c r="C118" s="3"/>
      <c r="D118" s="3"/>
      <c r="E118" s="3"/>
      <c r="F118" s="11"/>
      <c r="G118" s="11"/>
    </row>
    <row r="119" spans="2:7" s="2" customFormat="1" ht="16.5">
      <c r="B119" s="3"/>
      <c r="C119" s="3"/>
      <c r="D119" s="3"/>
      <c r="E119" s="3"/>
      <c r="F119" s="11"/>
      <c r="G119" s="11"/>
    </row>
    <row r="120" spans="2:7" s="2" customFormat="1" ht="16.5">
      <c r="B120" s="3"/>
      <c r="C120" s="3"/>
      <c r="D120" s="3"/>
      <c r="E120" s="3"/>
      <c r="F120" s="11"/>
      <c r="G120" s="11"/>
    </row>
    <row r="121" spans="2:7" s="2" customFormat="1" ht="16.5">
      <c r="B121" s="3"/>
      <c r="C121" s="3"/>
      <c r="D121" s="3"/>
      <c r="E121" s="3"/>
      <c r="F121" s="11"/>
      <c r="G121" s="11"/>
    </row>
    <row r="122" spans="2:7" s="2" customFormat="1" ht="16.5">
      <c r="B122" s="3"/>
      <c r="C122" s="3"/>
      <c r="D122" s="3"/>
      <c r="E122" s="3"/>
      <c r="F122" s="11"/>
      <c r="G122" s="11"/>
    </row>
    <row r="123" spans="2:7" s="2" customFormat="1" ht="16.5">
      <c r="B123" s="3"/>
      <c r="C123" s="3"/>
      <c r="D123" s="3"/>
      <c r="E123" s="3"/>
      <c r="F123" s="11"/>
      <c r="G123" s="11"/>
    </row>
    <row r="124" spans="2:7" s="2" customFormat="1" ht="16.5">
      <c r="B124" s="3"/>
      <c r="C124" s="3"/>
      <c r="D124" s="3"/>
      <c r="E124" s="3"/>
      <c r="F124" s="11"/>
      <c r="G124" s="11"/>
    </row>
    <row r="125" spans="2:7" s="2" customFormat="1" ht="16.5">
      <c r="B125" s="3"/>
      <c r="C125" s="3"/>
      <c r="D125" s="3"/>
      <c r="E125" s="3"/>
      <c r="F125" s="11"/>
      <c r="G125" s="11"/>
    </row>
    <row r="126" spans="2:7" s="2" customFormat="1" ht="16.5">
      <c r="B126" s="3"/>
      <c r="C126" s="3"/>
      <c r="D126" s="3"/>
      <c r="E126" s="3"/>
      <c r="F126" s="11"/>
      <c r="G126" s="11"/>
    </row>
    <row r="127" spans="2:7" s="2" customFormat="1" ht="16.5">
      <c r="B127" s="3"/>
      <c r="C127" s="3"/>
      <c r="D127" s="3"/>
      <c r="E127" s="3"/>
      <c r="F127" s="11"/>
      <c r="G127" s="11"/>
    </row>
    <row r="128" spans="2:7" s="2" customFormat="1" ht="16.5">
      <c r="B128" s="3"/>
      <c r="C128" s="3"/>
      <c r="D128" s="3"/>
      <c r="E128" s="3"/>
      <c r="F128" s="11"/>
      <c r="G128" s="11"/>
    </row>
    <row r="129" spans="2:7" s="2" customFormat="1" ht="16.5">
      <c r="B129" s="3"/>
      <c r="C129" s="3"/>
      <c r="D129" s="3"/>
      <c r="E129" s="3"/>
      <c r="F129" s="11"/>
      <c r="G129" s="11"/>
    </row>
    <row r="130" spans="2:7" s="2" customFormat="1" ht="16.5">
      <c r="B130" s="3"/>
      <c r="C130" s="3"/>
      <c r="D130" s="3"/>
      <c r="E130" s="3"/>
      <c r="F130" s="11"/>
      <c r="G130" s="11"/>
    </row>
    <row r="131" spans="2:7" s="2" customFormat="1" ht="16.5">
      <c r="B131" s="3"/>
      <c r="C131" s="3"/>
      <c r="D131" s="3"/>
      <c r="E131" s="3"/>
      <c r="F131" s="11"/>
      <c r="G131" s="11"/>
    </row>
    <row r="132" spans="2:7" s="2" customFormat="1" ht="16.5">
      <c r="B132" s="3"/>
      <c r="C132" s="3"/>
      <c r="D132" s="3"/>
      <c r="E132" s="3"/>
      <c r="F132" s="11"/>
      <c r="G132" s="11"/>
    </row>
    <row r="133" spans="2:7" s="2" customFormat="1" ht="16.5">
      <c r="B133" s="3"/>
      <c r="C133" s="3"/>
      <c r="D133" s="3"/>
      <c r="E133" s="3"/>
      <c r="F133" s="11"/>
      <c r="G133" s="11"/>
    </row>
    <row r="134" spans="2:7" s="2" customFormat="1" ht="16.5">
      <c r="B134" s="3"/>
      <c r="C134" s="3"/>
      <c r="D134" s="3"/>
      <c r="E134" s="3"/>
      <c r="F134" s="11"/>
      <c r="G134" s="11"/>
    </row>
    <row r="135" spans="2:7" s="2" customFormat="1" ht="16.5">
      <c r="B135" s="3"/>
      <c r="C135" s="3"/>
      <c r="D135" s="3"/>
      <c r="E135" s="3"/>
      <c r="F135" s="11"/>
      <c r="G135" s="11"/>
    </row>
    <row r="136" spans="2:7" s="2" customFormat="1" ht="16.5">
      <c r="B136" s="3"/>
      <c r="C136" s="3"/>
      <c r="D136" s="3"/>
      <c r="E136" s="3"/>
      <c r="F136" s="11"/>
      <c r="G136" s="11"/>
    </row>
    <row r="137" spans="2:7" s="2" customFormat="1" ht="16.5">
      <c r="B137" s="3"/>
      <c r="C137" s="3"/>
      <c r="D137" s="3"/>
      <c r="E137" s="3"/>
      <c r="F137" s="11"/>
      <c r="G137" s="11"/>
    </row>
    <row r="138" spans="2:7" s="2" customFormat="1" ht="16.5">
      <c r="B138" s="3"/>
      <c r="C138" s="3"/>
      <c r="D138" s="3"/>
      <c r="E138" s="3"/>
      <c r="F138" s="11"/>
      <c r="G138" s="11"/>
    </row>
    <row r="139" spans="2:7" s="2" customFormat="1" ht="16.5">
      <c r="B139" s="3"/>
      <c r="C139" s="3"/>
      <c r="D139" s="3"/>
      <c r="E139" s="3"/>
      <c r="F139" s="11"/>
      <c r="G139" s="11"/>
    </row>
    <row r="140" spans="2:7" s="2" customFormat="1" ht="16.5">
      <c r="B140" s="3"/>
      <c r="C140" s="3"/>
      <c r="D140" s="3"/>
      <c r="E140" s="3"/>
      <c r="F140" s="11"/>
      <c r="G140" s="11"/>
    </row>
    <row r="141" spans="2:7" s="2" customFormat="1" ht="16.5">
      <c r="B141" s="3"/>
      <c r="C141" s="3"/>
      <c r="D141" s="3"/>
      <c r="E141" s="3"/>
      <c r="F141" s="11"/>
      <c r="G141" s="11"/>
    </row>
    <row r="142" spans="2:7" s="2" customFormat="1" ht="16.5">
      <c r="B142" s="3"/>
      <c r="C142" s="3"/>
      <c r="D142" s="3"/>
      <c r="E142" s="3"/>
      <c r="F142" s="11"/>
      <c r="G142" s="11"/>
    </row>
    <row r="143" spans="2:7" s="2" customFormat="1" ht="16.5">
      <c r="B143" s="3"/>
      <c r="C143" s="3"/>
      <c r="D143" s="3"/>
      <c r="E143" s="3"/>
      <c r="F143" s="11"/>
      <c r="G143" s="11"/>
    </row>
    <row r="144" spans="2:7" s="2" customFormat="1" ht="16.5">
      <c r="B144" s="3"/>
      <c r="C144" s="3"/>
      <c r="D144" s="3"/>
      <c r="E144" s="3"/>
      <c r="F144" s="11"/>
      <c r="G144" s="11"/>
    </row>
    <row r="145" spans="2:7" s="2" customFormat="1" ht="16.5">
      <c r="B145" s="3"/>
      <c r="C145" s="3"/>
      <c r="D145" s="3"/>
      <c r="E145" s="3"/>
      <c r="F145" s="11"/>
      <c r="G145" s="11"/>
    </row>
    <row r="146" spans="2:7" s="2" customFormat="1" ht="16.5">
      <c r="B146" s="3"/>
      <c r="C146" s="3"/>
      <c r="D146" s="3"/>
      <c r="E146" s="3"/>
      <c r="F146" s="11"/>
      <c r="G146" s="11"/>
    </row>
    <row r="147" spans="2:7" s="2" customFormat="1" ht="16.5">
      <c r="B147" s="3"/>
      <c r="C147" s="3"/>
      <c r="D147" s="3"/>
      <c r="E147" s="3"/>
      <c r="F147" s="11"/>
      <c r="G147" s="11"/>
    </row>
    <row r="148" spans="2:7" s="2" customFormat="1" ht="16.5">
      <c r="B148" s="3"/>
      <c r="C148" s="3"/>
      <c r="D148" s="3"/>
      <c r="E148" s="3"/>
      <c r="F148" s="11"/>
      <c r="G148" s="11"/>
    </row>
    <row r="149" spans="2:7" s="2" customFormat="1" ht="16.5">
      <c r="B149" s="3"/>
      <c r="C149" s="3"/>
      <c r="D149" s="3"/>
      <c r="E149" s="3"/>
      <c r="F149" s="11"/>
      <c r="G149" s="11"/>
    </row>
    <row r="150" spans="2:7" s="2" customFormat="1" ht="16.5">
      <c r="B150" s="3"/>
      <c r="C150" s="3"/>
      <c r="D150" s="3"/>
      <c r="E150" s="3"/>
      <c r="F150" s="11"/>
      <c r="G150" s="11"/>
    </row>
    <row r="151" spans="2:7" s="2" customFormat="1" ht="16.5">
      <c r="B151" s="3"/>
      <c r="C151" s="3"/>
      <c r="D151" s="3"/>
      <c r="E151" s="3"/>
      <c r="F151" s="11"/>
      <c r="G151" s="11"/>
    </row>
    <row r="152" spans="2:7" s="2" customFormat="1" ht="16.5">
      <c r="B152" s="3"/>
      <c r="C152" s="3"/>
      <c r="D152" s="3"/>
      <c r="E152" s="3"/>
      <c r="F152" s="11"/>
      <c r="G152" s="11"/>
    </row>
    <row r="153" spans="2:7" s="2" customFormat="1" ht="16.5">
      <c r="B153" s="3"/>
      <c r="C153" s="3"/>
      <c r="D153" s="3"/>
      <c r="E153" s="3"/>
      <c r="F153" s="11"/>
      <c r="G153" s="11"/>
    </row>
    <row r="154" spans="2:7" s="2" customFormat="1" ht="16.5">
      <c r="B154" s="3"/>
      <c r="C154" s="3"/>
      <c r="D154" s="3"/>
      <c r="E154" s="3"/>
      <c r="F154" s="11"/>
      <c r="G154" s="11"/>
    </row>
    <row r="155" spans="2:7" s="2" customFormat="1" ht="16.5">
      <c r="B155" s="3"/>
      <c r="C155" s="3"/>
      <c r="D155" s="3"/>
      <c r="E155" s="3"/>
      <c r="F155" s="11"/>
      <c r="G155" s="11"/>
    </row>
  </sheetData>
  <mergeCells count="5">
    <mergeCell ref="B3:C3"/>
    <mergeCell ref="D3:E3"/>
    <mergeCell ref="F3:G3"/>
    <mergeCell ref="A1:G1"/>
    <mergeCell ref="A3:A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A19" sqref="A19:IV19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12.125" style="1" customWidth="1"/>
    <col min="7" max="7" width="11.375" style="1" customWidth="1"/>
  </cols>
  <sheetData>
    <row r="1" spans="1:7" s="2" customFormat="1" ht="30" customHeight="1">
      <c r="A1" s="20" t="s">
        <v>77</v>
      </c>
      <c r="B1" s="20"/>
      <c r="C1" s="20"/>
      <c r="D1" s="20"/>
      <c r="E1" s="20"/>
      <c r="F1" s="20"/>
      <c r="G1" s="20"/>
    </row>
    <row r="2" spans="2:7" s="2" customFormat="1" ht="7.5" customHeight="1">
      <c r="B2" s="3"/>
      <c r="C2" s="3"/>
      <c r="D2" s="3"/>
      <c r="E2" s="3"/>
      <c r="F2" s="3"/>
      <c r="G2" s="3"/>
    </row>
    <row r="3" spans="1:7" s="2" customFormat="1" ht="19.5" customHeight="1">
      <c r="A3" s="21" t="s">
        <v>25</v>
      </c>
      <c r="B3" s="23" t="s">
        <v>60</v>
      </c>
      <c r="C3" s="24"/>
      <c r="D3" s="23" t="s">
        <v>60</v>
      </c>
      <c r="E3" s="24"/>
      <c r="F3" s="27" t="s">
        <v>21</v>
      </c>
      <c r="G3" s="24"/>
    </row>
    <row r="4" spans="1:7" s="2" customFormat="1" ht="19.5" customHeight="1">
      <c r="A4" s="22"/>
      <c r="B4" s="4" t="s">
        <v>26</v>
      </c>
      <c r="C4" s="5" t="s">
        <v>27</v>
      </c>
      <c r="D4" s="4" t="s">
        <v>26</v>
      </c>
      <c r="E4" s="5" t="s">
        <v>27</v>
      </c>
      <c r="F4" s="5" t="s">
        <v>28</v>
      </c>
      <c r="G4" s="5" t="s">
        <v>29</v>
      </c>
    </row>
    <row r="5" spans="1:7" s="2" customFormat="1" ht="19.5" customHeight="1">
      <c r="A5" s="7" t="s">
        <v>0</v>
      </c>
      <c r="B5" s="6">
        <v>242869</v>
      </c>
      <c r="C5" s="6">
        <v>974000</v>
      </c>
      <c r="D5" s="6">
        <v>51248</v>
      </c>
      <c r="E5" s="6">
        <v>390600</v>
      </c>
      <c r="F5" s="13">
        <f>SUM(B5/D5-1)</f>
        <v>3.73909225725882</v>
      </c>
      <c r="G5" s="13">
        <f aca="true" t="shared" si="0" ref="G5:G18">SUM(C5/E5-1)</f>
        <v>1.4935995903737838</v>
      </c>
    </row>
    <row r="6" spans="1:7" s="2" customFormat="1" ht="19.5" customHeight="1">
      <c r="A6" s="7" t="s">
        <v>1</v>
      </c>
      <c r="B6" s="6">
        <v>5786857</v>
      </c>
      <c r="C6" s="6">
        <v>17521100</v>
      </c>
      <c r="D6" s="6">
        <v>5938516</v>
      </c>
      <c r="E6" s="6">
        <v>25537500</v>
      </c>
      <c r="F6" s="13">
        <f>SUM(B6/D6-1)</f>
        <v>-0.025538198432066173</v>
      </c>
      <c r="G6" s="13">
        <f t="shared" si="0"/>
        <v>-0.3139069995105237</v>
      </c>
    </row>
    <row r="7" spans="1:7" s="2" customFormat="1" ht="19.5" customHeight="1">
      <c r="A7" s="7" t="s">
        <v>2</v>
      </c>
      <c r="B7" s="6">
        <v>103422</v>
      </c>
      <c r="C7" s="6">
        <v>417800</v>
      </c>
      <c r="D7" s="6">
        <v>496952</v>
      </c>
      <c r="E7" s="6">
        <v>1391900</v>
      </c>
      <c r="F7" s="13">
        <f aca="true" t="shared" si="1" ref="F7:F18">SUM(B7/D7-1)</f>
        <v>-0.7918873452566848</v>
      </c>
      <c r="G7" s="13">
        <f t="shared" si="0"/>
        <v>-0.6998347582441267</v>
      </c>
    </row>
    <row r="8" spans="1:7" s="2" customFormat="1" ht="19.5" customHeight="1">
      <c r="A8" s="7" t="s">
        <v>3</v>
      </c>
      <c r="B8" s="6">
        <v>224955</v>
      </c>
      <c r="C8" s="6">
        <v>962700</v>
      </c>
      <c r="D8" s="6">
        <v>120448</v>
      </c>
      <c r="E8" s="6">
        <v>573500</v>
      </c>
      <c r="F8" s="13">
        <f t="shared" si="1"/>
        <v>0.8676524309245484</v>
      </c>
      <c r="G8" s="13">
        <f t="shared" si="0"/>
        <v>0.6786399302528334</v>
      </c>
    </row>
    <row r="9" spans="1:7" s="2" customFormat="1" ht="19.5" customHeight="1">
      <c r="A9" s="7" t="s">
        <v>4</v>
      </c>
      <c r="B9" s="6">
        <v>152752</v>
      </c>
      <c r="C9" s="6">
        <v>585700</v>
      </c>
      <c r="D9" s="6">
        <v>1825699</v>
      </c>
      <c r="E9" s="6">
        <v>9975600</v>
      </c>
      <c r="F9" s="13">
        <f t="shared" si="1"/>
        <v>-0.9163323198402366</v>
      </c>
      <c r="G9" s="13">
        <f t="shared" si="0"/>
        <v>-0.9412867396447332</v>
      </c>
    </row>
    <row r="10" spans="1:7" s="2" customFormat="1" ht="19.5" customHeight="1">
      <c r="A10" s="7" t="s">
        <v>5</v>
      </c>
      <c r="B10" s="6">
        <v>84158</v>
      </c>
      <c r="C10" s="6">
        <v>266500</v>
      </c>
      <c r="D10" s="6">
        <v>38283</v>
      </c>
      <c r="E10" s="6">
        <v>260000</v>
      </c>
      <c r="F10" s="13">
        <f t="shared" si="1"/>
        <v>1.1983125669357158</v>
      </c>
      <c r="G10" s="13">
        <f t="shared" si="0"/>
        <v>0.02499999999999991</v>
      </c>
    </row>
    <row r="11" spans="1:7" s="2" customFormat="1" ht="19.5" customHeight="1">
      <c r="A11" s="7" t="s">
        <v>6</v>
      </c>
      <c r="B11" s="6">
        <v>82062</v>
      </c>
      <c r="C11" s="6">
        <v>226500</v>
      </c>
      <c r="D11" s="6">
        <v>120808</v>
      </c>
      <c r="E11" s="6">
        <v>523400</v>
      </c>
      <c r="F11" s="13">
        <f t="shared" si="1"/>
        <v>-0.3207237931262831</v>
      </c>
      <c r="G11" s="13">
        <f t="shared" si="0"/>
        <v>-0.5672525792892625</v>
      </c>
    </row>
    <row r="12" spans="1:7" s="2" customFormat="1" ht="19.5" customHeight="1">
      <c r="A12" s="7" t="s">
        <v>7</v>
      </c>
      <c r="B12" s="6">
        <v>721157</v>
      </c>
      <c r="C12" s="6">
        <v>2586600</v>
      </c>
      <c r="D12" s="6">
        <v>1636179</v>
      </c>
      <c r="E12" s="6">
        <v>7514700</v>
      </c>
      <c r="F12" s="13">
        <f t="shared" si="1"/>
        <v>-0.5592432123869088</v>
      </c>
      <c r="G12" s="13">
        <f t="shared" si="0"/>
        <v>-0.6557946425006986</v>
      </c>
    </row>
    <row r="13" spans="1:7" s="2" customFormat="1" ht="19.5" customHeight="1">
      <c r="A13" s="7" t="s">
        <v>30</v>
      </c>
      <c r="B13" s="6">
        <v>182709</v>
      </c>
      <c r="C13" s="6">
        <v>583700</v>
      </c>
      <c r="D13" s="6">
        <v>58155</v>
      </c>
      <c r="E13" s="6">
        <v>369700</v>
      </c>
      <c r="F13" s="13">
        <f t="shared" si="1"/>
        <v>2.1417590920815064</v>
      </c>
      <c r="G13" s="13">
        <f t="shared" si="0"/>
        <v>0.5788477143629971</v>
      </c>
    </row>
    <row r="14" spans="1:7" s="2" customFormat="1" ht="19.5" customHeight="1">
      <c r="A14" s="7" t="s">
        <v>9</v>
      </c>
      <c r="B14" s="6">
        <v>21160567</v>
      </c>
      <c r="C14" s="6">
        <v>58198200</v>
      </c>
      <c r="D14" s="6">
        <v>12976711</v>
      </c>
      <c r="E14" s="6">
        <v>48881200</v>
      </c>
      <c r="F14" s="13">
        <f t="shared" si="1"/>
        <v>0.6306571827021501</v>
      </c>
      <c r="G14" s="13">
        <f t="shared" si="0"/>
        <v>0.19060497696455903</v>
      </c>
    </row>
    <row r="15" spans="1:7" s="2" customFormat="1" ht="19.5" customHeight="1">
      <c r="A15" s="7" t="s">
        <v>24</v>
      </c>
      <c r="B15" s="6">
        <v>81173</v>
      </c>
      <c r="C15" s="6">
        <v>163000</v>
      </c>
      <c r="D15" s="6">
        <v>407</v>
      </c>
      <c r="E15" s="6">
        <v>5100</v>
      </c>
      <c r="F15" s="13">
        <f t="shared" si="1"/>
        <v>198.44226044226045</v>
      </c>
      <c r="G15" s="13">
        <f t="shared" si="0"/>
        <v>30.96078431372549</v>
      </c>
    </row>
    <row r="16" spans="1:7" s="2" customFormat="1" ht="19.5" customHeight="1">
      <c r="A16" s="7" t="s">
        <v>10</v>
      </c>
      <c r="B16" s="6">
        <v>467393</v>
      </c>
      <c r="C16" s="6">
        <v>1776900</v>
      </c>
      <c r="D16" s="6">
        <v>878970</v>
      </c>
      <c r="E16" s="6">
        <v>4931100</v>
      </c>
      <c r="F16" s="13">
        <f t="shared" si="1"/>
        <v>-0.46824920076908194</v>
      </c>
      <c r="G16" s="13">
        <f t="shared" si="0"/>
        <v>-0.6396544381578146</v>
      </c>
    </row>
    <row r="17" spans="1:7" s="2" customFormat="1" ht="24" customHeight="1">
      <c r="A17" s="7" t="s">
        <v>13</v>
      </c>
      <c r="B17" s="6">
        <f>SUM(B5:B16)</f>
        <v>29290074</v>
      </c>
      <c r="C17" s="6">
        <f>SUM(C5:C16)</f>
        <v>84262700</v>
      </c>
      <c r="D17" s="6">
        <f>SUM(D5:D16)</f>
        <v>24142376</v>
      </c>
      <c r="E17" s="6">
        <f>SUM(E5:E16)</f>
        <v>100354300</v>
      </c>
      <c r="F17" s="13">
        <f t="shared" si="1"/>
        <v>0.21322250966516298</v>
      </c>
      <c r="G17" s="13">
        <f t="shared" si="0"/>
        <v>-0.16034788743481843</v>
      </c>
    </row>
    <row r="18" spans="1:7" s="2" customFormat="1" ht="19.5" customHeight="1">
      <c r="A18" s="7" t="s">
        <v>53</v>
      </c>
      <c r="B18" s="6">
        <v>0</v>
      </c>
      <c r="C18" s="6">
        <v>0</v>
      </c>
      <c r="D18" s="6">
        <v>12</v>
      </c>
      <c r="E18" s="6">
        <v>1600</v>
      </c>
      <c r="F18" s="13">
        <f t="shared" si="1"/>
        <v>-1</v>
      </c>
      <c r="G18" s="13">
        <f t="shared" si="0"/>
        <v>-1</v>
      </c>
    </row>
    <row r="19" spans="1:7" s="2" customFormat="1" ht="19.5" customHeight="1">
      <c r="A19" s="7" t="s">
        <v>11</v>
      </c>
      <c r="B19" s="6">
        <v>8453</v>
      </c>
      <c r="C19" s="6">
        <v>49000</v>
      </c>
      <c r="D19" s="6">
        <v>0</v>
      </c>
      <c r="E19" s="6">
        <v>0</v>
      </c>
      <c r="F19" s="6">
        <v>0</v>
      </c>
      <c r="G19" s="6">
        <v>0</v>
      </c>
    </row>
    <row r="20" spans="1:7" s="2" customFormat="1" ht="24" customHeight="1">
      <c r="A20" s="7" t="s">
        <v>14</v>
      </c>
      <c r="B20" s="6">
        <f>SUM(B18:B19)</f>
        <v>8453</v>
      </c>
      <c r="C20" s="6">
        <f>SUM(C18:C19)</f>
        <v>49000</v>
      </c>
      <c r="D20" s="6">
        <f>SUM(D18:D19)</f>
        <v>12</v>
      </c>
      <c r="E20" s="6">
        <f>SUM(E18:E19)</f>
        <v>1600</v>
      </c>
      <c r="F20" s="13">
        <f aca="true" t="shared" si="2" ref="F20:G22">SUM(B20/D20-1)</f>
        <v>703.4166666666666</v>
      </c>
      <c r="G20" s="13">
        <f t="shared" si="2"/>
        <v>29.625</v>
      </c>
    </row>
    <row r="21" spans="1:7" s="2" customFormat="1" ht="19.5" customHeight="1">
      <c r="A21" s="7" t="s">
        <v>12</v>
      </c>
      <c r="B21" s="6">
        <v>0</v>
      </c>
      <c r="C21" s="6">
        <v>0</v>
      </c>
      <c r="D21" s="6">
        <v>543</v>
      </c>
      <c r="E21" s="6">
        <v>7300</v>
      </c>
      <c r="F21" s="13">
        <f t="shared" si="2"/>
        <v>-1</v>
      </c>
      <c r="G21" s="13">
        <f t="shared" si="2"/>
        <v>-1</v>
      </c>
    </row>
    <row r="22" spans="1:7" s="2" customFormat="1" ht="24" customHeight="1">
      <c r="A22" s="7" t="s">
        <v>15</v>
      </c>
      <c r="B22" s="6">
        <f>SUM(B21:B21)</f>
        <v>0</v>
      </c>
      <c r="C22" s="6">
        <f>SUM(C21:C21)</f>
        <v>0</v>
      </c>
      <c r="D22" s="6">
        <f>SUM(D21:D21)</f>
        <v>543</v>
      </c>
      <c r="E22" s="6">
        <f>SUM(E21:E21)</f>
        <v>7300</v>
      </c>
      <c r="F22" s="13">
        <f t="shared" si="2"/>
        <v>-1</v>
      </c>
      <c r="G22" s="13">
        <f t="shared" si="2"/>
        <v>-1</v>
      </c>
    </row>
    <row r="23" spans="1:7" s="2" customFormat="1" ht="19.5" customHeight="1">
      <c r="A23" s="7" t="s">
        <v>43</v>
      </c>
      <c r="B23" s="6">
        <v>418</v>
      </c>
      <c r="C23" s="6">
        <v>9500</v>
      </c>
      <c r="D23" s="6">
        <v>14992</v>
      </c>
      <c r="E23" s="6">
        <v>18000</v>
      </c>
      <c r="F23" s="13">
        <f>SUM(B23/D23-1)</f>
        <v>-0.9721184631803629</v>
      </c>
      <c r="G23" s="13">
        <f>SUM(C23/E23-1)</f>
        <v>-0.4722222222222222</v>
      </c>
    </row>
    <row r="24" spans="1:7" s="2" customFormat="1" ht="19.5" customHeight="1">
      <c r="A24" s="7" t="s">
        <v>17</v>
      </c>
      <c r="B24" s="6">
        <v>7794</v>
      </c>
      <c r="C24" s="6">
        <v>60300</v>
      </c>
      <c r="D24" s="6">
        <v>31284</v>
      </c>
      <c r="E24" s="6">
        <v>195000</v>
      </c>
      <c r="F24" s="13">
        <f aca="true" t="shared" si="3" ref="F24:G27">SUM(B24/D24-1)</f>
        <v>-0.7508630609896433</v>
      </c>
      <c r="G24" s="13">
        <f t="shared" si="3"/>
        <v>-0.6907692307692308</v>
      </c>
    </row>
    <row r="25" spans="1:7" s="2" customFormat="1" ht="19.5" customHeight="1">
      <c r="A25" s="7" t="s">
        <v>44</v>
      </c>
      <c r="B25" s="6">
        <v>37058</v>
      </c>
      <c r="C25" s="6">
        <v>167900</v>
      </c>
      <c r="D25" s="6">
        <v>55929</v>
      </c>
      <c r="E25" s="6">
        <v>261700</v>
      </c>
      <c r="F25" s="13">
        <f t="shared" si="3"/>
        <v>-0.33740993044753165</v>
      </c>
      <c r="G25" s="13">
        <f t="shared" si="3"/>
        <v>-0.3584256782575468</v>
      </c>
    </row>
    <row r="26" spans="1:7" s="2" customFormat="1" ht="24" customHeight="1">
      <c r="A26" s="9" t="s">
        <v>19</v>
      </c>
      <c r="B26" s="6">
        <f>SUM(B23:B25)</f>
        <v>45270</v>
      </c>
      <c r="C26" s="6">
        <f>SUM(C23:C25)</f>
        <v>237700</v>
      </c>
      <c r="D26" s="6">
        <f>SUM(D23:D25)</f>
        <v>102205</v>
      </c>
      <c r="E26" s="6">
        <f>SUM(E23:E25)</f>
        <v>474700</v>
      </c>
      <c r="F26" s="13">
        <f t="shared" si="3"/>
        <v>-0.5570666797123429</v>
      </c>
      <c r="G26" s="13">
        <f t="shared" si="3"/>
        <v>-0.4992626922266695</v>
      </c>
    </row>
    <row r="27" spans="1:7" s="2" customFormat="1" ht="21.75" customHeight="1">
      <c r="A27" s="9" t="s">
        <v>49</v>
      </c>
      <c r="B27" s="6">
        <v>0</v>
      </c>
      <c r="C27" s="6">
        <v>0</v>
      </c>
      <c r="D27" s="6">
        <v>95</v>
      </c>
      <c r="E27" s="6">
        <v>4500</v>
      </c>
      <c r="F27" s="13">
        <f t="shared" si="3"/>
        <v>-1</v>
      </c>
      <c r="G27" s="13">
        <f t="shared" si="3"/>
        <v>-1</v>
      </c>
    </row>
    <row r="28" spans="1:7" s="2" customFormat="1" ht="19.5" customHeight="1">
      <c r="A28" s="7" t="s">
        <v>18</v>
      </c>
      <c r="B28" s="6">
        <v>4334</v>
      </c>
      <c r="C28" s="6">
        <v>37100</v>
      </c>
      <c r="D28" s="6">
        <v>7482</v>
      </c>
      <c r="E28" s="6">
        <v>58900</v>
      </c>
      <c r="F28" s="13">
        <f aca="true" t="shared" si="4" ref="F28:G33">SUM(B28/D28-1)</f>
        <v>-0.42074311681368615</v>
      </c>
      <c r="G28" s="13">
        <f t="shared" si="4"/>
        <v>-0.37011884550084895</v>
      </c>
    </row>
    <row r="29" spans="1:7" s="2" customFormat="1" ht="24" customHeight="1">
      <c r="A29" s="7" t="s">
        <v>20</v>
      </c>
      <c r="B29" s="6">
        <f>SUM(B27:B28)</f>
        <v>4334</v>
      </c>
      <c r="C29" s="6">
        <f>SUM(C27:C28)</f>
        <v>37100</v>
      </c>
      <c r="D29" s="6">
        <f>SUM(D27:D28)</f>
        <v>7577</v>
      </c>
      <c r="E29" s="6">
        <f>SUM(E27:E28)</f>
        <v>63400</v>
      </c>
      <c r="F29" s="13">
        <f t="shared" si="4"/>
        <v>-0.42800580704764424</v>
      </c>
      <c r="G29" s="13">
        <f t="shared" si="4"/>
        <v>-0.4148264984227129</v>
      </c>
    </row>
    <row r="30" spans="1:7" s="2" customFormat="1" ht="24" customHeight="1">
      <c r="A30" s="7" t="s">
        <v>68</v>
      </c>
      <c r="B30" s="6">
        <v>5443</v>
      </c>
      <c r="C30" s="6">
        <v>21100</v>
      </c>
      <c r="D30" s="6">
        <v>0</v>
      </c>
      <c r="E30" s="6">
        <v>0</v>
      </c>
      <c r="F30" s="6">
        <v>0</v>
      </c>
      <c r="G30" s="6">
        <v>0</v>
      </c>
    </row>
    <row r="31" spans="1:7" s="2" customFormat="1" ht="22.5" customHeight="1">
      <c r="A31" s="7" t="s">
        <v>33</v>
      </c>
      <c r="B31" s="6">
        <v>173775</v>
      </c>
      <c r="C31" s="6">
        <v>628500</v>
      </c>
      <c r="D31" s="6">
        <v>272160</v>
      </c>
      <c r="E31" s="6">
        <v>1456800</v>
      </c>
      <c r="F31" s="13">
        <f t="shared" si="4"/>
        <v>-0.36149691358024694</v>
      </c>
      <c r="G31" s="13">
        <f t="shared" si="4"/>
        <v>-0.5685749588138386</v>
      </c>
    </row>
    <row r="32" spans="1:7" s="2" customFormat="1" ht="21.75" customHeight="1">
      <c r="A32" s="7" t="s">
        <v>23</v>
      </c>
      <c r="B32" s="10">
        <f>SUM(B30:B31)</f>
        <v>179218</v>
      </c>
      <c r="C32" s="10">
        <f>SUM(C30:C31)</f>
        <v>649600</v>
      </c>
      <c r="D32" s="10">
        <f>SUM(D30:D31)</f>
        <v>272160</v>
      </c>
      <c r="E32" s="10">
        <f>SUM(E30:E31)</f>
        <v>1456800</v>
      </c>
      <c r="F32" s="13">
        <f t="shared" si="4"/>
        <v>-0.34149764844209285</v>
      </c>
      <c r="G32" s="13">
        <f t="shared" si="4"/>
        <v>-0.5540911587040087</v>
      </c>
    </row>
    <row r="33" spans="1:7" s="2" customFormat="1" ht="19.5" customHeight="1">
      <c r="A33" s="7" t="s">
        <v>47</v>
      </c>
      <c r="B33" s="6">
        <v>0</v>
      </c>
      <c r="C33" s="6">
        <v>0</v>
      </c>
      <c r="D33" s="6">
        <v>181440</v>
      </c>
      <c r="E33" s="6">
        <v>798400</v>
      </c>
      <c r="F33" s="13">
        <f t="shared" si="4"/>
        <v>-1</v>
      </c>
      <c r="G33" s="13">
        <f t="shared" si="4"/>
        <v>-1</v>
      </c>
    </row>
    <row r="34" spans="1:7" s="2" customFormat="1" ht="19.5" customHeight="1">
      <c r="A34" s="7" t="s">
        <v>74</v>
      </c>
      <c r="B34" s="6">
        <v>22988</v>
      </c>
      <c r="C34" s="6">
        <v>183800</v>
      </c>
      <c r="D34" s="6">
        <v>0</v>
      </c>
      <c r="E34" s="6">
        <v>0</v>
      </c>
      <c r="F34" s="6">
        <v>0</v>
      </c>
      <c r="G34" s="6">
        <v>0</v>
      </c>
    </row>
    <row r="35" spans="1:7" s="2" customFormat="1" ht="24" customHeight="1">
      <c r="A35" s="7" t="s">
        <v>36</v>
      </c>
      <c r="B35" s="10">
        <f>SUM(B33:B34)</f>
        <v>22988</v>
      </c>
      <c r="C35" s="10">
        <f>SUM(C33:C34)</f>
        <v>183800</v>
      </c>
      <c r="D35" s="10">
        <f>SUM(D33:D34)</f>
        <v>181440</v>
      </c>
      <c r="E35" s="10">
        <f>SUM(E33:E34)</f>
        <v>798400</v>
      </c>
      <c r="F35" s="13">
        <f aca="true" t="shared" si="5" ref="F35:G39">SUM(B35/D35-1)</f>
        <v>-0.8733024691358025</v>
      </c>
      <c r="G35" s="13">
        <f t="shared" si="5"/>
        <v>-0.7697895791583167</v>
      </c>
    </row>
    <row r="36" spans="1:7" s="2" customFormat="1" ht="19.5" customHeight="1">
      <c r="A36" s="7" t="s">
        <v>37</v>
      </c>
      <c r="B36" s="6">
        <v>0</v>
      </c>
      <c r="C36" s="6">
        <v>0</v>
      </c>
      <c r="D36" s="6">
        <v>1720</v>
      </c>
      <c r="E36" s="6">
        <v>17900</v>
      </c>
      <c r="F36" s="13">
        <f t="shared" si="5"/>
        <v>-1</v>
      </c>
      <c r="G36" s="13">
        <f t="shared" si="5"/>
        <v>-1</v>
      </c>
    </row>
    <row r="37" spans="1:7" s="2" customFormat="1" ht="19.5" customHeight="1">
      <c r="A37" s="7" t="s">
        <v>46</v>
      </c>
      <c r="B37" s="6">
        <v>0</v>
      </c>
      <c r="C37" s="6">
        <v>0</v>
      </c>
      <c r="D37" s="6">
        <v>1520</v>
      </c>
      <c r="E37" s="6">
        <v>3600</v>
      </c>
      <c r="F37" s="13">
        <f t="shared" si="5"/>
        <v>-1</v>
      </c>
      <c r="G37" s="13">
        <f t="shared" si="5"/>
        <v>-1</v>
      </c>
    </row>
    <row r="38" spans="1:7" s="2" customFormat="1" ht="24" customHeight="1">
      <c r="A38" s="7" t="s">
        <v>39</v>
      </c>
      <c r="B38" s="10">
        <f>SUM(B36:B37)</f>
        <v>0</v>
      </c>
      <c r="C38" s="10">
        <f>SUM(C36:C37)</f>
        <v>0</v>
      </c>
      <c r="D38" s="10">
        <f>SUM(D36:D37)</f>
        <v>3240</v>
      </c>
      <c r="E38" s="10">
        <f>SUM(E36:E37)</f>
        <v>21500</v>
      </c>
      <c r="F38" s="13">
        <f t="shared" si="5"/>
        <v>-1</v>
      </c>
      <c r="G38" s="13">
        <f t="shared" si="5"/>
        <v>-1</v>
      </c>
    </row>
    <row r="39" spans="1:7" s="2" customFormat="1" ht="31.5" customHeight="1">
      <c r="A39" s="7" t="s">
        <v>34</v>
      </c>
      <c r="B39" s="10">
        <f>SUM(B38,B35,B32,B29,B26,B22,B20,B17)</f>
        <v>29550337</v>
      </c>
      <c r="C39" s="10">
        <f>SUM(C38,C35,C32,C29,C26,C22,C20,C17)</f>
        <v>85419900</v>
      </c>
      <c r="D39" s="10">
        <f>SUM(D38,D35,D32,D29,D26,D22,D20,D17)</f>
        <v>24709553</v>
      </c>
      <c r="E39" s="10">
        <f>SUM(E38,E35,E32,E29,E26,E22,E20,E17)</f>
        <v>103178000</v>
      </c>
      <c r="F39" s="13">
        <f t="shared" si="5"/>
        <v>0.19590738853106737</v>
      </c>
      <c r="G39" s="13">
        <f t="shared" si="5"/>
        <v>-0.17211130279710796</v>
      </c>
    </row>
    <row r="40" spans="2:7" s="2" customFormat="1" ht="16.5">
      <c r="B40" s="3"/>
      <c r="C40" s="3"/>
      <c r="D40" s="3"/>
      <c r="E40" s="3"/>
      <c r="F40" s="3"/>
      <c r="G40" s="3"/>
    </row>
    <row r="41" spans="2:7" s="2" customFormat="1" ht="16.5">
      <c r="B41" s="3"/>
      <c r="C41" s="3"/>
      <c r="D41" s="3"/>
      <c r="E41" s="3"/>
      <c r="F41" s="3"/>
      <c r="G41" s="3"/>
    </row>
    <row r="42" spans="2:7" s="2" customFormat="1" ht="16.5">
      <c r="B42" s="3"/>
      <c r="C42" s="3"/>
      <c r="D42" s="3"/>
      <c r="E42" s="3"/>
      <c r="F42" s="3"/>
      <c r="G42" s="3"/>
    </row>
    <row r="43" spans="2:7" s="2" customFormat="1" ht="16.5">
      <c r="B43" s="3"/>
      <c r="C43" s="3"/>
      <c r="D43" s="3"/>
      <c r="E43" s="3"/>
      <c r="F43" s="3"/>
      <c r="G43" s="3"/>
    </row>
    <row r="44" spans="2:7" s="2" customFormat="1" ht="16.5">
      <c r="B44" s="3"/>
      <c r="C44" s="3"/>
      <c r="D44" s="3"/>
      <c r="E44" s="3"/>
      <c r="F44" s="3"/>
      <c r="G44" s="3"/>
    </row>
    <row r="45" spans="2:7" s="2" customFormat="1" ht="16.5">
      <c r="B45" s="3"/>
      <c r="C45" s="3"/>
      <c r="D45" s="3"/>
      <c r="E45" s="3"/>
      <c r="F45" s="3"/>
      <c r="G45" s="19">
        <f>SUM(E45-B39)</f>
        <v>-29550337</v>
      </c>
    </row>
    <row r="46" spans="2:7" s="2" customFormat="1" ht="16.5">
      <c r="B46" s="3"/>
      <c r="C46" s="3"/>
      <c r="D46" s="3"/>
      <c r="E46" s="3"/>
      <c r="F46" s="3"/>
      <c r="G46" s="3"/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0"/>
  <sheetViews>
    <sheetView workbookViewId="0" topLeftCell="A28">
      <selection activeCell="A38" sqref="A38:IV38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9.50390625" style="1" customWidth="1"/>
    <col min="7" max="7" width="9.375" style="1" customWidth="1"/>
  </cols>
  <sheetData>
    <row r="1" spans="1:7" s="2" customFormat="1" ht="30" customHeight="1">
      <c r="A1" s="20" t="s">
        <v>78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25</v>
      </c>
      <c r="B3" s="23" t="s">
        <v>79</v>
      </c>
      <c r="C3" s="24"/>
      <c r="D3" s="23" t="s">
        <v>61</v>
      </c>
      <c r="E3" s="24"/>
      <c r="F3" s="27" t="s">
        <v>21</v>
      </c>
      <c r="G3" s="24"/>
    </row>
    <row r="4" spans="1:7" s="2" customFormat="1" ht="19.5" customHeight="1">
      <c r="A4" s="22"/>
      <c r="B4" s="4" t="s">
        <v>26</v>
      </c>
      <c r="C4" s="5" t="s">
        <v>27</v>
      </c>
      <c r="D4" s="4" t="s">
        <v>26</v>
      </c>
      <c r="E4" s="5" t="s">
        <v>27</v>
      </c>
      <c r="F4" s="5" t="s">
        <v>28</v>
      </c>
      <c r="G4" s="5" t="s">
        <v>29</v>
      </c>
    </row>
    <row r="5" spans="1:7" s="2" customFormat="1" ht="19.5" customHeight="1">
      <c r="A5" s="7" t="s">
        <v>0</v>
      </c>
      <c r="B5" s="6">
        <v>287312</v>
      </c>
      <c r="C5" s="6">
        <v>1163300</v>
      </c>
      <c r="D5" s="6">
        <v>74863</v>
      </c>
      <c r="E5" s="6">
        <v>564900</v>
      </c>
      <c r="F5" s="13">
        <f aca="true" t="shared" si="0" ref="F5:F16">SUM(B5/D5-1)</f>
        <v>2.8378371157981914</v>
      </c>
      <c r="G5" s="13">
        <f aca="true" t="shared" si="1" ref="G5:G16">SUM(C5/E5-1)</f>
        <v>1.0593025314214906</v>
      </c>
    </row>
    <row r="6" spans="1:7" s="2" customFormat="1" ht="19.5" customHeight="1">
      <c r="A6" s="7" t="s">
        <v>1</v>
      </c>
      <c r="B6" s="6">
        <v>7294210</v>
      </c>
      <c r="C6" s="6">
        <v>22206700</v>
      </c>
      <c r="D6" s="6">
        <v>7633467</v>
      </c>
      <c r="E6" s="6">
        <v>33095200</v>
      </c>
      <c r="F6" s="13">
        <f t="shared" si="0"/>
        <v>-0.044443370227447154</v>
      </c>
      <c r="G6" s="13">
        <f t="shared" si="1"/>
        <v>-0.32900541468249167</v>
      </c>
    </row>
    <row r="7" spans="1:7" s="2" customFormat="1" ht="19.5" customHeight="1">
      <c r="A7" s="7" t="s">
        <v>38</v>
      </c>
      <c r="B7" s="6">
        <v>0</v>
      </c>
      <c r="C7" s="6">
        <v>0</v>
      </c>
      <c r="D7" s="6">
        <v>17</v>
      </c>
      <c r="E7" s="6">
        <v>2000</v>
      </c>
      <c r="F7" s="13">
        <f>SUM(B7/D7-1)</f>
        <v>-1</v>
      </c>
      <c r="G7" s="13">
        <f>SUM(C7/E7-1)</f>
        <v>-1</v>
      </c>
    </row>
    <row r="8" spans="1:7" s="2" customFormat="1" ht="19.5" customHeight="1">
      <c r="A8" s="7" t="s">
        <v>2</v>
      </c>
      <c r="B8" s="6">
        <v>138556</v>
      </c>
      <c r="C8" s="6">
        <v>556700</v>
      </c>
      <c r="D8" s="6">
        <v>612020</v>
      </c>
      <c r="E8" s="6">
        <v>1873900</v>
      </c>
      <c r="F8" s="13">
        <f t="shared" si="0"/>
        <v>-0.7736087055978562</v>
      </c>
      <c r="G8" s="13">
        <f t="shared" si="1"/>
        <v>-0.7029190458402262</v>
      </c>
    </row>
    <row r="9" spans="1:7" s="2" customFormat="1" ht="19.5" customHeight="1">
      <c r="A9" s="7" t="s">
        <v>3</v>
      </c>
      <c r="B9" s="6">
        <v>335309</v>
      </c>
      <c r="C9" s="6">
        <v>1421900</v>
      </c>
      <c r="D9" s="6">
        <v>180346</v>
      </c>
      <c r="E9" s="6">
        <v>915000</v>
      </c>
      <c r="F9" s="13">
        <f t="shared" si="0"/>
        <v>0.8592538786554733</v>
      </c>
      <c r="G9" s="13">
        <f t="shared" si="1"/>
        <v>0.5539890710382513</v>
      </c>
    </row>
    <row r="10" spans="1:7" s="2" customFormat="1" ht="19.5" customHeight="1">
      <c r="A10" s="7" t="s">
        <v>4</v>
      </c>
      <c r="B10" s="6">
        <v>387399</v>
      </c>
      <c r="C10" s="6">
        <v>1516200</v>
      </c>
      <c r="D10" s="6">
        <v>2029483</v>
      </c>
      <c r="E10" s="6">
        <v>11209700</v>
      </c>
      <c r="F10" s="13">
        <f t="shared" si="0"/>
        <v>-0.8091144394902544</v>
      </c>
      <c r="G10" s="13">
        <f t="shared" si="1"/>
        <v>-0.8647421429654674</v>
      </c>
    </row>
    <row r="11" spans="1:7" s="2" customFormat="1" ht="19.5" customHeight="1">
      <c r="A11" s="7" t="s">
        <v>5</v>
      </c>
      <c r="B11" s="6">
        <v>111964</v>
      </c>
      <c r="C11" s="6">
        <v>350800</v>
      </c>
      <c r="D11" s="6">
        <v>38283</v>
      </c>
      <c r="E11" s="6">
        <v>260000</v>
      </c>
      <c r="F11" s="13">
        <f t="shared" si="0"/>
        <v>1.9246401797142334</v>
      </c>
      <c r="G11" s="13">
        <f t="shared" si="1"/>
        <v>0.34923076923076923</v>
      </c>
    </row>
    <row r="12" spans="1:7" s="2" customFormat="1" ht="19.5" customHeight="1">
      <c r="A12" s="7" t="s">
        <v>6</v>
      </c>
      <c r="B12" s="6">
        <v>133727</v>
      </c>
      <c r="C12" s="6">
        <v>365200</v>
      </c>
      <c r="D12" s="6">
        <v>180132</v>
      </c>
      <c r="E12" s="6">
        <v>780400</v>
      </c>
      <c r="F12" s="13">
        <f t="shared" si="0"/>
        <v>-0.25761663668865054</v>
      </c>
      <c r="G12" s="13">
        <f t="shared" si="1"/>
        <v>-0.5320348539210662</v>
      </c>
    </row>
    <row r="13" spans="1:7" s="2" customFormat="1" ht="19.5" customHeight="1">
      <c r="A13" s="7" t="s">
        <v>7</v>
      </c>
      <c r="B13" s="6">
        <v>1608878</v>
      </c>
      <c r="C13" s="6">
        <v>5579600</v>
      </c>
      <c r="D13" s="6">
        <v>2270771</v>
      </c>
      <c r="E13" s="6">
        <v>10623800</v>
      </c>
      <c r="F13" s="13">
        <f t="shared" si="0"/>
        <v>-0.29148381761084674</v>
      </c>
      <c r="G13" s="13">
        <f t="shared" si="1"/>
        <v>-0.47480185997477364</v>
      </c>
    </row>
    <row r="14" spans="1:7" s="2" customFormat="1" ht="19.5" customHeight="1">
      <c r="A14" s="7" t="s">
        <v>30</v>
      </c>
      <c r="B14" s="6">
        <v>182709</v>
      </c>
      <c r="C14" s="6">
        <v>583700</v>
      </c>
      <c r="D14" s="6">
        <v>58155</v>
      </c>
      <c r="E14" s="6">
        <v>369700</v>
      </c>
      <c r="F14" s="13">
        <f t="shared" si="0"/>
        <v>2.1417590920815064</v>
      </c>
      <c r="G14" s="13">
        <f t="shared" si="1"/>
        <v>0.5788477143629971</v>
      </c>
    </row>
    <row r="15" spans="1:7" s="2" customFormat="1" ht="19.5" customHeight="1">
      <c r="A15" s="7" t="s">
        <v>9</v>
      </c>
      <c r="B15" s="6">
        <v>26867176</v>
      </c>
      <c r="C15" s="6">
        <v>73307000</v>
      </c>
      <c r="D15" s="6">
        <v>16160473</v>
      </c>
      <c r="E15" s="6">
        <v>61655800</v>
      </c>
      <c r="F15" s="13">
        <f t="shared" si="0"/>
        <v>0.6625241105257254</v>
      </c>
      <c r="G15" s="13">
        <f t="shared" si="1"/>
        <v>0.18897167825249217</v>
      </c>
    </row>
    <row r="16" spans="1:7" s="2" customFormat="1" ht="19.5" customHeight="1">
      <c r="A16" s="7" t="s">
        <v>24</v>
      </c>
      <c r="B16" s="6">
        <v>81173</v>
      </c>
      <c r="C16" s="6">
        <v>163000</v>
      </c>
      <c r="D16" s="6">
        <v>569</v>
      </c>
      <c r="E16" s="6">
        <v>6800</v>
      </c>
      <c r="F16" s="13">
        <f t="shared" si="0"/>
        <v>141.65905096660808</v>
      </c>
      <c r="G16" s="13">
        <f t="shared" si="1"/>
        <v>22.970588235294116</v>
      </c>
    </row>
    <row r="17" spans="1:7" s="2" customFormat="1" ht="19.5" customHeight="1">
      <c r="A17" s="7" t="s">
        <v>10</v>
      </c>
      <c r="B17" s="6">
        <v>652464</v>
      </c>
      <c r="C17" s="6">
        <v>2447300</v>
      </c>
      <c r="D17" s="6">
        <v>1256315</v>
      </c>
      <c r="E17" s="6">
        <v>7000600</v>
      </c>
      <c r="F17" s="13">
        <f aca="true" t="shared" si="2" ref="F17:G19">SUM(B17/D17-1)</f>
        <v>-0.48065254335099084</v>
      </c>
      <c r="G17" s="13">
        <f t="shared" si="2"/>
        <v>-0.6504156786561153</v>
      </c>
    </row>
    <row r="18" spans="1:7" s="2" customFormat="1" ht="24" customHeight="1">
      <c r="A18" s="7" t="s">
        <v>13</v>
      </c>
      <c r="B18" s="6">
        <f>SUM(B5:B17)</f>
        <v>38080877</v>
      </c>
      <c r="C18" s="6">
        <f>SUM(C5:C17)</f>
        <v>109661400</v>
      </c>
      <c r="D18" s="6">
        <f>SUM(D5:D17)</f>
        <v>30494894</v>
      </c>
      <c r="E18" s="6">
        <f>SUM(E5:E17)</f>
        <v>128357800</v>
      </c>
      <c r="F18" s="13">
        <f t="shared" si="2"/>
        <v>0.24876239937085853</v>
      </c>
      <c r="G18" s="13">
        <f t="shared" si="2"/>
        <v>-0.14565846407464134</v>
      </c>
    </row>
    <row r="19" spans="1:7" s="2" customFormat="1" ht="19.5" customHeight="1">
      <c r="A19" s="7" t="s">
        <v>53</v>
      </c>
      <c r="B19" s="6">
        <v>0</v>
      </c>
      <c r="C19" s="6">
        <v>0</v>
      </c>
      <c r="D19" s="6">
        <v>12</v>
      </c>
      <c r="E19" s="6">
        <v>1600</v>
      </c>
      <c r="F19" s="13">
        <f t="shared" si="2"/>
        <v>-1</v>
      </c>
      <c r="G19" s="13">
        <f t="shared" si="2"/>
        <v>-1</v>
      </c>
    </row>
    <row r="20" spans="1:7" s="2" customFormat="1" ht="19.5" customHeight="1">
      <c r="A20" s="7" t="s">
        <v>11</v>
      </c>
      <c r="B20" s="6">
        <v>8453</v>
      </c>
      <c r="C20" s="6">
        <v>49000</v>
      </c>
      <c r="D20" s="6">
        <v>0</v>
      </c>
      <c r="E20" s="6">
        <v>0</v>
      </c>
      <c r="F20" s="6">
        <v>0</v>
      </c>
      <c r="G20" s="6">
        <v>0</v>
      </c>
    </row>
    <row r="21" spans="1:7" s="2" customFormat="1" ht="19.5" customHeight="1">
      <c r="A21" s="7" t="s">
        <v>62</v>
      </c>
      <c r="B21" s="6">
        <v>0</v>
      </c>
      <c r="C21" s="6">
        <v>0</v>
      </c>
      <c r="D21" s="6">
        <v>49</v>
      </c>
      <c r="E21" s="6">
        <v>600</v>
      </c>
      <c r="F21" s="13">
        <f aca="true" t="shared" si="3" ref="F21:G24">SUM(B21/D21-1)</f>
        <v>-1</v>
      </c>
      <c r="G21" s="13">
        <f t="shared" si="3"/>
        <v>-1</v>
      </c>
    </row>
    <row r="22" spans="1:7" s="2" customFormat="1" ht="24" customHeight="1">
      <c r="A22" s="7" t="s">
        <v>14</v>
      </c>
      <c r="B22" s="6">
        <f>SUM(B19:B21)</f>
        <v>8453</v>
      </c>
      <c r="C22" s="6">
        <f>SUM(C19:C21)</f>
        <v>49000</v>
      </c>
      <c r="D22" s="6">
        <f>SUM(D19:D21)</f>
        <v>61</v>
      </c>
      <c r="E22" s="6">
        <f>SUM(E19:E21)</f>
        <v>2200</v>
      </c>
      <c r="F22" s="13">
        <f t="shared" si="3"/>
        <v>137.5737704918033</v>
      </c>
      <c r="G22" s="13">
        <f t="shared" si="3"/>
        <v>21.272727272727273</v>
      </c>
    </row>
    <row r="23" spans="1:7" s="2" customFormat="1" ht="24" customHeight="1">
      <c r="A23" s="7" t="s">
        <v>51</v>
      </c>
      <c r="B23" s="6">
        <v>0</v>
      </c>
      <c r="C23" s="6">
        <v>0</v>
      </c>
      <c r="D23" s="6">
        <v>8063</v>
      </c>
      <c r="E23" s="6">
        <v>72800</v>
      </c>
      <c r="F23" s="13">
        <f t="shared" si="3"/>
        <v>-1</v>
      </c>
      <c r="G23" s="13">
        <f t="shared" si="3"/>
        <v>-1</v>
      </c>
    </row>
    <row r="24" spans="1:7" s="2" customFormat="1" ht="18" customHeight="1">
      <c r="A24" s="7" t="s">
        <v>48</v>
      </c>
      <c r="B24" s="6">
        <v>0</v>
      </c>
      <c r="C24" s="6">
        <v>0</v>
      </c>
      <c r="D24" s="6">
        <v>5</v>
      </c>
      <c r="E24" s="6">
        <v>100</v>
      </c>
      <c r="F24" s="13">
        <f t="shared" si="3"/>
        <v>-1</v>
      </c>
      <c r="G24" s="13">
        <f t="shared" si="3"/>
        <v>-1</v>
      </c>
    </row>
    <row r="25" spans="1:7" s="2" customFormat="1" ht="19.5" customHeight="1">
      <c r="A25" s="7" t="s">
        <v>12</v>
      </c>
      <c r="B25" s="6">
        <v>0</v>
      </c>
      <c r="C25" s="6">
        <v>0</v>
      </c>
      <c r="D25" s="6">
        <v>889</v>
      </c>
      <c r="E25" s="6">
        <v>11600</v>
      </c>
      <c r="F25" s="13">
        <f aca="true" t="shared" si="4" ref="F25:F30">SUM(B25/D25-1)</f>
        <v>-1</v>
      </c>
      <c r="G25" s="13">
        <f>SUM(C25/E25-1)</f>
        <v>-1</v>
      </c>
    </row>
    <row r="26" spans="1:7" s="2" customFormat="1" ht="24" customHeight="1">
      <c r="A26" s="7" t="s">
        <v>15</v>
      </c>
      <c r="B26" s="6">
        <f>SUM(B23:B25)</f>
        <v>0</v>
      </c>
      <c r="C26" s="6">
        <f>SUM(C23:C25)</f>
        <v>0</v>
      </c>
      <c r="D26" s="6">
        <f>SUM(D23:D25)</f>
        <v>8957</v>
      </c>
      <c r="E26" s="6">
        <f>SUM(E23:E25)</f>
        <v>84500</v>
      </c>
      <c r="F26" s="13">
        <f t="shared" si="4"/>
        <v>-1</v>
      </c>
      <c r="G26" s="13">
        <f>SUM(C26/E26-1)</f>
        <v>-1</v>
      </c>
    </row>
    <row r="27" spans="1:7" s="2" customFormat="1" ht="19.5" customHeight="1">
      <c r="A27" s="7" t="s">
        <v>43</v>
      </c>
      <c r="B27" s="6">
        <v>418</v>
      </c>
      <c r="C27" s="6">
        <v>9500</v>
      </c>
      <c r="D27" s="6">
        <v>18047</v>
      </c>
      <c r="E27" s="6">
        <v>21900</v>
      </c>
      <c r="F27" s="13">
        <f>SUM(B27/D27-1)</f>
        <v>-0.9768382556657617</v>
      </c>
      <c r="G27" s="13">
        <f>SUM(C27/E27-1)</f>
        <v>-0.5662100456621004</v>
      </c>
    </row>
    <row r="28" spans="1:7" s="2" customFormat="1" ht="19.5" customHeight="1">
      <c r="A28" s="7" t="s">
        <v>17</v>
      </c>
      <c r="B28" s="6">
        <v>11860</v>
      </c>
      <c r="C28" s="6">
        <v>93100</v>
      </c>
      <c r="D28" s="6">
        <v>45931</v>
      </c>
      <c r="E28" s="6">
        <v>317500</v>
      </c>
      <c r="F28" s="13">
        <f t="shared" si="4"/>
        <v>-0.7417865929328775</v>
      </c>
      <c r="G28" s="13">
        <f aca="true" t="shared" si="5" ref="G28:G36">SUM(C28/E28-1)</f>
        <v>-0.7067716535433071</v>
      </c>
    </row>
    <row r="29" spans="1:7" s="2" customFormat="1" ht="19.5" customHeight="1">
      <c r="A29" s="7" t="s">
        <v>44</v>
      </c>
      <c r="B29" s="6">
        <v>73719</v>
      </c>
      <c r="C29" s="6">
        <v>272700</v>
      </c>
      <c r="D29" s="6">
        <v>115578</v>
      </c>
      <c r="E29" s="6">
        <v>597000</v>
      </c>
      <c r="F29" s="13">
        <f t="shared" si="4"/>
        <v>-0.3621710014016508</v>
      </c>
      <c r="G29" s="13">
        <f t="shared" si="5"/>
        <v>-0.5432160804020101</v>
      </c>
    </row>
    <row r="30" spans="1:7" s="2" customFormat="1" ht="24" customHeight="1">
      <c r="A30" s="9" t="s">
        <v>19</v>
      </c>
      <c r="B30" s="6">
        <f>SUM(B27:B29)</f>
        <v>85997</v>
      </c>
      <c r="C30" s="6">
        <f>SUM(C27:C29)</f>
        <v>375300</v>
      </c>
      <c r="D30" s="6">
        <f>SUM(D27:D29)</f>
        <v>179556</v>
      </c>
      <c r="E30" s="6">
        <f>SUM(E27:E29)</f>
        <v>936400</v>
      </c>
      <c r="F30" s="13">
        <f t="shared" si="4"/>
        <v>-0.5210574973824322</v>
      </c>
      <c r="G30" s="13">
        <f t="shared" si="5"/>
        <v>-0.599209739427595</v>
      </c>
    </row>
    <row r="31" spans="1:7" s="2" customFormat="1" ht="24" customHeight="1">
      <c r="A31" s="9" t="s">
        <v>49</v>
      </c>
      <c r="B31" s="6">
        <v>0</v>
      </c>
      <c r="C31" s="6">
        <v>0</v>
      </c>
      <c r="D31" s="6">
        <v>95</v>
      </c>
      <c r="E31" s="6">
        <v>4500</v>
      </c>
      <c r="F31" s="13">
        <f aca="true" t="shared" si="6" ref="F31:F36">SUM(B31/D31-1)</f>
        <v>-1</v>
      </c>
      <c r="G31" s="13">
        <f t="shared" si="5"/>
        <v>-1</v>
      </c>
    </row>
    <row r="32" spans="1:7" s="2" customFormat="1" ht="19.5" customHeight="1">
      <c r="A32" s="7" t="s">
        <v>18</v>
      </c>
      <c r="B32" s="6">
        <v>16297</v>
      </c>
      <c r="C32" s="6">
        <v>120400</v>
      </c>
      <c r="D32" s="6">
        <v>9830</v>
      </c>
      <c r="E32" s="6">
        <v>88600</v>
      </c>
      <c r="F32" s="13">
        <f t="shared" si="6"/>
        <v>0.657884028484232</v>
      </c>
      <c r="G32" s="13">
        <f t="shared" si="5"/>
        <v>0.35891647855530473</v>
      </c>
    </row>
    <row r="33" spans="1:7" s="2" customFormat="1" ht="24" customHeight="1">
      <c r="A33" s="7" t="s">
        <v>20</v>
      </c>
      <c r="B33" s="6">
        <f>SUM(B31:B32)</f>
        <v>16297</v>
      </c>
      <c r="C33" s="6">
        <f>SUM(C31:C32)</f>
        <v>120400</v>
      </c>
      <c r="D33" s="6">
        <f>SUM(D31:D32)</f>
        <v>9925</v>
      </c>
      <c r="E33" s="6">
        <f>SUM(E31:E32)</f>
        <v>93100</v>
      </c>
      <c r="F33" s="13">
        <f t="shared" si="6"/>
        <v>0.642015113350126</v>
      </c>
      <c r="G33" s="13">
        <f t="shared" si="5"/>
        <v>0.29323308270676685</v>
      </c>
    </row>
    <row r="34" spans="1:7" s="2" customFormat="1" ht="24" customHeight="1">
      <c r="A34" s="7" t="s">
        <v>68</v>
      </c>
      <c r="B34" s="6">
        <v>5443</v>
      </c>
      <c r="C34" s="6">
        <v>21100</v>
      </c>
      <c r="D34" s="6">
        <v>0</v>
      </c>
      <c r="E34" s="6">
        <v>0</v>
      </c>
      <c r="F34" s="6">
        <v>0</v>
      </c>
      <c r="G34" s="6">
        <v>0</v>
      </c>
    </row>
    <row r="35" spans="1:7" s="2" customFormat="1" ht="19.5" customHeight="1">
      <c r="A35" s="7" t="s">
        <v>33</v>
      </c>
      <c r="B35" s="6">
        <v>233514</v>
      </c>
      <c r="C35" s="6">
        <v>841000</v>
      </c>
      <c r="D35" s="6">
        <v>272160</v>
      </c>
      <c r="E35" s="6">
        <v>1456800</v>
      </c>
      <c r="F35" s="13">
        <f t="shared" si="6"/>
        <v>-0.1419973544973545</v>
      </c>
      <c r="G35" s="13">
        <f t="shared" si="5"/>
        <v>-0.4227073036792971</v>
      </c>
    </row>
    <row r="36" spans="1:7" s="2" customFormat="1" ht="24" customHeight="1">
      <c r="A36" s="7" t="s">
        <v>23</v>
      </c>
      <c r="B36" s="10">
        <f>SUM(B34:B35)</f>
        <v>238957</v>
      </c>
      <c r="C36" s="10">
        <f>SUM(C34:C35)</f>
        <v>862100</v>
      </c>
      <c r="D36" s="10">
        <f>SUM(D34:D35)</f>
        <v>272160</v>
      </c>
      <c r="E36" s="10">
        <f>SUM(E34:E35)</f>
        <v>1456800</v>
      </c>
      <c r="F36" s="13">
        <f t="shared" si="6"/>
        <v>-0.12199808935920042</v>
      </c>
      <c r="G36" s="13">
        <f t="shared" si="5"/>
        <v>-0.40822350356946735</v>
      </c>
    </row>
    <row r="37" spans="1:7" s="2" customFormat="1" ht="19.5" customHeight="1">
      <c r="A37" s="7" t="s">
        <v>47</v>
      </c>
      <c r="B37" s="6">
        <v>0</v>
      </c>
      <c r="C37" s="6">
        <v>0</v>
      </c>
      <c r="D37" s="6">
        <v>181440</v>
      </c>
      <c r="E37" s="6">
        <v>798400</v>
      </c>
      <c r="F37" s="13">
        <f>SUM(B37/D37-1)</f>
        <v>-1</v>
      </c>
      <c r="G37" s="13">
        <f>SUM(C37/E37-1)</f>
        <v>-1</v>
      </c>
    </row>
    <row r="38" spans="1:7" s="2" customFormat="1" ht="19.5" customHeight="1">
      <c r="A38" s="7" t="s">
        <v>74</v>
      </c>
      <c r="B38" s="6">
        <v>22988</v>
      </c>
      <c r="C38" s="6">
        <v>183800</v>
      </c>
      <c r="D38" s="6">
        <v>0</v>
      </c>
      <c r="E38" s="6">
        <v>0</v>
      </c>
      <c r="F38" s="6">
        <v>0</v>
      </c>
      <c r="G38" s="6">
        <v>0</v>
      </c>
    </row>
    <row r="39" spans="1:7" s="2" customFormat="1" ht="24" customHeight="1">
      <c r="A39" s="7" t="s">
        <v>36</v>
      </c>
      <c r="B39" s="10">
        <f>SUM(B37:B38)</f>
        <v>22988</v>
      </c>
      <c r="C39" s="10">
        <f>SUM(C37:C38)</f>
        <v>183800</v>
      </c>
      <c r="D39" s="10">
        <f>SUM(D37:D38)</f>
        <v>181440</v>
      </c>
      <c r="E39" s="10">
        <f>SUM(E37:E38)</f>
        <v>798400</v>
      </c>
      <c r="F39" s="13">
        <f aca="true" t="shared" si="7" ref="F39:G43">SUM(B39/D39-1)</f>
        <v>-0.8733024691358025</v>
      </c>
      <c r="G39" s="13">
        <f t="shared" si="7"/>
        <v>-0.7697895791583167</v>
      </c>
    </row>
    <row r="40" spans="1:7" s="2" customFormat="1" ht="19.5" customHeight="1">
      <c r="A40" s="7" t="s">
        <v>37</v>
      </c>
      <c r="B40" s="6">
        <v>0</v>
      </c>
      <c r="C40" s="6">
        <v>0</v>
      </c>
      <c r="D40" s="6">
        <v>1720</v>
      </c>
      <c r="E40" s="6">
        <v>17900</v>
      </c>
      <c r="F40" s="13">
        <f t="shared" si="7"/>
        <v>-1</v>
      </c>
      <c r="G40" s="13">
        <f t="shared" si="7"/>
        <v>-1</v>
      </c>
    </row>
    <row r="41" spans="1:7" s="2" customFormat="1" ht="19.5" customHeight="1">
      <c r="A41" s="7" t="s">
        <v>46</v>
      </c>
      <c r="B41" s="6">
        <v>0</v>
      </c>
      <c r="C41" s="6">
        <v>0</v>
      </c>
      <c r="D41" s="6">
        <v>1520</v>
      </c>
      <c r="E41" s="6">
        <v>3600</v>
      </c>
      <c r="F41" s="13">
        <f t="shared" si="7"/>
        <v>-1</v>
      </c>
      <c r="G41" s="13">
        <f t="shared" si="7"/>
        <v>-1</v>
      </c>
    </row>
    <row r="42" spans="1:7" s="2" customFormat="1" ht="24" customHeight="1">
      <c r="A42" s="7" t="s">
        <v>39</v>
      </c>
      <c r="B42" s="10">
        <f>SUM(B40:B41)</f>
        <v>0</v>
      </c>
      <c r="C42" s="10">
        <f>SUM(C40:C41)</f>
        <v>0</v>
      </c>
      <c r="D42" s="10">
        <f>SUM(D40:D41)</f>
        <v>3240</v>
      </c>
      <c r="E42" s="10">
        <f>SUM(E40:E41)</f>
        <v>21500</v>
      </c>
      <c r="F42" s="13">
        <f t="shared" si="7"/>
        <v>-1</v>
      </c>
      <c r="G42" s="13">
        <f t="shared" si="7"/>
        <v>-1</v>
      </c>
    </row>
    <row r="43" spans="1:7" s="2" customFormat="1" ht="31.5" customHeight="1">
      <c r="A43" s="7" t="s">
        <v>34</v>
      </c>
      <c r="B43" s="10">
        <f>SUM(B42,B39,B36,B33,B30,B26,B22,B18)</f>
        <v>38453569</v>
      </c>
      <c r="C43" s="10">
        <f>SUM(C42,C39,C36,C33,C30,C26,C22,C18)</f>
        <v>111252000</v>
      </c>
      <c r="D43" s="10">
        <f>SUM(D42,D39,D36,D33,D30,D26,D22,D18)</f>
        <v>31150233</v>
      </c>
      <c r="E43" s="10">
        <f>SUM(E42,E39,E36,E33,E30,E26,E22,E18)</f>
        <v>131750700</v>
      </c>
      <c r="F43" s="13">
        <f t="shared" si="7"/>
        <v>0.23445526073593093</v>
      </c>
      <c r="G43" s="13">
        <f t="shared" si="7"/>
        <v>-0.15558702913912414</v>
      </c>
    </row>
    <row r="44" spans="2:7" s="2" customFormat="1" ht="16.5">
      <c r="B44" s="3"/>
      <c r="C44" s="3"/>
      <c r="D44" s="3"/>
      <c r="E44" s="3"/>
      <c r="F44" s="3"/>
      <c r="G44" s="3"/>
    </row>
    <row r="45" spans="2:7" s="2" customFormat="1" ht="16.5">
      <c r="B45" s="3"/>
      <c r="C45" s="3"/>
      <c r="D45" s="3"/>
      <c r="E45" s="3"/>
      <c r="F45" s="3"/>
      <c r="G45" s="3"/>
    </row>
    <row r="46" spans="2:7" s="2" customFormat="1" ht="16.5">
      <c r="B46" s="3"/>
      <c r="C46" s="3"/>
      <c r="D46" s="3"/>
      <c r="E46" s="3"/>
      <c r="F46" s="3"/>
      <c r="G46" s="3"/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19"/>
      <c r="D52" s="3"/>
      <c r="E52" s="19"/>
      <c r="F52" s="19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3"/>
  <sheetViews>
    <sheetView workbookViewId="0" topLeftCell="A31">
      <selection activeCell="D54" sqref="D54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9.625" style="1" customWidth="1"/>
    <col min="7" max="7" width="8.625" style="1" customWidth="1"/>
  </cols>
  <sheetData>
    <row r="1" spans="1:7" s="2" customFormat="1" ht="30" customHeight="1">
      <c r="A1" s="20" t="s">
        <v>81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25</v>
      </c>
      <c r="B3" s="23" t="s">
        <v>80</v>
      </c>
      <c r="C3" s="24"/>
      <c r="D3" s="23" t="s">
        <v>64</v>
      </c>
      <c r="E3" s="24"/>
      <c r="F3" s="27" t="s">
        <v>21</v>
      </c>
      <c r="G3" s="24"/>
    </row>
    <row r="4" spans="1:7" s="2" customFormat="1" ht="19.5" customHeight="1">
      <c r="A4" s="22"/>
      <c r="B4" s="4" t="s">
        <v>26</v>
      </c>
      <c r="C4" s="5" t="s">
        <v>27</v>
      </c>
      <c r="D4" s="4" t="s">
        <v>26</v>
      </c>
      <c r="E4" s="5" t="s">
        <v>27</v>
      </c>
      <c r="F4" s="5" t="s">
        <v>28</v>
      </c>
      <c r="G4" s="5" t="s">
        <v>29</v>
      </c>
    </row>
    <row r="5" spans="1:7" s="2" customFormat="1" ht="19.5" customHeight="1">
      <c r="A5" s="7" t="s">
        <v>0</v>
      </c>
      <c r="B5" s="6">
        <v>427883</v>
      </c>
      <c r="C5" s="6">
        <v>1681400</v>
      </c>
      <c r="D5" s="6">
        <v>147506</v>
      </c>
      <c r="E5" s="6">
        <v>1050700</v>
      </c>
      <c r="F5" s="13">
        <f>SUM(B5/D5-1)</f>
        <v>1.9007836969343619</v>
      </c>
      <c r="G5" s="13">
        <f aca="true" t="shared" si="0" ref="G5:G18">SUM(C5/E5-1)</f>
        <v>0.6002664890073284</v>
      </c>
    </row>
    <row r="6" spans="1:7" s="2" customFormat="1" ht="19.5" customHeight="1">
      <c r="A6" s="7" t="s">
        <v>1</v>
      </c>
      <c r="B6" s="6">
        <v>9274743</v>
      </c>
      <c r="C6" s="6">
        <v>28303900</v>
      </c>
      <c r="D6" s="6">
        <v>8741326</v>
      </c>
      <c r="E6" s="6">
        <v>38320900</v>
      </c>
      <c r="F6" s="13">
        <f>SUM(B6/D6-1)</f>
        <v>0.06102243526897411</v>
      </c>
      <c r="G6" s="13">
        <f t="shared" si="0"/>
        <v>-0.26139782729528793</v>
      </c>
    </row>
    <row r="7" spans="1:7" s="2" customFormat="1" ht="19.5" customHeight="1">
      <c r="A7" s="7" t="s">
        <v>38</v>
      </c>
      <c r="B7" s="6">
        <v>0</v>
      </c>
      <c r="C7" s="6">
        <v>0</v>
      </c>
      <c r="D7" s="6">
        <v>17</v>
      </c>
      <c r="E7" s="6">
        <v>2000</v>
      </c>
      <c r="F7" s="13">
        <f>SUM(B7/D7-1)</f>
        <v>-1</v>
      </c>
      <c r="G7" s="13">
        <f>SUM(C7/E7-1)</f>
        <v>-1</v>
      </c>
    </row>
    <row r="8" spans="1:7" s="2" customFormat="1" ht="19.5" customHeight="1">
      <c r="A8" s="7" t="s">
        <v>2</v>
      </c>
      <c r="B8" s="6">
        <v>295547</v>
      </c>
      <c r="C8" s="6">
        <v>1120200</v>
      </c>
      <c r="D8" s="6">
        <v>758712</v>
      </c>
      <c r="E8" s="6">
        <v>2466700</v>
      </c>
      <c r="F8" s="13">
        <f aca="true" t="shared" si="1" ref="F8:F18">SUM(B8/D8-1)</f>
        <v>-0.6104622043674016</v>
      </c>
      <c r="G8" s="13">
        <f t="shared" si="0"/>
        <v>-0.5458710017432197</v>
      </c>
    </row>
    <row r="9" spans="1:7" s="2" customFormat="1" ht="19.5" customHeight="1">
      <c r="A9" s="7" t="s">
        <v>3</v>
      </c>
      <c r="B9" s="6">
        <v>409037</v>
      </c>
      <c r="C9" s="6">
        <v>1760700</v>
      </c>
      <c r="D9" s="6">
        <v>208878</v>
      </c>
      <c r="E9" s="6">
        <v>1069300</v>
      </c>
      <c r="F9" s="13">
        <f t="shared" si="1"/>
        <v>0.9582579304665881</v>
      </c>
      <c r="G9" s="13">
        <f t="shared" si="0"/>
        <v>0.6465912279061068</v>
      </c>
    </row>
    <row r="10" spans="1:7" s="2" customFormat="1" ht="19.5" customHeight="1">
      <c r="A10" s="7" t="s">
        <v>4</v>
      </c>
      <c r="B10" s="6">
        <v>890350</v>
      </c>
      <c r="C10" s="6">
        <v>3466800</v>
      </c>
      <c r="D10" s="6">
        <v>2160847</v>
      </c>
      <c r="E10" s="6">
        <v>11966800</v>
      </c>
      <c r="F10" s="13">
        <f t="shared" si="1"/>
        <v>-0.5879624980389635</v>
      </c>
      <c r="G10" s="13">
        <f t="shared" si="0"/>
        <v>-0.7102984924959053</v>
      </c>
    </row>
    <row r="11" spans="1:7" s="2" customFormat="1" ht="19.5" customHeight="1">
      <c r="A11" s="7" t="s">
        <v>5</v>
      </c>
      <c r="B11" s="6">
        <v>130108</v>
      </c>
      <c r="C11" s="6">
        <v>390700</v>
      </c>
      <c r="D11" s="6">
        <v>58241</v>
      </c>
      <c r="E11" s="6">
        <v>331600</v>
      </c>
      <c r="F11" s="16">
        <f t="shared" si="1"/>
        <v>1.2339588949365567</v>
      </c>
      <c r="G11" s="16">
        <f t="shared" si="0"/>
        <v>0.17822677925211106</v>
      </c>
    </row>
    <row r="12" spans="1:7" s="2" customFormat="1" ht="19.5" customHeight="1">
      <c r="A12" s="7" t="s">
        <v>6</v>
      </c>
      <c r="B12" s="6">
        <v>138294</v>
      </c>
      <c r="C12" s="6">
        <v>405000</v>
      </c>
      <c r="D12" s="6">
        <v>292987</v>
      </c>
      <c r="E12" s="6">
        <v>1168100</v>
      </c>
      <c r="F12" s="13">
        <f t="shared" si="1"/>
        <v>-0.5279858833327076</v>
      </c>
      <c r="G12" s="13">
        <f t="shared" si="0"/>
        <v>-0.653283109322832</v>
      </c>
    </row>
    <row r="13" spans="1:7" s="2" customFormat="1" ht="19.5" customHeight="1">
      <c r="A13" s="7" t="s">
        <v>7</v>
      </c>
      <c r="B13" s="6">
        <v>2363841</v>
      </c>
      <c r="C13" s="6">
        <v>8061700</v>
      </c>
      <c r="D13" s="6">
        <v>2643102</v>
      </c>
      <c r="E13" s="6">
        <v>12259200</v>
      </c>
      <c r="F13" s="13">
        <f t="shared" si="1"/>
        <v>-0.10565653538909958</v>
      </c>
      <c r="G13" s="13">
        <f t="shared" si="0"/>
        <v>-0.34239591490472465</v>
      </c>
    </row>
    <row r="14" spans="1:7" s="2" customFormat="1" ht="19.5" customHeight="1">
      <c r="A14" s="7" t="s">
        <v>30</v>
      </c>
      <c r="B14" s="6">
        <v>187245</v>
      </c>
      <c r="C14" s="6">
        <v>607700</v>
      </c>
      <c r="D14" s="6">
        <v>58246</v>
      </c>
      <c r="E14" s="6">
        <v>372000</v>
      </c>
      <c r="F14" s="13">
        <f>SUM(B14/D14-1)</f>
        <v>2.2147271915668028</v>
      </c>
      <c r="G14" s="13">
        <f>SUM(C14/E14-1)</f>
        <v>0.6336021505376344</v>
      </c>
    </row>
    <row r="15" spans="1:7" s="2" customFormat="1" ht="19.5" customHeight="1">
      <c r="A15" s="7" t="s">
        <v>9</v>
      </c>
      <c r="B15" s="6">
        <v>36506495</v>
      </c>
      <c r="C15" s="6">
        <v>99572200</v>
      </c>
      <c r="D15" s="6">
        <v>19385191</v>
      </c>
      <c r="E15" s="6">
        <v>73123100</v>
      </c>
      <c r="F15" s="13">
        <f t="shared" si="1"/>
        <v>0.8832156464179279</v>
      </c>
      <c r="G15" s="13">
        <f t="shared" si="0"/>
        <v>0.3617064922028743</v>
      </c>
    </row>
    <row r="16" spans="1:7" s="2" customFormat="1" ht="19.5" customHeight="1">
      <c r="A16" s="7" t="s">
        <v>24</v>
      </c>
      <c r="B16" s="6">
        <v>81173</v>
      </c>
      <c r="C16" s="6">
        <v>163000</v>
      </c>
      <c r="D16" s="6">
        <v>1267</v>
      </c>
      <c r="E16" s="6">
        <v>14500</v>
      </c>
      <c r="F16" s="13">
        <f t="shared" si="1"/>
        <v>63.067087608524076</v>
      </c>
      <c r="G16" s="13">
        <f t="shared" si="0"/>
        <v>10.241379310344827</v>
      </c>
    </row>
    <row r="17" spans="1:7" s="2" customFormat="1" ht="19.5" customHeight="1">
      <c r="A17" s="7" t="s">
        <v>10</v>
      </c>
      <c r="B17" s="6">
        <v>794263</v>
      </c>
      <c r="C17" s="6">
        <v>2968700</v>
      </c>
      <c r="D17" s="6">
        <v>1351220</v>
      </c>
      <c r="E17" s="6">
        <v>7578300</v>
      </c>
      <c r="F17" s="13">
        <f t="shared" si="1"/>
        <v>-0.4121882446973846</v>
      </c>
      <c r="G17" s="13">
        <f t="shared" si="0"/>
        <v>-0.6082630669147434</v>
      </c>
    </row>
    <row r="18" spans="1:7" s="2" customFormat="1" ht="24" customHeight="1">
      <c r="A18" s="7" t="s">
        <v>13</v>
      </c>
      <c r="B18" s="6">
        <f>SUM(B5:B17)</f>
        <v>51498979</v>
      </c>
      <c r="C18" s="6">
        <f>SUM(C5:C17)</f>
        <v>148502000</v>
      </c>
      <c r="D18" s="6">
        <f>SUM(D5:D17)</f>
        <v>35807540</v>
      </c>
      <c r="E18" s="6">
        <f>SUM(E5:E17)</f>
        <v>149723200</v>
      </c>
      <c r="F18" s="13">
        <f t="shared" si="1"/>
        <v>0.4382160572884928</v>
      </c>
      <c r="G18" s="13">
        <f t="shared" si="0"/>
        <v>-0.008156384581681442</v>
      </c>
    </row>
    <row r="19" spans="1:7" s="2" customFormat="1" ht="19.5" customHeight="1">
      <c r="A19" s="7" t="s">
        <v>53</v>
      </c>
      <c r="B19" s="6">
        <v>0</v>
      </c>
      <c r="C19" s="6">
        <v>0</v>
      </c>
      <c r="D19" s="6">
        <v>12</v>
      </c>
      <c r="E19" s="6">
        <v>1600</v>
      </c>
      <c r="F19" s="13">
        <f>SUM(B19/D19-1)</f>
        <v>-1</v>
      </c>
      <c r="G19" s="13">
        <f>SUM(C19/E19-1)</f>
        <v>-1</v>
      </c>
    </row>
    <row r="20" spans="1:7" s="2" customFormat="1" ht="19.5" customHeight="1">
      <c r="A20" s="7" t="s">
        <v>11</v>
      </c>
      <c r="B20" s="6">
        <v>8453</v>
      </c>
      <c r="C20" s="6">
        <v>49000</v>
      </c>
      <c r="D20" s="6">
        <v>0</v>
      </c>
      <c r="E20" s="6">
        <v>0</v>
      </c>
      <c r="F20" s="6">
        <v>0</v>
      </c>
      <c r="G20" s="6">
        <v>0</v>
      </c>
    </row>
    <row r="21" spans="1:7" s="2" customFormat="1" ht="19.5" customHeight="1">
      <c r="A21" s="8" t="s">
        <v>22</v>
      </c>
      <c r="B21" s="6">
        <v>0</v>
      </c>
      <c r="C21" s="6">
        <v>0</v>
      </c>
      <c r="D21" s="6">
        <v>49</v>
      </c>
      <c r="E21" s="6">
        <v>600</v>
      </c>
      <c r="F21" s="13">
        <f aca="true" t="shared" si="2" ref="F21:G27">SUM(B21/D21-1)</f>
        <v>-1</v>
      </c>
      <c r="G21" s="13">
        <f t="shared" si="2"/>
        <v>-1</v>
      </c>
    </row>
    <row r="22" spans="1:7" s="2" customFormat="1" ht="24" customHeight="1">
      <c r="A22" s="7" t="s">
        <v>14</v>
      </c>
      <c r="B22" s="6">
        <f>SUM(B19:B21)</f>
        <v>8453</v>
      </c>
      <c r="C22" s="6">
        <f>SUM(C19:C21)</f>
        <v>49000</v>
      </c>
      <c r="D22" s="6">
        <f>SUM(D19:D21)</f>
        <v>61</v>
      </c>
      <c r="E22" s="6">
        <f>SUM(E19:E21)</f>
        <v>2200</v>
      </c>
      <c r="F22" s="13">
        <f t="shared" si="2"/>
        <v>137.5737704918033</v>
      </c>
      <c r="G22" s="13">
        <f t="shared" si="2"/>
        <v>21.272727272727273</v>
      </c>
    </row>
    <row r="23" spans="1:7" s="2" customFormat="1" ht="24" customHeight="1">
      <c r="A23" s="7" t="s">
        <v>51</v>
      </c>
      <c r="B23" s="6">
        <v>0</v>
      </c>
      <c r="C23" s="6">
        <v>0</v>
      </c>
      <c r="D23" s="6">
        <v>27114</v>
      </c>
      <c r="E23" s="6">
        <v>157900</v>
      </c>
      <c r="F23" s="13">
        <f t="shared" si="2"/>
        <v>-1</v>
      </c>
      <c r="G23" s="13">
        <f t="shared" si="2"/>
        <v>-1</v>
      </c>
    </row>
    <row r="24" spans="1:7" s="2" customFormat="1" ht="18" customHeight="1">
      <c r="A24" s="7" t="s">
        <v>48</v>
      </c>
      <c r="B24" s="6">
        <v>0</v>
      </c>
      <c r="C24" s="6">
        <v>0</v>
      </c>
      <c r="D24" s="6">
        <v>5</v>
      </c>
      <c r="E24" s="6">
        <v>100</v>
      </c>
      <c r="F24" s="13">
        <f t="shared" si="2"/>
        <v>-1</v>
      </c>
      <c r="G24" s="13">
        <f t="shared" si="2"/>
        <v>-1</v>
      </c>
    </row>
    <row r="25" spans="1:7" s="2" customFormat="1" ht="19.5" customHeight="1">
      <c r="A25" s="7" t="s">
        <v>12</v>
      </c>
      <c r="B25" s="6">
        <v>0</v>
      </c>
      <c r="C25" s="6">
        <v>0</v>
      </c>
      <c r="D25" s="6">
        <v>889</v>
      </c>
      <c r="E25" s="6">
        <v>11600</v>
      </c>
      <c r="F25" s="13">
        <f t="shared" si="2"/>
        <v>-1</v>
      </c>
      <c r="G25" s="13">
        <f t="shared" si="2"/>
        <v>-1</v>
      </c>
    </row>
    <row r="26" spans="1:7" s="2" customFormat="1" ht="24" customHeight="1">
      <c r="A26" s="7" t="s">
        <v>15</v>
      </c>
      <c r="B26" s="6">
        <f>SUM(B23:B25)</f>
        <v>0</v>
      </c>
      <c r="C26" s="6">
        <f>SUM(C23:C25)</f>
        <v>0</v>
      </c>
      <c r="D26" s="6">
        <f>SUM(D23:D25)</f>
        <v>28008</v>
      </c>
      <c r="E26" s="6">
        <f>SUM(E23:E25)</f>
        <v>169600</v>
      </c>
      <c r="F26" s="13">
        <f t="shared" si="2"/>
        <v>-1</v>
      </c>
      <c r="G26" s="13">
        <f t="shared" si="2"/>
        <v>-1</v>
      </c>
    </row>
    <row r="27" spans="1:7" s="2" customFormat="1" ht="19.5" customHeight="1">
      <c r="A27" s="7" t="s">
        <v>43</v>
      </c>
      <c r="B27" s="6">
        <v>418</v>
      </c>
      <c r="C27" s="6">
        <v>9500</v>
      </c>
      <c r="D27" s="6">
        <v>18686</v>
      </c>
      <c r="E27" s="6">
        <v>32600</v>
      </c>
      <c r="F27" s="13">
        <f t="shared" si="2"/>
        <v>-0.9776303114631275</v>
      </c>
      <c r="G27" s="13">
        <f t="shared" si="2"/>
        <v>-0.7085889570552147</v>
      </c>
    </row>
    <row r="28" spans="1:7" s="2" customFormat="1" ht="19.5" customHeight="1">
      <c r="A28" s="7" t="s">
        <v>16</v>
      </c>
      <c r="B28" s="6">
        <v>149</v>
      </c>
      <c r="C28" s="6">
        <v>1600</v>
      </c>
      <c r="D28" s="6">
        <v>0</v>
      </c>
      <c r="E28" s="6">
        <v>0</v>
      </c>
      <c r="F28" s="6">
        <v>0</v>
      </c>
      <c r="G28" s="6">
        <v>0</v>
      </c>
    </row>
    <row r="29" spans="1:7" s="2" customFormat="1" ht="19.5" customHeight="1">
      <c r="A29" s="7" t="s">
        <v>17</v>
      </c>
      <c r="B29" s="6">
        <v>14420</v>
      </c>
      <c r="C29" s="6">
        <v>101400</v>
      </c>
      <c r="D29" s="6">
        <v>56801</v>
      </c>
      <c r="E29" s="6">
        <v>433600</v>
      </c>
      <c r="F29" s="13">
        <f>SUM(B29/D29-1)</f>
        <v>-0.7461312300839774</v>
      </c>
      <c r="G29" s="13">
        <f>SUM(C29/E29-1)</f>
        <v>-0.7661439114391144</v>
      </c>
    </row>
    <row r="30" spans="1:7" s="2" customFormat="1" ht="19.5" customHeight="1">
      <c r="A30" s="7" t="s">
        <v>44</v>
      </c>
      <c r="B30" s="6">
        <v>91863</v>
      </c>
      <c r="C30" s="6">
        <v>356100</v>
      </c>
      <c r="D30" s="6">
        <v>135537</v>
      </c>
      <c r="E30" s="6">
        <v>713700</v>
      </c>
      <c r="F30" s="13">
        <f>SUM(B30/D30-1)</f>
        <v>-0.3222293543460457</v>
      </c>
      <c r="G30" s="13">
        <f>SUM(C30/E30-1)</f>
        <v>-0.5010508617065994</v>
      </c>
    </row>
    <row r="31" spans="1:7" s="2" customFormat="1" ht="24" customHeight="1">
      <c r="A31" s="9" t="s">
        <v>19</v>
      </c>
      <c r="B31" s="6">
        <f>SUM(B27:B30)</f>
        <v>106850</v>
      </c>
      <c r="C31" s="6">
        <f>SUM(C27:C30)</f>
        <v>468600</v>
      </c>
      <c r="D31" s="6">
        <f>SUM(D27:D30)</f>
        <v>211024</v>
      </c>
      <c r="E31" s="6">
        <f>SUM(E27:E30)</f>
        <v>1179900</v>
      </c>
      <c r="F31" s="13">
        <f aca="true" t="shared" si="3" ref="F31:G34">SUM(B31/D31-1)</f>
        <v>-0.49365948896807943</v>
      </c>
      <c r="G31" s="13">
        <f t="shared" si="3"/>
        <v>-0.6028476989575388</v>
      </c>
    </row>
    <row r="32" spans="1:7" s="2" customFormat="1" ht="24" customHeight="1">
      <c r="A32" s="9" t="s">
        <v>49</v>
      </c>
      <c r="B32" s="6">
        <v>0</v>
      </c>
      <c r="C32" s="6">
        <v>0</v>
      </c>
      <c r="D32" s="6">
        <v>95</v>
      </c>
      <c r="E32" s="6">
        <v>4500</v>
      </c>
      <c r="F32" s="13">
        <f>SUM(B32/D32-1)</f>
        <v>-1</v>
      </c>
      <c r="G32" s="13">
        <f>SUM(C32/E32-1)</f>
        <v>-1</v>
      </c>
    </row>
    <row r="33" spans="1:7" s="2" customFormat="1" ht="19.5" customHeight="1">
      <c r="A33" s="9" t="s">
        <v>32</v>
      </c>
      <c r="B33" s="6">
        <v>499</v>
      </c>
      <c r="C33" s="6">
        <v>5100</v>
      </c>
      <c r="D33" s="6">
        <v>0</v>
      </c>
      <c r="E33" s="6">
        <v>0</v>
      </c>
      <c r="F33" s="6">
        <v>0</v>
      </c>
      <c r="G33" s="6">
        <v>0</v>
      </c>
    </row>
    <row r="34" spans="1:7" s="2" customFormat="1" ht="19.5" customHeight="1">
      <c r="A34" s="7" t="s">
        <v>18</v>
      </c>
      <c r="B34" s="6">
        <v>21525</v>
      </c>
      <c r="C34" s="6">
        <v>158300</v>
      </c>
      <c r="D34" s="6">
        <v>12014</v>
      </c>
      <c r="E34" s="6">
        <v>103700</v>
      </c>
      <c r="F34" s="13">
        <f t="shared" si="3"/>
        <v>0.7916597303146329</v>
      </c>
      <c r="G34" s="13">
        <f t="shared" si="3"/>
        <v>0.5265188042430087</v>
      </c>
    </row>
    <row r="35" spans="1:7" s="2" customFormat="1" ht="24" customHeight="1">
      <c r="A35" s="7" t="s">
        <v>20</v>
      </c>
      <c r="B35" s="6">
        <f>SUM(B32:B34)</f>
        <v>22024</v>
      </c>
      <c r="C35" s="6">
        <f>SUM(C32:C34)</f>
        <v>163400</v>
      </c>
      <c r="D35" s="6">
        <f>SUM(D32:D34)</f>
        <v>12109</v>
      </c>
      <c r="E35" s="6">
        <f>SUM(E32:E34)</f>
        <v>108200</v>
      </c>
      <c r="F35" s="13">
        <f aca="true" t="shared" si="4" ref="F35:G38">SUM(B35/D35-1)</f>
        <v>0.8188124535469485</v>
      </c>
      <c r="G35" s="13">
        <f t="shared" si="4"/>
        <v>0.5101663585951941</v>
      </c>
    </row>
    <row r="36" spans="1:7" s="2" customFormat="1" ht="24" customHeight="1">
      <c r="A36" s="7" t="s">
        <v>68</v>
      </c>
      <c r="B36" s="6">
        <v>6441</v>
      </c>
      <c r="C36" s="6">
        <v>23800</v>
      </c>
      <c r="D36" s="6">
        <v>0</v>
      </c>
      <c r="E36" s="6">
        <v>0</v>
      </c>
      <c r="F36" s="6">
        <v>0</v>
      </c>
      <c r="G36" s="6">
        <v>0</v>
      </c>
    </row>
    <row r="37" spans="1:7" s="2" customFormat="1" ht="19.5" customHeight="1">
      <c r="A37" s="7" t="s">
        <v>33</v>
      </c>
      <c r="B37" s="6">
        <v>287946</v>
      </c>
      <c r="C37" s="6">
        <v>1032800</v>
      </c>
      <c r="D37" s="6">
        <v>272160</v>
      </c>
      <c r="E37" s="6">
        <v>1456800</v>
      </c>
      <c r="F37" s="13">
        <f t="shared" si="4"/>
        <v>0.058002645502645445</v>
      </c>
      <c r="G37" s="13">
        <f t="shared" si="4"/>
        <v>-0.2910488742449203</v>
      </c>
    </row>
    <row r="38" spans="1:7" s="2" customFormat="1" ht="19.5" customHeight="1">
      <c r="A38" s="7" t="s">
        <v>23</v>
      </c>
      <c r="B38" s="6">
        <f>SUM(B36:B37)</f>
        <v>294387</v>
      </c>
      <c r="C38" s="6">
        <f>SUM(C36:C37)</f>
        <v>1056600</v>
      </c>
      <c r="D38" s="6">
        <f>SUM(D37)</f>
        <v>272160</v>
      </c>
      <c r="E38" s="6">
        <f>SUM(E37)</f>
        <v>1456800</v>
      </c>
      <c r="F38" s="13">
        <f t="shared" si="4"/>
        <v>0.08166887125220468</v>
      </c>
      <c r="G38" s="13">
        <f t="shared" si="4"/>
        <v>-0.27471169686985175</v>
      </c>
    </row>
    <row r="39" spans="1:7" s="2" customFormat="1" ht="19.5" customHeight="1">
      <c r="A39" s="7" t="s">
        <v>47</v>
      </c>
      <c r="B39" s="6">
        <v>0</v>
      </c>
      <c r="C39" s="6">
        <v>0</v>
      </c>
      <c r="D39" s="6">
        <v>219542</v>
      </c>
      <c r="E39" s="6">
        <v>936300</v>
      </c>
      <c r="F39" s="13">
        <f>SUM(B39/D39-1)</f>
        <v>-1</v>
      </c>
      <c r="G39" s="13">
        <f>SUM(C39/E39-1)</f>
        <v>-1</v>
      </c>
    </row>
    <row r="40" spans="1:7" s="2" customFormat="1" ht="19.5" customHeight="1">
      <c r="A40" s="7" t="s">
        <v>74</v>
      </c>
      <c r="B40" s="6">
        <v>22988</v>
      </c>
      <c r="C40" s="6">
        <v>183800</v>
      </c>
      <c r="D40" s="6">
        <v>0</v>
      </c>
      <c r="E40" s="6">
        <v>0</v>
      </c>
      <c r="F40" s="6">
        <v>0</v>
      </c>
      <c r="G40" s="6">
        <v>0</v>
      </c>
    </row>
    <row r="41" spans="1:7" s="2" customFormat="1" ht="24" customHeight="1">
      <c r="A41" s="7" t="s">
        <v>36</v>
      </c>
      <c r="B41" s="10">
        <f>SUM(B40)</f>
        <v>22988</v>
      </c>
      <c r="C41" s="10">
        <f>SUM(C40)</f>
        <v>183800</v>
      </c>
      <c r="D41" s="10">
        <f>SUM(D39:D39)</f>
        <v>219542</v>
      </c>
      <c r="E41" s="10">
        <f>SUM(E39:E39)</f>
        <v>936300</v>
      </c>
      <c r="F41" s="13">
        <f aca="true" t="shared" si="5" ref="F41:G43">SUM(B41/D41-1)</f>
        <v>-0.8952911060298258</v>
      </c>
      <c r="G41" s="13">
        <f t="shared" si="5"/>
        <v>-0.803695396774538</v>
      </c>
    </row>
    <row r="42" spans="1:7" s="2" customFormat="1" ht="19.5" customHeight="1">
      <c r="A42" s="7" t="s">
        <v>37</v>
      </c>
      <c r="B42" s="6">
        <v>2041</v>
      </c>
      <c r="C42" s="6">
        <v>11000</v>
      </c>
      <c r="D42" s="6">
        <v>1720</v>
      </c>
      <c r="E42" s="6">
        <v>17900</v>
      </c>
      <c r="F42" s="13">
        <f t="shared" si="5"/>
        <v>0.18662790697674425</v>
      </c>
      <c r="G42" s="13">
        <f t="shared" si="5"/>
        <v>-0.3854748603351955</v>
      </c>
    </row>
    <row r="43" spans="1:7" s="2" customFormat="1" ht="19.5" customHeight="1">
      <c r="A43" s="7" t="s">
        <v>46</v>
      </c>
      <c r="B43" s="6">
        <v>0</v>
      </c>
      <c r="C43" s="6">
        <v>0</v>
      </c>
      <c r="D43" s="6">
        <v>1520</v>
      </c>
      <c r="E43" s="6">
        <v>3600</v>
      </c>
      <c r="F43" s="13">
        <f t="shared" si="5"/>
        <v>-1</v>
      </c>
      <c r="G43" s="13">
        <f t="shared" si="5"/>
        <v>-1</v>
      </c>
    </row>
    <row r="44" spans="1:7" s="2" customFormat="1" ht="19.5" customHeight="1">
      <c r="A44" s="7" t="s">
        <v>96</v>
      </c>
      <c r="B44" s="6">
        <v>1043</v>
      </c>
      <c r="C44" s="6">
        <v>4600</v>
      </c>
      <c r="D44" s="6">
        <v>0</v>
      </c>
      <c r="E44" s="6">
        <v>0</v>
      </c>
      <c r="F44" s="6">
        <v>0</v>
      </c>
      <c r="G44" s="6">
        <v>0</v>
      </c>
    </row>
    <row r="45" spans="1:7" s="2" customFormat="1" ht="24" customHeight="1">
      <c r="A45" s="7" t="s">
        <v>39</v>
      </c>
      <c r="B45" s="10">
        <f>SUM(B42:B44)</f>
        <v>3084</v>
      </c>
      <c r="C45" s="10">
        <f>SUM(C42:C44)</f>
        <v>15600</v>
      </c>
      <c r="D45" s="10">
        <f>SUM(D42:D43)</f>
        <v>3240</v>
      </c>
      <c r="E45" s="10">
        <f>SUM(E42:E43)</f>
        <v>21500</v>
      </c>
      <c r="F45" s="13">
        <f>SUM(B45/D45-1)</f>
        <v>-0.04814814814814816</v>
      </c>
      <c r="G45" s="13">
        <f>SUM(C45/E45-1)</f>
        <v>-0.27441860465116275</v>
      </c>
    </row>
    <row r="46" spans="1:7" s="2" customFormat="1" ht="31.5" customHeight="1">
      <c r="A46" s="7" t="s">
        <v>34</v>
      </c>
      <c r="B46" s="10">
        <f>SUM(B45,B35,B31,B26,B22,B18,B41,B38)</f>
        <v>51956765</v>
      </c>
      <c r="C46" s="10">
        <f>SUM(C45,C35,C31,C26,C22,C18,C41,C38)</f>
        <v>150439000</v>
      </c>
      <c r="D46" s="10">
        <f>SUM(D45,D35,D31,D26,D22,D18,D41,D38)</f>
        <v>36553684</v>
      </c>
      <c r="E46" s="10">
        <f>SUM(E45,E35,E31,E26,E22,E18,E41,E38)</f>
        <v>153597700</v>
      </c>
      <c r="F46" s="13">
        <f>SUM(B46/D46-1)</f>
        <v>0.42138245217636605</v>
      </c>
      <c r="G46" s="13">
        <f>SUM(C46/E46-1)</f>
        <v>-0.020564761060875236</v>
      </c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4"/>
  <sheetViews>
    <sheetView workbookViewId="0" topLeftCell="A31">
      <selection activeCell="A45" sqref="A45:IV45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9.75390625" style="1" customWidth="1"/>
    <col min="7" max="7" width="8.625" style="1" customWidth="1"/>
  </cols>
  <sheetData>
    <row r="1" spans="1:7" s="2" customFormat="1" ht="30" customHeight="1">
      <c r="A1" s="20" t="s">
        <v>82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25</v>
      </c>
      <c r="B3" s="23" t="s">
        <v>83</v>
      </c>
      <c r="C3" s="24"/>
      <c r="D3" s="23" t="s">
        <v>63</v>
      </c>
      <c r="E3" s="24"/>
      <c r="F3" s="27" t="s">
        <v>21</v>
      </c>
      <c r="G3" s="24"/>
    </row>
    <row r="4" spans="1:7" s="2" customFormat="1" ht="19.5" customHeight="1">
      <c r="A4" s="22"/>
      <c r="B4" s="4" t="s">
        <v>26</v>
      </c>
      <c r="C4" s="5" t="s">
        <v>27</v>
      </c>
      <c r="D4" s="4" t="s">
        <v>26</v>
      </c>
      <c r="E4" s="5" t="s">
        <v>27</v>
      </c>
      <c r="F4" s="5" t="s">
        <v>28</v>
      </c>
      <c r="G4" s="5" t="s">
        <v>29</v>
      </c>
    </row>
    <row r="5" spans="1:7" s="2" customFormat="1" ht="19.5" customHeight="1">
      <c r="A5" s="7" t="s">
        <v>0</v>
      </c>
      <c r="B5" s="6">
        <v>464039</v>
      </c>
      <c r="C5" s="6">
        <v>1827600</v>
      </c>
      <c r="D5" s="6">
        <v>209027</v>
      </c>
      <c r="E5" s="6">
        <v>1314300</v>
      </c>
      <c r="F5" s="13">
        <f>SUM(B5/D5-1)</f>
        <v>1.2199955029733003</v>
      </c>
      <c r="G5" s="13">
        <f aca="true" t="shared" si="0" ref="G5:G18">SUM(C5/E5-1)</f>
        <v>0.39055010271627477</v>
      </c>
    </row>
    <row r="6" spans="1:7" s="2" customFormat="1" ht="19.5" customHeight="1">
      <c r="A6" s="7" t="s">
        <v>1</v>
      </c>
      <c r="B6" s="6">
        <v>11229819</v>
      </c>
      <c r="C6" s="6">
        <v>34162000</v>
      </c>
      <c r="D6" s="6">
        <v>10503651</v>
      </c>
      <c r="E6" s="6">
        <v>45439100</v>
      </c>
      <c r="F6" s="13">
        <f>SUM(B6/D6-1)</f>
        <v>0.06913481797900567</v>
      </c>
      <c r="G6" s="13">
        <f t="shared" si="0"/>
        <v>-0.2481805317446868</v>
      </c>
    </row>
    <row r="7" spans="1:7" s="2" customFormat="1" ht="19.5" customHeight="1">
      <c r="A7" s="7" t="s">
        <v>38</v>
      </c>
      <c r="B7" s="6">
        <v>499</v>
      </c>
      <c r="C7" s="6">
        <v>19300</v>
      </c>
      <c r="D7" s="6">
        <v>144</v>
      </c>
      <c r="E7" s="6">
        <v>4600</v>
      </c>
      <c r="F7" s="13">
        <f>SUM(B7/D7-1)</f>
        <v>2.4652777777777777</v>
      </c>
      <c r="G7" s="13">
        <f>SUM(C7/E7-1)</f>
        <v>3.195652173913044</v>
      </c>
    </row>
    <row r="8" spans="1:7" s="2" customFormat="1" ht="19.5" customHeight="1">
      <c r="A8" s="7" t="s">
        <v>2</v>
      </c>
      <c r="B8" s="6">
        <v>347294</v>
      </c>
      <c r="C8" s="6">
        <v>1319500</v>
      </c>
      <c r="D8" s="6">
        <v>949602</v>
      </c>
      <c r="E8" s="6">
        <v>3148700</v>
      </c>
      <c r="F8" s="13">
        <f aca="true" t="shared" si="1" ref="F8:F18">SUM(B8/D8-1)</f>
        <v>-0.6342741485380191</v>
      </c>
      <c r="G8" s="13">
        <f t="shared" si="0"/>
        <v>-0.5809381649569664</v>
      </c>
    </row>
    <row r="9" spans="1:7" s="2" customFormat="1" ht="19.5" customHeight="1">
      <c r="A9" s="7" t="s">
        <v>3</v>
      </c>
      <c r="B9" s="6">
        <v>468480</v>
      </c>
      <c r="C9" s="6">
        <v>1976800</v>
      </c>
      <c r="D9" s="6">
        <v>271877</v>
      </c>
      <c r="E9" s="6">
        <v>1396400</v>
      </c>
      <c r="F9" s="13">
        <f t="shared" si="1"/>
        <v>0.7231321516715279</v>
      </c>
      <c r="G9" s="13">
        <f t="shared" si="0"/>
        <v>0.4156402177026639</v>
      </c>
    </row>
    <row r="10" spans="1:7" s="2" customFormat="1" ht="19.5" customHeight="1">
      <c r="A10" s="7" t="s">
        <v>4</v>
      </c>
      <c r="B10" s="6">
        <v>1090660</v>
      </c>
      <c r="C10" s="6">
        <v>4211200</v>
      </c>
      <c r="D10" s="6">
        <v>2228833</v>
      </c>
      <c r="E10" s="6">
        <v>12243700</v>
      </c>
      <c r="F10" s="13">
        <f t="shared" si="1"/>
        <v>-0.5106587169159824</v>
      </c>
      <c r="G10" s="13">
        <f t="shared" si="0"/>
        <v>-0.6560516837230576</v>
      </c>
    </row>
    <row r="11" spans="1:7" s="2" customFormat="1" ht="19.5" customHeight="1">
      <c r="A11" s="7" t="s">
        <v>5</v>
      </c>
      <c r="B11" s="6">
        <v>163221</v>
      </c>
      <c r="C11" s="6">
        <v>511700</v>
      </c>
      <c r="D11" s="6">
        <v>98157</v>
      </c>
      <c r="E11" s="6">
        <v>482600</v>
      </c>
      <c r="F11" s="13">
        <f t="shared" si="1"/>
        <v>0.6628564442678566</v>
      </c>
      <c r="G11" s="13">
        <f t="shared" si="0"/>
        <v>0.06029838375466223</v>
      </c>
    </row>
    <row r="12" spans="1:7" s="2" customFormat="1" ht="19.5" customHeight="1">
      <c r="A12" s="7" t="s">
        <v>6</v>
      </c>
      <c r="B12" s="6">
        <v>156521</v>
      </c>
      <c r="C12" s="6">
        <v>555800</v>
      </c>
      <c r="D12" s="6">
        <v>432547</v>
      </c>
      <c r="E12" s="6">
        <v>1590300</v>
      </c>
      <c r="F12" s="13">
        <f t="shared" si="1"/>
        <v>-0.6381410575035776</v>
      </c>
      <c r="G12" s="13">
        <f t="shared" si="0"/>
        <v>-0.6505061937999119</v>
      </c>
    </row>
    <row r="13" spans="1:7" s="2" customFormat="1" ht="19.5" customHeight="1">
      <c r="A13" s="7" t="s">
        <v>7</v>
      </c>
      <c r="B13" s="6">
        <v>2843849</v>
      </c>
      <c r="C13" s="6">
        <v>9624900</v>
      </c>
      <c r="D13" s="6">
        <v>2979186</v>
      </c>
      <c r="E13" s="6">
        <v>13585100</v>
      </c>
      <c r="F13" s="13">
        <f t="shared" si="1"/>
        <v>-0.04542750939350548</v>
      </c>
      <c r="G13" s="13">
        <f t="shared" si="0"/>
        <v>-0.2915105520018255</v>
      </c>
    </row>
    <row r="14" spans="1:7" s="2" customFormat="1" ht="19.5" customHeight="1">
      <c r="A14" s="7" t="s">
        <v>30</v>
      </c>
      <c r="B14" s="6">
        <v>201451</v>
      </c>
      <c r="C14" s="6">
        <v>709800</v>
      </c>
      <c r="D14" s="6">
        <v>65957</v>
      </c>
      <c r="E14" s="6">
        <v>454500</v>
      </c>
      <c r="F14" s="13">
        <f t="shared" si="1"/>
        <v>2.0542777870430737</v>
      </c>
      <c r="G14" s="13">
        <f t="shared" si="0"/>
        <v>0.5617161716171617</v>
      </c>
    </row>
    <row r="15" spans="1:7" s="2" customFormat="1" ht="19.5" customHeight="1">
      <c r="A15" s="7" t="s">
        <v>9</v>
      </c>
      <c r="B15" s="6">
        <v>44759429</v>
      </c>
      <c r="C15" s="6">
        <v>122066500</v>
      </c>
      <c r="D15" s="6">
        <v>23182017</v>
      </c>
      <c r="E15" s="6">
        <v>85591100</v>
      </c>
      <c r="F15" s="13">
        <f t="shared" si="1"/>
        <v>0.9307823387412753</v>
      </c>
      <c r="G15" s="13">
        <f t="shared" si="0"/>
        <v>0.426158794547564</v>
      </c>
    </row>
    <row r="16" spans="1:7" s="2" customFormat="1" ht="19.5" customHeight="1">
      <c r="A16" s="7" t="s">
        <v>24</v>
      </c>
      <c r="B16" s="6">
        <v>81173</v>
      </c>
      <c r="C16" s="6">
        <v>163000</v>
      </c>
      <c r="D16" s="6">
        <v>6810</v>
      </c>
      <c r="E16" s="6">
        <v>65400</v>
      </c>
      <c r="F16" s="13">
        <f t="shared" si="1"/>
        <v>10.919676945668135</v>
      </c>
      <c r="G16" s="13">
        <f t="shared" si="0"/>
        <v>1.4923547400611619</v>
      </c>
    </row>
    <row r="17" spans="1:7" s="2" customFormat="1" ht="19.5" customHeight="1">
      <c r="A17" s="7" t="s">
        <v>10</v>
      </c>
      <c r="B17" s="6">
        <v>991826</v>
      </c>
      <c r="C17" s="6">
        <v>3658300</v>
      </c>
      <c r="D17" s="6">
        <v>1748514</v>
      </c>
      <c r="E17" s="6">
        <v>9253400</v>
      </c>
      <c r="F17" s="13">
        <f t="shared" si="1"/>
        <v>-0.43276061844514824</v>
      </c>
      <c r="G17" s="13">
        <f t="shared" si="0"/>
        <v>-0.604653424687142</v>
      </c>
    </row>
    <row r="18" spans="1:7" s="2" customFormat="1" ht="24" customHeight="1">
      <c r="A18" s="7" t="s">
        <v>13</v>
      </c>
      <c r="B18" s="6">
        <f>SUM(B5:B17)</f>
        <v>62798261</v>
      </c>
      <c r="C18" s="6">
        <f>SUM(C5:C17)</f>
        <v>180806400</v>
      </c>
      <c r="D18" s="6">
        <f>SUM(D5:D17)</f>
        <v>42676322</v>
      </c>
      <c r="E18" s="6">
        <f>SUM(E5:E17)</f>
        <v>174569200</v>
      </c>
      <c r="F18" s="13">
        <f t="shared" si="1"/>
        <v>0.4715012460539594</v>
      </c>
      <c r="G18" s="13">
        <f t="shared" si="0"/>
        <v>0.035729097687335454</v>
      </c>
    </row>
    <row r="19" spans="1:7" s="2" customFormat="1" ht="19.5" customHeight="1">
      <c r="A19" s="7" t="s">
        <v>53</v>
      </c>
      <c r="B19" s="6">
        <v>0</v>
      </c>
      <c r="C19" s="6">
        <v>0</v>
      </c>
      <c r="D19" s="6">
        <v>12</v>
      </c>
      <c r="E19" s="6">
        <v>1600</v>
      </c>
      <c r="F19" s="13">
        <f>SUM(B19/D19-1)</f>
        <v>-1</v>
      </c>
      <c r="G19" s="13">
        <f>SUM(C19/E19-1)</f>
        <v>-1</v>
      </c>
    </row>
    <row r="20" spans="1:7" s="2" customFormat="1" ht="19.5" customHeight="1">
      <c r="A20" s="7" t="s">
        <v>11</v>
      </c>
      <c r="B20" s="6">
        <v>8453</v>
      </c>
      <c r="C20" s="6">
        <v>49000</v>
      </c>
      <c r="D20" s="6">
        <v>0</v>
      </c>
      <c r="E20" s="6">
        <v>0</v>
      </c>
      <c r="F20" s="6">
        <v>0</v>
      </c>
      <c r="G20" s="6">
        <v>0</v>
      </c>
    </row>
    <row r="21" spans="1:7" s="2" customFormat="1" ht="19.5" customHeight="1">
      <c r="A21" s="8" t="s">
        <v>22</v>
      </c>
      <c r="B21" s="6">
        <v>0</v>
      </c>
      <c r="C21" s="6">
        <v>0</v>
      </c>
      <c r="D21" s="6">
        <v>49</v>
      </c>
      <c r="E21" s="6">
        <v>600</v>
      </c>
      <c r="F21" s="13">
        <f aca="true" t="shared" si="2" ref="F21:G27">SUM(B21/D21-1)</f>
        <v>-1</v>
      </c>
      <c r="G21" s="13">
        <f t="shared" si="2"/>
        <v>-1</v>
      </c>
    </row>
    <row r="22" spans="1:7" s="2" customFormat="1" ht="24" customHeight="1">
      <c r="A22" s="7" t="s">
        <v>14</v>
      </c>
      <c r="B22" s="6">
        <f>SUM(B19:B21)</f>
        <v>8453</v>
      </c>
      <c r="C22" s="6">
        <f>SUM(C19:C21)</f>
        <v>49000</v>
      </c>
      <c r="D22" s="6">
        <f>SUM(D19:D21)</f>
        <v>61</v>
      </c>
      <c r="E22" s="6">
        <f>SUM(E19:E21)</f>
        <v>2200</v>
      </c>
      <c r="F22" s="13">
        <f t="shared" si="2"/>
        <v>137.5737704918033</v>
      </c>
      <c r="G22" s="13">
        <f t="shared" si="2"/>
        <v>21.272727272727273</v>
      </c>
    </row>
    <row r="23" spans="1:7" s="2" customFormat="1" ht="24" customHeight="1">
      <c r="A23" s="7" t="s">
        <v>51</v>
      </c>
      <c r="B23" s="6">
        <v>0</v>
      </c>
      <c r="C23" s="6">
        <v>0</v>
      </c>
      <c r="D23" s="6">
        <v>27114</v>
      </c>
      <c r="E23" s="6">
        <v>157900</v>
      </c>
      <c r="F23" s="13">
        <f t="shared" si="2"/>
        <v>-1</v>
      </c>
      <c r="G23" s="13">
        <f t="shared" si="2"/>
        <v>-1</v>
      </c>
    </row>
    <row r="24" spans="1:7" s="2" customFormat="1" ht="19.5" customHeight="1">
      <c r="A24" s="7" t="s">
        <v>48</v>
      </c>
      <c r="B24" s="6">
        <v>0</v>
      </c>
      <c r="C24" s="6">
        <v>0</v>
      </c>
      <c r="D24" s="6">
        <v>5</v>
      </c>
      <c r="E24" s="6">
        <v>100</v>
      </c>
      <c r="F24" s="13">
        <f t="shared" si="2"/>
        <v>-1</v>
      </c>
      <c r="G24" s="13">
        <f t="shared" si="2"/>
        <v>-1</v>
      </c>
    </row>
    <row r="25" spans="1:7" s="2" customFormat="1" ht="19.5" customHeight="1">
      <c r="A25" s="7" t="s">
        <v>12</v>
      </c>
      <c r="B25" s="6">
        <v>0</v>
      </c>
      <c r="C25" s="6">
        <v>0</v>
      </c>
      <c r="D25" s="6">
        <v>889</v>
      </c>
      <c r="E25" s="6">
        <v>11600</v>
      </c>
      <c r="F25" s="13">
        <f t="shared" si="2"/>
        <v>-1</v>
      </c>
      <c r="G25" s="13">
        <f t="shared" si="2"/>
        <v>-1</v>
      </c>
    </row>
    <row r="26" spans="1:7" s="2" customFormat="1" ht="24" customHeight="1">
      <c r="A26" s="7" t="s">
        <v>15</v>
      </c>
      <c r="B26" s="6">
        <f>SUM(B23:B25)</f>
        <v>0</v>
      </c>
      <c r="C26" s="6">
        <f>SUM(C23:C25)</f>
        <v>0</v>
      </c>
      <c r="D26" s="6">
        <f>SUM(D23:D25)</f>
        <v>28008</v>
      </c>
      <c r="E26" s="6">
        <f>SUM(E23:E25)</f>
        <v>169600</v>
      </c>
      <c r="F26" s="13">
        <f t="shared" si="2"/>
        <v>-1</v>
      </c>
      <c r="G26" s="13">
        <f t="shared" si="2"/>
        <v>-1</v>
      </c>
    </row>
    <row r="27" spans="1:7" s="2" customFormat="1" ht="19.5" customHeight="1">
      <c r="A27" s="7" t="s">
        <v>43</v>
      </c>
      <c r="B27" s="6">
        <v>418</v>
      </c>
      <c r="C27" s="6">
        <v>9500</v>
      </c>
      <c r="D27" s="6">
        <v>18686</v>
      </c>
      <c r="E27" s="6">
        <v>32600</v>
      </c>
      <c r="F27" s="13">
        <f t="shared" si="2"/>
        <v>-0.9776303114631275</v>
      </c>
      <c r="G27" s="13">
        <f t="shared" si="2"/>
        <v>-0.7085889570552147</v>
      </c>
    </row>
    <row r="28" spans="1:7" s="2" customFormat="1" ht="19.5" customHeight="1">
      <c r="A28" s="7" t="s">
        <v>97</v>
      </c>
      <c r="B28" s="6">
        <v>7167</v>
      </c>
      <c r="C28" s="6">
        <v>25500</v>
      </c>
      <c r="D28" s="6">
        <v>0</v>
      </c>
      <c r="E28" s="6">
        <v>0</v>
      </c>
      <c r="F28" s="6">
        <v>0</v>
      </c>
      <c r="G28" s="6">
        <v>0</v>
      </c>
    </row>
    <row r="29" spans="1:7" s="2" customFormat="1" ht="19.5" customHeight="1">
      <c r="A29" s="7" t="s">
        <v>16</v>
      </c>
      <c r="B29" s="6">
        <v>149</v>
      </c>
      <c r="C29" s="6">
        <v>1600</v>
      </c>
      <c r="D29" s="6">
        <v>0</v>
      </c>
      <c r="E29" s="6">
        <v>0</v>
      </c>
      <c r="F29" s="6">
        <v>0</v>
      </c>
      <c r="G29" s="6">
        <v>0</v>
      </c>
    </row>
    <row r="30" spans="1:7" s="2" customFormat="1" ht="19.5" customHeight="1">
      <c r="A30" s="7" t="s">
        <v>17</v>
      </c>
      <c r="B30" s="6">
        <v>22347</v>
      </c>
      <c r="C30" s="6">
        <v>131300</v>
      </c>
      <c r="D30" s="6">
        <v>57141</v>
      </c>
      <c r="E30" s="6">
        <v>436700</v>
      </c>
      <c r="F30" s="13">
        <f aca="true" t="shared" si="3" ref="F30:G33">SUM(B30/D30-1)</f>
        <v>-0.6089147897306663</v>
      </c>
      <c r="G30" s="13">
        <f t="shared" si="3"/>
        <v>-0.6993359285550722</v>
      </c>
    </row>
    <row r="31" spans="1:7" s="2" customFormat="1" ht="19.5" customHeight="1">
      <c r="A31" s="7" t="s">
        <v>44</v>
      </c>
      <c r="B31" s="6">
        <v>129557</v>
      </c>
      <c r="C31" s="6">
        <v>500500</v>
      </c>
      <c r="D31" s="6">
        <v>178175</v>
      </c>
      <c r="E31" s="6">
        <v>884600</v>
      </c>
      <c r="F31" s="13">
        <f>SUM(B31/D31-1)</f>
        <v>-0.2728665637715729</v>
      </c>
      <c r="G31" s="13">
        <f>SUM(C31/E31-1)</f>
        <v>-0.43420755143567713</v>
      </c>
    </row>
    <row r="32" spans="1:7" s="2" customFormat="1" ht="24" customHeight="1">
      <c r="A32" s="9" t="s">
        <v>19</v>
      </c>
      <c r="B32" s="6">
        <f>SUM(B27:B31)</f>
        <v>159638</v>
      </c>
      <c r="C32" s="6">
        <f>SUM(C27:C31)</f>
        <v>668400</v>
      </c>
      <c r="D32" s="6">
        <f>SUM(D27:D31)</f>
        <v>254002</v>
      </c>
      <c r="E32" s="6">
        <f>SUM(E27:E31)</f>
        <v>1353900</v>
      </c>
      <c r="F32" s="13">
        <f t="shared" si="3"/>
        <v>-0.3715088857568051</v>
      </c>
      <c r="G32" s="13">
        <f t="shared" si="3"/>
        <v>-0.5063150897407489</v>
      </c>
    </row>
    <row r="33" spans="1:7" s="2" customFormat="1" ht="19.5" customHeight="1">
      <c r="A33" s="9" t="s">
        <v>31</v>
      </c>
      <c r="B33" s="6">
        <v>0</v>
      </c>
      <c r="C33" s="6">
        <v>0</v>
      </c>
      <c r="D33" s="6">
        <v>95</v>
      </c>
      <c r="E33" s="6">
        <v>4500</v>
      </c>
      <c r="F33" s="13">
        <f t="shared" si="3"/>
        <v>-1</v>
      </c>
      <c r="G33" s="13">
        <f t="shared" si="3"/>
        <v>-1</v>
      </c>
    </row>
    <row r="34" spans="1:7" s="2" customFormat="1" ht="19.5" customHeight="1">
      <c r="A34" s="9" t="s">
        <v>32</v>
      </c>
      <c r="B34" s="6">
        <v>499</v>
      </c>
      <c r="C34" s="6">
        <v>5100</v>
      </c>
      <c r="D34" s="6">
        <v>0</v>
      </c>
      <c r="E34" s="6">
        <v>0</v>
      </c>
      <c r="F34" s="6">
        <v>0</v>
      </c>
      <c r="G34" s="6">
        <v>0</v>
      </c>
    </row>
    <row r="35" spans="1:7" s="2" customFormat="1" ht="19.5" customHeight="1">
      <c r="A35" s="7" t="s">
        <v>18</v>
      </c>
      <c r="B35" s="6">
        <v>27227</v>
      </c>
      <c r="C35" s="6">
        <v>196400</v>
      </c>
      <c r="D35" s="6">
        <v>14300</v>
      </c>
      <c r="E35" s="6">
        <v>120400</v>
      </c>
      <c r="F35" s="13">
        <f aca="true" t="shared" si="4" ref="F35:G39">SUM(B35/D35-1)</f>
        <v>0.9039860139860141</v>
      </c>
      <c r="G35" s="13">
        <f t="shared" si="4"/>
        <v>0.6312292358803986</v>
      </c>
    </row>
    <row r="36" spans="1:7" s="2" customFormat="1" ht="24" customHeight="1">
      <c r="A36" s="7" t="s">
        <v>20</v>
      </c>
      <c r="B36" s="6">
        <f>SUM(B33:B35)</f>
        <v>27726</v>
      </c>
      <c r="C36" s="6">
        <f>SUM(C33:C35)</f>
        <v>201500</v>
      </c>
      <c r="D36" s="6">
        <f>SUM(D33:D35)</f>
        <v>14395</v>
      </c>
      <c r="E36" s="6">
        <f>SUM(E33:E35)</f>
        <v>124900</v>
      </c>
      <c r="F36" s="13">
        <f t="shared" si="4"/>
        <v>0.9260854463355332</v>
      </c>
      <c r="G36" s="13">
        <f t="shared" si="4"/>
        <v>0.6132906325060048</v>
      </c>
    </row>
    <row r="37" spans="1:7" s="2" customFormat="1" ht="24" customHeight="1">
      <c r="A37" s="7" t="s">
        <v>68</v>
      </c>
      <c r="B37" s="6">
        <v>11521</v>
      </c>
      <c r="C37" s="6">
        <v>42500</v>
      </c>
      <c r="D37" s="6">
        <v>0</v>
      </c>
      <c r="E37" s="6">
        <v>0</v>
      </c>
      <c r="F37" s="6">
        <v>0</v>
      </c>
      <c r="G37" s="6">
        <v>0</v>
      </c>
    </row>
    <row r="38" spans="1:7" s="2" customFormat="1" ht="19.5" customHeight="1">
      <c r="A38" s="7" t="s">
        <v>33</v>
      </c>
      <c r="B38" s="6">
        <v>398444</v>
      </c>
      <c r="C38" s="6">
        <v>1416000</v>
      </c>
      <c r="D38" s="6">
        <v>272160</v>
      </c>
      <c r="E38" s="6">
        <v>1456800</v>
      </c>
      <c r="F38" s="13">
        <f t="shared" si="4"/>
        <v>0.4640064667842445</v>
      </c>
      <c r="G38" s="13">
        <f t="shared" si="4"/>
        <v>-0.028006589785831926</v>
      </c>
    </row>
    <row r="39" spans="1:7" s="2" customFormat="1" ht="19.5" customHeight="1">
      <c r="A39" s="7" t="s">
        <v>23</v>
      </c>
      <c r="B39" s="6">
        <f>SUM(B37:B38)</f>
        <v>409965</v>
      </c>
      <c r="C39" s="6">
        <f>SUM(C37:C38)</f>
        <v>1458500</v>
      </c>
      <c r="D39" s="6">
        <f>SUM(D37:D38)</f>
        <v>272160</v>
      </c>
      <c r="E39" s="6">
        <f>SUM(E37:E38)</f>
        <v>1456800</v>
      </c>
      <c r="F39" s="13">
        <f t="shared" si="4"/>
        <v>0.5063381834215168</v>
      </c>
      <c r="G39" s="13">
        <f t="shared" si="4"/>
        <v>0.0011669412410764135</v>
      </c>
    </row>
    <row r="40" spans="1:7" s="2" customFormat="1" ht="19.5" customHeight="1">
      <c r="A40" s="7" t="s">
        <v>47</v>
      </c>
      <c r="B40" s="6">
        <v>0</v>
      </c>
      <c r="C40" s="6">
        <v>0</v>
      </c>
      <c r="D40" s="6">
        <v>219542</v>
      </c>
      <c r="E40" s="6">
        <v>936300</v>
      </c>
      <c r="F40" s="13">
        <f>SUM(B40/D40-1)</f>
        <v>-1</v>
      </c>
      <c r="G40" s="13">
        <f>SUM(C40/E40-1)</f>
        <v>-1</v>
      </c>
    </row>
    <row r="41" spans="1:7" s="2" customFormat="1" ht="19.5" customHeight="1">
      <c r="A41" s="7" t="s">
        <v>74</v>
      </c>
      <c r="B41" s="6">
        <v>22988</v>
      </c>
      <c r="C41" s="6">
        <v>183800</v>
      </c>
      <c r="D41" s="6">
        <v>0</v>
      </c>
      <c r="E41" s="6">
        <v>0</v>
      </c>
      <c r="F41" s="6">
        <v>0</v>
      </c>
      <c r="G41" s="6">
        <v>0</v>
      </c>
    </row>
    <row r="42" spans="1:7" s="2" customFormat="1" ht="24" customHeight="1">
      <c r="A42" s="7" t="s">
        <v>36</v>
      </c>
      <c r="B42" s="10">
        <f>SUM(B40:B41)</f>
        <v>22988</v>
      </c>
      <c r="C42" s="10">
        <f>SUM(C40:C41)</f>
        <v>183800</v>
      </c>
      <c r="D42" s="10">
        <f>SUM(D40:D41)</f>
        <v>219542</v>
      </c>
      <c r="E42" s="10">
        <f>SUM(E40:E41)</f>
        <v>936300</v>
      </c>
      <c r="F42" s="13">
        <f aca="true" t="shared" si="5" ref="F42:G44">SUM(B42/D42-1)</f>
        <v>-0.8952911060298258</v>
      </c>
      <c r="G42" s="13">
        <f t="shared" si="5"/>
        <v>-0.803695396774538</v>
      </c>
    </row>
    <row r="43" spans="1:7" s="2" customFormat="1" ht="19.5" customHeight="1">
      <c r="A43" s="7" t="s">
        <v>37</v>
      </c>
      <c r="B43" s="6">
        <v>2041</v>
      </c>
      <c r="C43" s="6">
        <v>11000</v>
      </c>
      <c r="D43" s="6">
        <v>2478</v>
      </c>
      <c r="E43" s="6">
        <v>28000</v>
      </c>
      <c r="F43" s="13">
        <f t="shared" si="5"/>
        <v>-0.1763518966908797</v>
      </c>
      <c r="G43" s="13">
        <f t="shared" si="5"/>
        <v>-0.6071428571428572</v>
      </c>
    </row>
    <row r="44" spans="1:7" s="2" customFormat="1" ht="19.5" customHeight="1">
      <c r="A44" s="7" t="s">
        <v>46</v>
      </c>
      <c r="B44" s="6">
        <v>0</v>
      </c>
      <c r="C44" s="6">
        <v>0</v>
      </c>
      <c r="D44" s="6">
        <v>1520</v>
      </c>
      <c r="E44" s="6">
        <v>3600</v>
      </c>
      <c r="F44" s="13">
        <f t="shared" si="5"/>
        <v>-1</v>
      </c>
      <c r="G44" s="13">
        <f t="shared" si="5"/>
        <v>-1</v>
      </c>
    </row>
    <row r="45" spans="1:7" s="2" customFormat="1" ht="19.5" customHeight="1">
      <c r="A45" s="7" t="s">
        <v>96</v>
      </c>
      <c r="B45" s="6">
        <v>1043</v>
      </c>
      <c r="C45" s="6">
        <v>4600</v>
      </c>
      <c r="D45" s="6">
        <v>0</v>
      </c>
      <c r="E45" s="6">
        <v>0</v>
      </c>
      <c r="F45" s="6">
        <v>0</v>
      </c>
      <c r="G45" s="6">
        <v>0</v>
      </c>
    </row>
    <row r="46" spans="1:7" s="2" customFormat="1" ht="24" customHeight="1">
      <c r="A46" s="7" t="s">
        <v>39</v>
      </c>
      <c r="B46" s="10">
        <f>SUM(B43:B45)</f>
        <v>3084</v>
      </c>
      <c r="C46" s="10">
        <f>SUM(C43:C45)</f>
        <v>15600</v>
      </c>
      <c r="D46" s="10">
        <f>SUM(D43:D45)</f>
        <v>3998</v>
      </c>
      <c r="E46" s="10">
        <f>SUM(E43:E44)</f>
        <v>31600</v>
      </c>
      <c r="F46" s="13">
        <f>SUM(B46/D46-1)</f>
        <v>-0.22861430715357678</v>
      </c>
      <c r="G46" s="13">
        <f>SUM(C46/E46-1)</f>
        <v>-0.5063291139240507</v>
      </c>
    </row>
    <row r="47" spans="1:7" s="2" customFormat="1" ht="31.5" customHeight="1">
      <c r="A47" s="7" t="s">
        <v>34</v>
      </c>
      <c r="B47" s="10">
        <f>SUM(B46,B42,B39,B36,B32,B26,B22,B18)</f>
        <v>63430115</v>
      </c>
      <c r="C47" s="10">
        <f>SUM(C46,C42,C39,C36,C32,C26,C22,C18)</f>
        <v>183383200</v>
      </c>
      <c r="D47" s="10">
        <f>SUM(D46,D42,D39,D36,D32,D26,D22,D18)</f>
        <v>43468488</v>
      </c>
      <c r="E47" s="10">
        <f>SUM(E46,E42,E39,E36,E32,E26,E22,E18)</f>
        <v>178644500</v>
      </c>
      <c r="F47" s="13">
        <f>SUM(B47/D47-1)</f>
        <v>0.4592206427792014</v>
      </c>
      <c r="G47" s="13">
        <f>SUM(C47/E47-1)</f>
        <v>0.026525865615790067</v>
      </c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7"/>
  <sheetViews>
    <sheetView workbookViewId="0" topLeftCell="A31">
      <selection activeCell="I7" sqref="I7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9.625" style="1" customWidth="1"/>
    <col min="7" max="7" width="9.50390625" style="1" customWidth="1"/>
  </cols>
  <sheetData>
    <row r="1" spans="1:7" s="2" customFormat="1" ht="30" customHeight="1">
      <c r="A1" s="20" t="s">
        <v>84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25</v>
      </c>
      <c r="B3" s="27" t="s">
        <v>85</v>
      </c>
      <c r="C3" s="24"/>
      <c r="D3" s="27" t="s">
        <v>66</v>
      </c>
      <c r="E3" s="24"/>
      <c r="F3" s="27" t="s">
        <v>21</v>
      </c>
      <c r="G3" s="24"/>
    </row>
    <row r="4" spans="1:7" s="2" customFormat="1" ht="19.5" customHeight="1">
      <c r="A4" s="22"/>
      <c r="B4" s="4" t="s">
        <v>26</v>
      </c>
      <c r="C4" s="5" t="s">
        <v>27</v>
      </c>
      <c r="D4" s="4" t="s">
        <v>26</v>
      </c>
      <c r="E4" s="5" t="s">
        <v>27</v>
      </c>
      <c r="F4" s="5" t="s">
        <v>28</v>
      </c>
      <c r="G4" s="5" t="s">
        <v>29</v>
      </c>
    </row>
    <row r="5" spans="1:7" s="2" customFormat="1" ht="19.5" customHeight="1">
      <c r="A5" s="7" t="s">
        <v>0</v>
      </c>
      <c r="B5" s="6">
        <v>584433</v>
      </c>
      <c r="C5" s="6">
        <v>2264900</v>
      </c>
      <c r="D5" s="6">
        <v>307367</v>
      </c>
      <c r="E5" s="6">
        <v>1707500</v>
      </c>
      <c r="F5" s="13">
        <f>SUM(B5/D5-1)</f>
        <v>0.9014175236769073</v>
      </c>
      <c r="G5" s="13">
        <f aca="true" t="shared" si="0" ref="G5:G19">SUM(C5/E5-1)</f>
        <v>0.32644216691068806</v>
      </c>
    </row>
    <row r="6" spans="1:7" s="2" customFormat="1" ht="19.5" customHeight="1">
      <c r="A6" s="7" t="s">
        <v>1</v>
      </c>
      <c r="B6" s="6">
        <v>12120298</v>
      </c>
      <c r="C6" s="6">
        <v>36934400</v>
      </c>
      <c r="D6" s="6">
        <v>13283564</v>
      </c>
      <c r="E6" s="6">
        <v>55963300</v>
      </c>
      <c r="F6" s="13">
        <f>SUM(B6/D6-1)</f>
        <v>-0.08757182936747998</v>
      </c>
      <c r="G6" s="13">
        <f t="shared" si="0"/>
        <v>-0.34002462327989946</v>
      </c>
    </row>
    <row r="7" spans="1:7" s="2" customFormat="1" ht="19.5" customHeight="1">
      <c r="A7" s="7" t="s">
        <v>38</v>
      </c>
      <c r="B7" s="6">
        <v>499</v>
      </c>
      <c r="C7" s="6">
        <v>19300</v>
      </c>
      <c r="D7" s="6">
        <v>144</v>
      </c>
      <c r="E7" s="6">
        <v>4600</v>
      </c>
      <c r="F7" s="13">
        <f>SUM(B7/D7-1)</f>
        <v>2.4652777777777777</v>
      </c>
      <c r="G7" s="13">
        <f>SUM(C7/E7-1)</f>
        <v>3.195652173913044</v>
      </c>
    </row>
    <row r="8" spans="1:7" s="2" customFormat="1" ht="19.5" customHeight="1">
      <c r="A8" s="7" t="s">
        <v>2</v>
      </c>
      <c r="B8" s="6">
        <v>395648</v>
      </c>
      <c r="C8" s="6">
        <v>1496000</v>
      </c>
      <c r="D8" s="6">
        <v>949920</v>
      </c>
      <c r="E8" s="6">
        <v>3151900</v>
      </c>
      <c r="F8" s="13">
        <f>SUM(B8/D8-1)</f>
        <v>-0.5834933468081522</v>
      </c>
      <c r="G8" s="13">
        <f>SUM(C8/E8-1)</f>
        <v>-0.5253656524635935</v>
      </c>
    </row>
    <row r="9" spans="1:7" s="2" customFormat="1" ht="19.5" customHeight="1">
      <c r="A9" s="7" t="s">
        <v>3</v>
      </c>
      <c r="B9" s="6">
        <v>576654</v>
      </c>
      <c r="C9" s="6">
        <v>2330700</v>
      </c>
      <c r="D9" s="6">
        <v>315391</v>
      </c>
      <c r="E9" s="6">
        <v>1630200</v>
      </c>
      <c r="F9" s="13">
        <f aca="true" t="shared" si="1" ref="F9:F19">SUM(B9/D9-1)</f>
        <v>0.8283781084431705</v>
      </c>
      <c r="G9" s="13">
        <f t="shared" si="0"/>
        <v>0.42970187707029806</v>
      </c>
    </row>
    <row r="10" spans="1:7" s="2" customFormat="1" ht="19.5" customHeight="1">
      <c r="A10" s="7" t="s">
        <v>4</v>
      </c>
      <c r="B10" s="6">
        <v>1343767</v>
      </c>
      <c r="C10" s="6">
        <v>5076700</v>
      </c>
      <c r="D10" s="6">
        <v>2348583</v>
      </c>
      <c r="E10" s="6">
        <v>12722100</v>
      </c>
      <c r="F10" s="13">
        <f t="shared" si="1"/>
        <v>-0.42783925456328353</v>
      </c>
      <c r="G10" s="13">
        <f t="shared" si="0"/>
        <v>-0.6009542449752792</v>
      </c>
    </row>
    <row r="11" spans="1:7" s="2" customFormat="1" ht="19.5" customHeight="1">
      <c r="A11" s="7" t="s">
        <v>5</v>
      </c>
      <c r="B11" s="6">
        <v>171975</v>
      </c>
      <c r="C11" s="6">
        <v>548600</v>
      </c>
      <c r="D11" s="6">
        <v>194773</v>
      </c>
      <c r="E11" s="6">
        <v>834300</v>
      </c>
      <c r="F11" s="13">
        <f t="shared" si="1"/>
        <v>-0.117049077644232</v>
      </c>
      <c r="G11" s="13">
        <f t="shared" si="0"/>
        <v>-0.3424427663909865</v>
      </c>
    </row>
    <row r="12" spans="1:7" s="2" customFormat="1" ht="19.5" customHeight="1">
      <c r="A12" s="7" t="s">
        <v>6</v>
      </c>
      <c r="B12" s="6">
        <v>259805</v>
      </c>
      <c r="C12" s="6">
        <v>967200</v>
      </c>
      <c r="D12" s="6">
        <v>586453</v>
      </c>
      <c r="E12" s="6">
        <v>2056500</v>
      </c>
      <c r="F12" s="13">
        <f t="shared" si="1"/>
        <v>-0.5569892216426551</v>
      </c>
      <c r="G12" s="13">
        <f t="shared" si="0"/>
        <v>-0.5296863603209336</v>
      </c>
    </row>
    <row r="13" spans="1:7" s="2" customFormat="1" ht="19.5" customHeight="1">
      <c r="A13" s="7" t="s">
        <v>7</v>
      </c>
      <c r="B13" s="6">
        <v>4129327</v>
      </c>
      <c r="C13" s="6">
        <v>13442500</v>
      </c>
      <c r="D13" s="6">
        <v>3148832</v>
      </c>
      <c r="E13" s="6">
        <v>14284300</v>
      </c>
      <c r="F13" s="13">
        <f t="shared" si="1"/>
        <v>0.3113837130720216</v>
      </c>
      <c r="G13" s="13">
        <f t="shared" si="0"/>
        <v>-0.058931834251590876</v>
      </c>
    </row>
    <row r="14" spans="1:7" s="2" customFormat="1" ht="19.5" customHeight="1">
      <c r="A14" s="7" t="s">
        <v>8</v>
      </c>
      <c r="B14" s="6">
        <v>0</v>
      </c>
      <c r="C14" s="6">
        <v>0</v>
      </c>
      <c r="D14" s="6">
        <v>9</v>
      </c>
      <c r="E14" s="6">
        <v>400</v>
      </c>
      <c r="F14" s="13">
        <f>SUM(B14/D14-1)</f>
        <v>-1</v>
      </c>
      <c r="G14" s="13">
        <f>SUM(C14/E14-1)</f>
        <v>-1</v>
      </c>
    </row>
    <row r="15" spans="1:7" s="2" customFormat="1" ht="19.5" customHeight="1">
      <c r="A15" s="7" t="s">
        <v>30</v>
      </c>
      <c r="B15" s="6">
        <v>222927</v>
      </c>
      <c r="C15" s="6">
        <v>843600</v>
      </c>
      <c r="D15" s="6">
        <v>65991</v>
      </c>
      <c r="E15" s="6">
        <v>454500</v>
      </c>
      <c r="F15" s="13">
        <f t="shared" si="1"/>
        <v>2.378142473973724</v>
      </c>
      <c r="G15" s="13">
        <f t="shared" si="0"/>
        <v>0.856105610561056</v>
      </c>
    </row>
    <row r="16" spans="1:7" s="2" customFormat="1" ht="19.5" customHeight="1">
      <c r="A16" s="7" t="s">
        <v>9</v>
      </c>
      <c r="B16" s="6">
        <v>55232821</v>
      </c>
      <c r="C16" s="6">
        <v>148244400</v>
      </c>
      <c r="D16" s="6">
        <v>27244107</v>
      </c>
      <c r="E16" s="6">
        <v>99037800</v>
      </c>
      <c r="F16" s="13">
        <f t="shared" si="1"/>
        <v>1.0273309380263407</v>
      </c>
      <c r="G16" s="13">
        <f t="shared" si="0"/>
        <v>0.49684665854855425</v>
      </c>
    </row>
    <row r="17" spans="1:7" s="2" customFormat="1" ht="19.5" customHeight="1">
      <c r="A17" s="7" t="s">
        <v>24</v>
      </c>
      <c r="B17" s="6">
        <v>81173</v>
      </c>
      <c r="C17" s="6">
        <v>163000</v>
      </c>
      <c r="D17" s="6">
        <v>27346</v>
      </c>
      <c r="E17" s="6">
        <v>107900</v>
      </c>
      <c r="F17" s="13">
        <f t="shared" si="1"/>
        <v>1.968368317121334</v>
      </c>
      <c r="G17" s="13">
        <f t="shared" si="0"/>
        <v>0.5106580166821131</v>
      </c>
    </row>
    <row r="18" spans="1:7" s="2" customFormat="1" ht="19.5" customHeight="1">
      <c r="A18" s="7" t="s">
        <v>10</v>
      </c>
      <c r="B18" s="6">
        <v>1267924</v>
      </c>
      <c r="C18" s="6">
        <v>4630200</v>
      </c>
      <c r="D18" s="6">
        <v>1974547</v>
      </c>
      <c r="E18" s="6">
        <v>10285000</v>
      </c>
      <c r="F18" s="13">
        <f t="shared" si="1"/>
        <v>-0.3578658801233904</v>
      </c>
      <c r="G18" s="13">
        <f t="shared" si="0"/>
        <v>-0.5498104035002431</v>
      </c>
    </row>
    <row r="19" spans="1:7" s="2" customFormat="1" ht="24" customHeight="1">
      <c r="A19" s="7" t="s">
        <v>13</v>
      </c>
      <c r="B19" s="6">
        <f>SUM(B5:B18)</f>
        <v>76387251</v>
      </c>
      <c r="C19" s="6">
        <f>SUM(C5:C18)</f>
        <v>216961500</v>
      </c>
      <c r="D19" s="6">
        <f>SUM(D5:D18)</f>
        <v>50447027</v>
      </c>
      <c r="E19" s="6">
        <f>SUM(E5:E18)</f>
        <v>202240300</v>
      </c>
      <c r="F19" s="13">
        <f t="shared" si="1"/>
        <v>0.5142071900490786</v>
      </c>
      <c r="G19" s="13">
        <f t="shared" si="0"/>
        <v>0.07279063569427069</v>
      </c>
    </row>
    <row r="20" spans="1:7" s="2" customFormat="1" ht="19.5" customHeight="1">
      <c r="A20" s="7" t="s">
        <v>53</v>
      </c>
      <c r="B20" s="6">
        <v>0</v>
      </c>
      <c r="C20" s="6">
        <v>0</v>
      </c>
      <c r="D20" s="6">
        <v>189</v>
      </c>
      <c r="E20" s="6">
        <v>5000</v>
      </c>
      <c r="F20" s="13">
        <f>SUM(B20/D20-1)</f>
        <v>-1</v>
      </c>
      <c r="G20" s="13">
        <f>SUM(C20/E20-1)</f>
        <v>-1</v>
      </c>
    </row>
    <row r="21" spans="1:7" s="2" customFormat="1" ht="19.5" customHeight="1">
      <c r="A21" s="7" t="s">
        <v>11</v>
      </c>
      <c r="B21" s="6">
        <v>8453</v>
      </c>
      <c r="C21" s="6">
        <v>49000</v>
      </c>
      <c r="D21" s="6">
        <v>420</v>
      </c>
      <c r="E21" s="6">
        <v>10100</v>
      </c>
      <c r="F21" s="13">
        <f aca="true" t="shared" si="2" ref="F21:G25">SUM(B21/D21-1)</f>
        <v>19.126190476190477</v>
      </c>
      <c r="G21" s="13">
        <f t="shared" si="2"/>
        <v>3.8514851485148514</v>
      </c>
    </row>
    <row r="22" spans="1:7" s="2" customFormat="1" ht="19.5" customHeight="1">
      <c r="A22" s="8" t="s">
        <v>22</v>
      </c>
      <c r="B22" s="6">
        <v>0</v>
      </c>
      <c r="C22" s="6">
        <v>0</v>
      </c>
      <c r="D22" s="6">
        <v>49</v>
      </c>
      <c r="E22" s="6">
        <v>600</v>
      </c>
      <c r="F22" s="13">
        <f>SUM(B22/D22-1)</f>
        <v>-1</v>
      </c>
      <c r="G22" s="13">
        <f t="shared" si="2"/>
        <v>-1</v>
      </c>
    </row>
    <row r="23" spans="1:7" s="2" customFormat="1" ht="24" customHeight="1">
      <c r="A23" s="7" t="s">
        <v>14</v>
      </c>
      <c r="B23" s="6">
        <f>SUM(B20:B22)</f>
        <v>8453</v>
      </c>
      <c r="C23" s="6">
        <f>SUM(C20:C22)</f>
        <v>49000</v>
      </c>
      <c r="D23" s="6">
        <f>SUM(D20:D22)</f>
        <v>658</v>
      </c>
      <c r="E23" s="6">
        <f>SUM(E20:E22)</f>
        <v>15700</v>
      </c>
      <c r="F23" s="13">
        <f t="shared" si="2"/>
        <v>11.846504559270517</v>
      </c>
      <c r="G23" s="13">
        <f t="shared" si="2"/>
        <v>2.121019108280255</v>
      </c>
    </row>
    <row r="24" spans="1:7" s="2" customFormat="1" ht="24" customHeight="1">
      <c r="A24" s="7" t="s">
        <v>51</v>
      </c>
      <c r="B24" s="6">
        <v>0</v>
      </c>
      <c r="C24" s="6">
        <v>0</v>
      </c>
      <c r="D24" s="6">
        <v>27114</v>
      </c>
      <c r="E24" s="6">
        <v>157900</v>
      </c>
      <c r="F24" s="13">
        <f t="shared" si="2"/>
        <v>-1</v>
      </c>
      <c r="G24" s="13">
        <f t="shared" si="2"/>
        <v>-1</v>
      </c>
    </row>
    <row r="25" spans="1:7" s="2" customFormat="1" ht="19.5" customHeight="1">
      <c r="A25" s="7" t="s">
        <v>48</v>
      </c>
      <c r="B25" s="6">
        <v>0</v>
      </c>
      <c r="C25" s="6">
        <v>0</v>
      </c>
      <c r="D25" s="6">
        <v>5</v>
      </c>
      <c r="E25" s="6">
        <v>100</v>
      </c>
      <c r="F25" s="13">
        <f t="shared" si="2"/>
        <v>-1</v>
      </c>
      <c r="G25" s="13">
        <f t="shared" si="2"/>
        <v>-1</v>
      </c>
    </row>
    <row r="26" spans="1:7" s="2" customFormat="1" ht="19.5" customHeight="1">
      <c r="A26" s="7" t="s">
        <v>98</v>
      </c>
      <c r="B26" s="6">
        <v>19596</v>
      </c>
      <c r="C26" s="6">
        <v>72400</v>
      </c>
      <c r="D26" s="6">
        <v>0</v>
      </c>
      <c r="E26" s="6">
        <v>0</v>
      </c>
      <c r="F26" s="6">
        <v>0</v>
      </c>
      <c r="G26" s="6">
        <v>0</v>
      </c>
    </row>
    <row r="27" spans="1:7" s="2" customFormat="1" ht="19.5" customHeight="1">
      <c r="A27" s="7" t="s">
        <v>12</v>
      </c>
      <c r="B27" s="6">
        <v>0</v>
      </c>
      <c r="C27" s="6">
        <v>0</v>
      </c>
      <c r="D27" s="6">
        <v>889</v>
      </c>
      <c r="E27" s="6">
        <v>11600</v>
      </c>
      <c r="F27" s="13">
        <f aca="true" t="shared" si="3" ref="F27:G30">SUM(B27/D27-1)</f>
        <v>-1</v>
      </c>
      <c r="G27" s="13">
        <f t="shared" si="3"/>
        <v>-1</v>
      </c>
    </row>
    <row r="28" spans="1:7" s="2" customFormat="1" ht="24" customHeight="1">
      <c r="A28" s="7" t="s">
        <v>15</v>
      </c>
      <c r="B28" s="6">
        <f>SUM(B24:B27)</f>
        <v>19596</v>
      </c>
      <c r="C28" s="6">
        <f>SUM(C24:C27)</f>
        <v>72400</v>
      </c>
      <c r="D28" s="6">
        <f>SUM(D24:D27)</f>
        <v>28008</v>
      </c>
      <c r="E28" s="6">
        <f>SUM(E24:E27)</f>
        <v>169600</v>
      </c>
      <c r="F28" s="16">
        <f t="shared" si="3"/>
        <v>-0.30034275921165376</v>
      </c>
      <c r="G28" s="13">
        <f t="shared" si="3"/>
        <v>-0.5731132075471699</v>
      </c>
    </row>
    <row r="29" spans="1:7" s="2" customFormat="1" ht="24" customHeight="1">
      <c r="A29" s="7" t="s">
        <v>67</v>
      </c>
      <c r="B29" s="6">
        <v>0</v>
      </c>
      <c r="C29" s="6">
        <v>0</v>
      </c>
      <c r="D29" s="6">
        <v>101467</v>
      </c>
      <c r="E29" s="6">
        <v>223100</v>
      </c>
      <c r="F29" s="13">
        <f t="shared" si="3"/>
        <v>-1</v>
      </c>
      <c r="G29" s="13">
        <f t="shared" si="3"/>
        <v>-1</v>
      </c>
    </row>
    <row r="30" spans="1:7" s="2" customFormat="1" ht="19.5" customHeight="1">
      <c r="A30" s="7" t="s">
        <v>43</v>
      </c>
      <c r="B30" s="6">
        <v>577</v>
      </c>
      <c r="C30" s="6">
        <v>12500</v>
      </c>
      <c r="D30" s="6">
        <v>18686</v>
      </c>
      <c r="E30" s="6">
        <v>32600</v>
      </c>
      <c r="F30" s="13">
        <f t="shared" si="3"/>
        <v>-0.9691212672589105</v>
      </c>
      <c r="G30" s="13">
        <f t="shared" si="3"/>
        <v>-0.6165644171779141</v>
      </c>
    </row>
    <row r="31" spans="1:7" s="2" customFormat="1" ht="19.5" customHeight="1">
      <c r="A31" s="7" t="s">
        <v>97</v>
      </c>
      <c r="B31" s="6">
        <v>7167</v>
      </c>
      <c r="C31" s="6">
        <v>25500</v>
      </c>
      <c r="D31" s="6">
        <v>0</v>
      </c>
      <c r="E31" s="6">
        <v>0</v>
      </c>
      <c r="F31" s="6">
        <v>0</v>
      </c>
      <c r="G31" s="6">
        <v>0</v>
      </c>
    </row>
    <row r="32" spans="1:7" s="2" customFormat="1" ht="19.5" customHeight="1">
      <c r="A32" s="7" t="s">
        <v>16</v>
      </c>
      <c r="B32" s="6">
        <v>149</v>
      </c>
      <c r="C32" s="6">
        <v>1600</v>
      </c>
      <c r="D32" s="6">
        <v>0</v>
      </c>
      <c r="E32" s="6">
        <v>0</v>
      </c>
      <c r="F32" s="6">
        <v>0</v>
      </c>
      <c r="G32" s="6">
        <v>0</v>
      </c>
    </row>
    <row r="33" spans="1:7" s="2" customFormat="1" ht="19.5" customHeight="1">
      <c r="A33" s="7" t="s">
        <v>17</v>
      </c>
      <c r="B33" s="6">
        <v>22982</v>
      </c>
      <c r="C33" s="6">
        <v>134000</v>
      </c>
      <c r="D33" s="6">
        <v>59868</v>
      </c>
      <c r="E33" s="6">
        <v>465800</v>
      </c>
      <c r="F33" s="13">
        <f aca="true" t="shared" si="4" ref="F33:G43">SUM(B33/D33-1)</f>
        <v>-0.6161221353644685</v>
      </c>
      <c r="G33" s="13">
        <f t="shared" si="4"/>
        <v>-0.712322885358523</v>
      </c>
    </row>
    <row r="34" spans="1:7" s="2" customFormat="1" ht="19.5" customHeight="1">
      <c r="A34" s="7" t="s">
        <v>44</v>
      </c>
      <c r="B34" s="6">
        <v>129557</v>
      </c>
      <c r="C34" s="6">
        <v>500500</v>
      </c>
      <c r="D34" s="6">
        <v>223535</v>
      </c>
      <c r="E34" s="6">
        <v>1060000</v>
      </c>
      <c r="F34" s="13">
        <f>SUM(B34/D34-1)</f>
        <v>-0.4204173843022345</v>
      </c>
      <c r="G34" s="13">
        <f t="shared" si="4"/>
        <v>-0.5278301886792454</v>
      </c>
    </row>
    <row r="35" spans="1:7" s="2" customFormat="1" ht="24" customHeight="1">
      <c r="A35" s="9" t="s">
        <v>19</v>
      </c>
      <c r="B35" s="6">
        <f>SUM(B29:B34)</f>
        <v>160432</v>
      </c>
      <c r="C35" s="6">
        <f>SUM(C29:C34)</f>
        <v>674100</v>
      </c>
      <c r="D35" s="6">
        <f>SUM(D29:D34)</f>
        <v>403556</v>
      </c>
      <c r="E35" s="6">
        <f>SUM(E29:E34)</f>
        <v>1781500</v>
      </c>
      <c r="F35" s="13">
        <f t="shared" si="4"/>
        <v>-0.6024541823191825</v>
      </c>
      <c r="G35" s="13">
        <f t="shared" si="4"/>
        <v>-0.6216110019646366</v>
      </c>
    </row>
    <row r="36" spans="1:7" s="2" customFormat="1" ht="19.5" customHeight="1">
      <c r="A36" s="9" t="s">
        <v>31</v>
      </c>
      <c r="B36" s="6">
        <v>0</v>
      </c>
      <c r="C36" s="6">
        <v>0</v>
      </c>
      <c r="D36" s="6">
        <v>95</v>
      </c>
      <c r="E36" s="6">
        <v>4500</v>
      </c>
      <c r="F36" s="13">
        <f>SUM(B36/D36-1)</f>
        <v>-1</v>
      </c>
      <c r="G36" s="13">
        <f>SUM(C36/E36-1)</f>
        <v>-1</v>
      </c>
    </row>
    <row r="37" spans="1:7" s="2" customFormat="1" ht="19.5" customHeight="1">
      <c r="A37" s="9" t="s">
        <v>32</v>
      </c>
      <c r="B37" s="6">
        <v>499</v>
      </c>
      <c r="C37" s="6">
        <v>5100</v>
      </c>
      <c r="D37" s="6">
        <v>0</v>
      </c>
      <c r="E37" s="6">
        <v>0</v>
      </c>
      <c r="F37" s="6">
        <v>0</v>
      </c>
      <c r="G37" s="6">
        <v>0</v>
      </c>
    </row>
    <row r="38" spans="1:7" s="2" customFormat="1" ht="19.5" customHeight="1">
      <c r="A38" s="7" t="s">
        <v>18</v>
      </c>
      <c r="B38" s="6">
        <v>33228</v>
      </c>
      <c r="C38" s="6">
        <v>237300</v>
      </c>
      <c r="D38" s="6">
        <v>14992</v>
      </c>
      <c r="E38" s="6">
        <v>126100</v>
      </c>
      <c r="F38" s="13">
        <f t="shared" si="4"/>
        <v>1.2163820704375667</v>
      </c>
      <c r="G38" s="13">
        <f t="shared" si="4"/>
        <v>0.8818398096748612</v>
      </c>
    </row>
    <row r="39" spans="1:7" s="2" customFormat="1" ht="24" customHeight="1">
      <c r="A39" s="7" t="s">
        <v>20</v>
      </c>
      <c r="B39" s="6">
        <f>SUM(B36:B38)</f>
        <v>33727</v>
      </c>
      <c r="C39" s="6">
        <f>SUM(C36:C38)</f>
        <v>242400</v>
      </c>
      <c r="D39" s="6">
        <f>SUM(D36:D38)</f>
        <v>15087</v>
      </c>
      <c r="E39" s="6">
        <f>SUM(E36:E38)</f>
        <v>130600</v>
      </c>
      <c r="F39" s="13">
        <f t="shared" si="4"/>
        <v>1.2355007622456418</v>
      </c>
      <c r="G39" s="13">
        <f t="shared" si="4"/>
        <v>0.8560490045941807</v>
      </c>
    </row>
    <row r="40" spans="1:7" s="2" customFormat="1" ht="24" customHeight="1">
      <c r="A40" s="7" t="s">
        <v>68</v>
      </c>
      <c r="B40" s="6">
        <v>11521</v>
      </c>
      <c r="C40" s="6">
        <v>42500</v>
      </c>
      <c r="D40" s="6">
        <v>0</v>
      </c>
      <c r="E40" s="6">
        <v>0</v>
      </c>
      <c r="F40" s="6">
        <v>0</v>
      </c>
      <c r="G40" s="6">
        <v>0</v>
      </c>
    </row>
    <row r="41" spans="1:7" s="2" customFormat="1" ht="24" customHeight="1">
      <c r="A41" s="7" t="s">
        <v>50</v>
      </c>
      <c r="B41" s="6">
        <v>0</v>
      </c>
      <c r="C41" s="6">
        <v>0</v>
      </c>
      <c r="D41" s="6">
        <v>19958</v>
      </c>
      <c r="E41" s="6">
        <v>81700</v>
      </c>
      <c r="F41" s="13">
        <f>SUM(B41/D41-1)</f>
        <v>-1</v>
      </c>
      <c r="G41" s="13">
        <f>SUM(C41/E41-1)</f>
        <v>-1</v>
      </c>
    </row>
    <row r="42" spans="1:7" s="2" customFormat="1" ht="19.5" customHeight="1">
      <c r="A42" s="7" t="s">
        <v>33</v>
      </c>
      <c r="B42" s="6">
        <v>398444</v>
      </c>
      <c r="C42" s="6">
        <v>1416000</v>
      </c>
      <c r="D42" s="6">
        <v>272160</v>
      </c>
      <c r="E42" s="6">
        <v>1456800</v>
      </c>
      <c r="F42" s="13">
        <f t="shared" si="4"/>
        <v>0.4640064667842445</v>
      </c>
      <c r="G42" s="13">
        <f t="shared" si="4"/>
        <v>-0.028006589785831926</v>
      </c>
    </row>
    <row r="43" spans="1:7" s="2" customFormat="1" ht="19.5" customHeight="1">
      <c r="A43" s="7" t="s">
        <v>47</v>
      </c>
      <c r="B43" s="6">
        <v>0</v>
      </c>
      <c r="C43" s="6">
        <v>0</v>
      </c>
      <c r="D43" s="6">
        <v>219542</v>
      </c>
      <c r="E43" s="6">
        <v>936300</v>
      </c>
      <c r="F43" s="13">
        <f>SUM(B43/D43-1)</f>
        <v>-1</v>
      </c>
      <c r="G43" s="13">
        <f t="shared" si="4"/>
        <v>-1</v>
      </c>
    </row>
    <row r="44" spans="1:7" s="2" customFormat="1" ht="19.5" customHeight="1">
      <c r="A44" s="7" t="s">
        <v>74</v>
      </c>
      <c r="B44" s="6">
        <v>22988</v>
      </c>
      <c r="C44" s="6">
        <v>183800</v>
      </c>
      <c r="D44" s="6">
        <v>0</v>
      </c>
      <c r="E44" s="6">
        <v>0</v>
      </c>
      <c r="F44" s="6">
        <v>0</v>
      </c>
      <c r="G44" s="6">
        <v>0</v>
      </c>
    </row>
    <row r="45" spans="1:7" s="2" customFormat="1" ht="24" customHeight="1">
      <c r="A45" s="7" t="s">
        <v>23</v>
      </c>
      <c r="B45" s="10">
        <f>SUM(B40:B44)</f>
        <v>432953</v>
      </c>
      <c r="C45" s="10">
        <f>SUM(C40:C44)</f>
        <v>1642300</v>
      </c>
      <c r="D45" s="10">
        <f>SUM(D40:D44)</f>
        <v>511660</v>
      </c>
      <c r="E45" s="10">
        <f>SUM(E40:E44)</f>
        <v>2474800</v>
      </c>
      <c r="F45" s="13">
        <f aca="true" t="shared" si="5" ref="F45:G47">SUM(B45/D45-1)</f>
        <v>-0.1538267599577845</v>
      </c>
      <c r="G45" s="13">
        <f t="shared" si="5"/>
        <v>-0.33639081946015836</v>
      </c>
    </row>
    <row r="46" spans="1:7" s="2" customFormat="1" ht="19.5" customHeight="1">
      <c r="A46" s="7" t="s">
        <v>37</v>
      </c>
      <c r="B46" s="6">
        <v>4037</v>
      </c>
      <c r="C46" s="6">
        <v>16900</v>
      </c>
      <c r="D46" s="6">
        <v>2478</v>
      </c>
      <c r="E46" s="6">
        <v>28000</v>
      </c>
      <c r="F46" s="13">
        <f t="shared" si="5"/>
        <v>0.629136400322841</v>
      </c>
      <c r="G46" s="13">
        <f t="shared" si="5"/>
        <v>-0.39642857142857146</v>
      </c>
    </row>
    <row r="47" spans="1:7" s="2" customFormat="1" ht="19.5" customHeight="1">
      <c r="A47" s="7" t="s">
        <v>46</v>
      </c>
      <c r="B47" s="6">
        <v>0</v>
      </c>
      <c r="C47" s="6">
        <v>0</v>
      </c>
      <c r="D47" s="6">
        <v>1520</v>
      </c>
      <c r="E47" s="6">
        <v>3600</v>
      </c>
      <c r="F47" s="13">
        <f t="shared" si="5"/>
        <v>-1</v>
      </c>
      <c r="G47" s="13">
        <f t="shared" si="5"/>
        <v>-1</v>
      </c>
    </row>
    <row r="48" spans="1:7" s="2" customFormat="1" ht="19.5" customHeight="1">
      <c r="A48" s="7" t="s">
        <v>96</v>
      </c>
      <c r="B48" s="6">
        <v>1043</v>
      </c>
      <c r="C48" s="6">
        <v>4600</v>
      </c>
      <c r="D48" s="6">
        <v>0</v>
      </c>
      <c r="E48" s="6">
        <v>0</v>
      </c>
      <c r="F48" s="6">
        <v>0</v>
      </c>
      <c r="G48" s="6">
        <v>0</v>
      </c>
    </row>
    <row r="49" spans="1:7" s="2" customFormat="1" ht="24" customHeight="1">
      <c r="A49" s="7" t="s">
        <v>39</v>
      </c>
      <c r="B49" s="10">
        <f>SUM(B46:B48)</f>
        <v>5080</v>
      </c>
      <c r="C49" s="10">
        <f>SUM(C46:C48)</f>
        <v>21500</v>
      </c>
      <c r="D49" s="10">
        <f>SUM(D46:D48)</f>
        <v>3998</v>
      </c>
      <c r="E49" s="10">
        <f>SUM(E46:E48)</f>
        <v>31600</v>
      </c>
      <c r="F49" s="13">
        <f>SUM(B49/D49-1)</f>
        <v>0.2706353176588294</v>
      </c>
      <c r="G49" s="13">
        <f>SUM(C49/E49-1)</f>
        <v>-0.319620253164557</v>
      </c>
    </row>
    <row r="50" spans="1:7" s="2" customFormat="1" ht="31.5" customHeight="1">
      <c r="A50" s="7" t="s">
        <v>34</v>
      </c>
      <c r="B50" s="10">
        <f>SUM(B49,B39,B35,B28,B23,B19,B45)</f>
        <v>77047492</v>
      </c>
      <c r="C50" s="10">
        <f>SUM(C49,C39,C35,C28,C23,C19,C45)</f>
        <v>219663200</v>
      </c>
      <c r="D50" s="10">
        <f>SUM(D49,D39,D35,D28,D23,D19,D45)</f>
        <v>51409994</v>
      </c>
      <c r="E50" s="10">
        <f>SUM(E49,E39,E35,E28,E23,E19,E45)</f>
        <v>206844100</v>
      </c>
      <c r="F50" s="13">
        <f>SUM(B50/D50-1)</f>
        <v>0.49868704516868845</v>
      </c>
      <c r="G50" s="13">
        <f>SUM(C50/E50-1)</f>
        <v>0.061974694951415055</v>
      </c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9"/>
  <sheetViews>
    <sheetView workbookViewId="0" topLeftCell="A37">
      <selection activeCell="A50" sqref="A50:IV50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10.25390625" style="1" customWidth="1"/>
    <col min="7" max="7" width="9.875" style="1" customWidth="1"/>
  </cols>
  <sheetData>
    <row r="1" spans="1:7" s="2" customFormat="1" ht="30" customHeight="1">
      <c r="A1" s="20" t="s">
        <v>86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25</v>
      </c>
      <c r="B3" s="27" t="s">
        <v>87</v>
      </c>
      <c r="C3" s="24"/>
      <c r="D3" s="27" t="s">
        <v>65</v>
      </c>
      <c r="E3" s="24"/>
      <c r="F3" s="27" t="s">
        <v>21</v>
      </c>
      <c r="G3" s="24"/>
    </row>
    <row r="4" spans="1:7" s="2" customFormat="1" ht="19.5" customHeight="1">
      <c r="A4" s="22"/>
      <c r="B4" s="4" t="s">
        <v>26</v>
      </c>
      <c r="C4" s="5" t="s">
        <v>27</v>
      </c>
      <c r="D4" s="4" t="s">
        <v>26</v>
      </c>
      <c r="E4" s="5" t="s">
        <v>27</v>
      </c>
      <c r="F4" s="5" t="s">
        <v>28</v>
      </c>
      <c r="G4" s="5" t="s">
        <v>29</v>
      </c>
    </row>
    <row r="5" spans="1:7" s="2" customFormat="1" ht="19.5" customHeight="1">
      <c r="A5" s="7" t="s">
        <v>0</v>
      </c>
      <c r="B5" s="6">
        <v>654794</v>
      </c>
      <c r="C5" s="6">
        <v>2517600</v>
      </c>
      <c r="D5" s="6">
        <v>350442</v>
      </c>
      <c r="E5" s="6">
        <v>1880300</v>
      </c>
      <c r="F5" s="13">
        <f>SUM(B5/D5-1)</f>
        <v>0.8684803762106141</v>
      </c>
      <c r="G5" s="13">
        <f aca="true" t="shared" si="0" ref="G5:G20">SUM(C5/E5-1)</f>
        <v>0.3389352762856992</v>
      </c>
    </row>
    <row r="6" spans="1:7" s="2" customFormat="1" ht="19.5" customHeight="1">
      <c r="A6" s="7" t="s">
        <v>1</v>
      </c>
      <c r="B6" s="6">
        <v>13581029</v>
      </c>
      <c r="C6" s="6">
        <v>41221100</v>
      </c>
      <c r="D6" s="6">
        <v>15369925</v>
      </c>
      <c r="E6" s="6">
        <v>63251000</v>
      </c>
      <c r="F6" s="13">
        <f>SUM(B6/D6-1)</f>
        <v>-0.11638937730665566</v>
      </c>
      <c r="G6" s="13">
        <f t="shared" si="0"/>
        <v>-0.3482933076156899</v>
      </c>
    </row>
    <row r="7" spans="1:7" s="2" customFormat="1" ht="19.5" customHeight="1">
      <c r="A7" s="7" t="s">
        <v>38</v>
      </c>
      <c r="B7" s="6">
        <v>499</v>
      </c>
      <c r="C7" s="6">
        <v>19300</v>
      </c>
      <c r="D7" s="6">
        <v>144</v>
      </c>
      <c r="E7" s="6">
        <v>4600</v>
      </c>
      <c r="F7" s="13">
        <f>SUM(B7/D7-1)</f>
        <v>2.4652777777777777</v>
      </c>
      <c r="G7" s="13">
        <f>SUM(C7/E7-1)</f>
        <v>3.195652173913044</v>
      </c>
    </row>
    <row r="8" spans="1:7" s="2" customFormat="1" ht="19.5" customHeight="1">
      <c r="A8" s="7" t="s">
        <v>2</v>
      </c>
      <c r="B8" s="6">
        <v>412904</v>
      </c>
      <c r="C8" s="6">
        <v>1559900</v>
      </c>
      <c r="D8" s="6">
        <v>949920</v>
      </c>
      <c r="E8" s="6">
        <v>3151900</v>
      </c>
      <c r="F8" s="13">
        <f aca="true" t="shared" si="1" ref="F8:F20">SUM(B8/D8-1)</f>
        <v>-0.5653276065352872</v>
      </c>
      <c r="G8" s="13">
        <f t="shared" si="0"/>
        <v>-0.505092166629652</v>
      </c>
    </row>
    <row r="9" spans="1:7" s="2" customFormat="1" ht="19.5" customHeight="1">
      <c r="A9" s="7" t="s">
        <v>3</v>
      </c>
      <c r="B9" s="6">
        <v>614643</v>
      </c>
      <c r="C9" s="6">
        <v>2501900</v>
      </c>
      <c r="D9" s="6">
        <v>381752</v>
      </c>
      <c r="E9" s="6">
        <v>1883000</v>
      </c>
      <c r="F9" s="13">
        <f t="shared" si="1"/>
        <v>0.6100583624971185</v>
      </c>
      <c r="G9" s="13">
        <f t="shared" si="0"/>
        <v>0.32867764206054173</v>
      </c>
    </row>
    <row r="10" spans="1:7" s="2" customFormat="1" ht="19.5" customHeight="1">
      <c r="A10" s="7" t="s">
        <v>4</v>
      </c>
      <c r="B10" s="6">
        <v>1736719</v>
      </c>
      <c r="C10" s="6">
        <v>6397800</v>
      </c>
      <c r="D10" s="6">
        <v>2417019</v>
      </c>
      <c r="E10" s="6">
        <v>12970000</v>
      </c>
      <c r="F10" s="13">
        <f t="shared" si="1"/>
        <v>-0.2814624129971671</v>
      </c>
      <c r="G10" s="13">
        <f t="shared" si="0"/>
        <v>-0.5067232074016963</v>
      </c>
    </row>
    <row r="11" spans="1:7" s="2" customFormat="1" ht="19.5" customHeight="1">
      <c r="A11" s="7" t="s">
        <v>5</v>
      </c>
      <c r="B11" s="6">
        <v>264691</v>
      </c>
      <c r="C11" s="6">
        <v>803000</v>
      </c>
      <c r="D11" s="6">
        <v>303637</v>
      </c>
      <c r="E11" s="6">
        <v>1235200</v>
      </c>
      <c r="F11" s="13">
        <f t="shared" si="1"/>
        <v>-0.12826500064221424</v>
      </c>
      <c r="G11" s="13">
        <f t="shared" si="0"/>
        <v>-0.34990284974093266</v>
      </c>
    </row>
    <row r="12" spans="1:7" s="2" customFormat="1" ht="19.5" customHeight="1">
      <c r="A12" s="7" t="s">
        <v>6</v>
      </c>
      <c r="B12" s="6">
        <v>322653</v>
      </c>
      <c r="C12" s="6">
        <v>1161500</v>
      </c>
      <c r="D12" s="6">
        <v>617097</v>
      </c>
      <c r="E12" s="6">
        <v>2194800</v>
      </c>
      <c r="F12" s="13">
        <f t="shared" si="1"/>
        <v>-0.4771437877675633</v>
      </c>
      <c r="G12" s="13">
        <f t="shared" si="0"/>
        <v>-0.4707946054310188</v>
      </c>
    </row>
    <row r="13" spans="1:7" s="2" customFormat="1" ht="19.5" customHeight="1">
      <c r="A13" s="7" t="s">
        <v>7</v>
      </c>
      <c r="B13" s="6">
        <v>4669530</v>
      </c>
      <c r="C13" s="6">
        <v>15023100</v>
      </c>
      <c r="D13" s="6">
        <v>3508933</v>
      </c>
      <c r="E13" s="6">
        <v>15527600</v>
      </c>
      <c r="F13" s="13">
        <f t="shared" si="1"/>
        <v>0.3307549616934835</v>
      </c>
      <c r="G13" s="13">
        <f t="shared" si="0"/>
        <v>-0.032490532986424125</v>
      </c>
    </row>
    <row r="14" spans="1:7" s="2" customFormat="1" ht="19.5" customHeight="1">
      <c r="A14" s="7" t="s">
        <v>8</v>
      </c>
      <c r="B14" s="6">
        <v>0</v>
      </c>
      <c r="C14" s="6">
        <v>0</v>
      </c>
      <c r="D14" s="6">
        <v>9</v>
      </c>
      <c r="E14" s="6">
        <v>400</v>
      </c>
      <c r="F14" s="13">
        <f>SUM(B14/D14-1)</f>
        <v>-1</v>
      </c>
      <c r="G14" s="13">
        <f>SUM(C14/E14-1)</f>
        <v>-1</v>
      </c>
    </row>
    <row r="15" spans="1:7" s="2" customFormat="1" ht="19.5" customHeight="1">
      <c r="A15" s="7" t="s">
        <v>30</v>
      </c>
      <c r="B15" s="6">
        <v>222927</v>
      </c>
      <c r="C15" s="6">
        <v>843600</v>
      </c>
      <c r="D15" s="6">
        <v>87945</v>
      </c>
      <c r="E15" s="6">
        <v>579000</v>
      </c>
      <c r="F15" s="13">
        <f t="shared" si="1"/>
        <v>1.5348456421627152</v>
      </c>
      <c r="G15" s="13">
        <f t="shared" si="0"/>
        <v>0.45699481865284963</v>
      </c>
    </row>
    <row r="16" spans="1:7" s="2" customFormat="1" ht="19.5" customHeight="1">
      <c r="A16" s="7" t="s">
        <v>9</v>
      </c>
      <c r="B16" s="6">
        <v>64055322</v>
      </c>
      <c r="C16" s="6">
        <v>170369800</v>
      </c>
      <c r="D16" s="6">
        <v>32813854</v>
      </c>
      <c r="E16" s="6">
        <v>115691900</v>
      </c>
      <c r="F16" s="13">
        <f t="shared" si="1"/>
        <v>0.9520816421015343</v>
      </c>
      <c r="G16" s="13">
        <f t="shared" si="0"/>
        <v>0.4726164925980125</v>
      </c>
    </row>
    <row r="17" spans="1:7" s="2" customFormat="1" ht="19.5" customHeight="1">
      <c r="A17" s="7" t="s">
        <v>24</v>
      </c>
      <c r="B17" s="6">
        <v>81173</v>
      </c>
      <c r="C17" s="6">
        <v>163000</v>
      </c>
      <c r="D17" s="6">
        <v>49407</v>
      </c>
      <c r="E17" s="6">
        <v>152900</v>
      </c>
      <c r="F17" s="13">
        <f t="shared" si="1"/>
        <v>0.6429453316331695</v>
      </c>
      <c r="G17" s="13">
        <f t="shared" si="0"/>
        <v>0.06605624591236103</v>
      </c>
    </row>
    <row r="18" spans="1:7" s="2" customFormat="1" ht="19.5" customHeight="1">
      <c r="A18" s="7" t="s">
        <v>10</v>
      </c>
      <c r="B18" s="6">
        <v>1314315</v>
      </c>
      <c r="C18" s="6">
        <v>4819200</v>
      </c>
      <c r="D18" s="6">
        <v>2008388</v>
      </c>
      <c r="E18" s="6">
        <v>10484700</v>
      </c>
      <c r="F18" s="13">
        <f t="shared" si="1"/>
        <v>-0.3455871076704302</v>
      </c>
      <c r="G18" s="13">
        <f t="shared" si="0"/>
        <v>-0.5403588085496008</v>
      </c>
    </row>
    <row r="19" spans="1:7" s="2" customFormat="1" ht="24" customHeight="1">
      <c r="A19" s="7" t="s">
        <v>13</v>
      </c>
      <c r="B19" s="6">
        <f>SUM(B5:B18)</f>
        <v>87931199</v>
      </c>
      <c r="C19" s="6">
        <f>SUM(C5:C18)</f>
        <v>247400800</v>
      </c>
      <c r="D19" s="6">
        <f>SUM(D5:D18)</f>
        <v>58858472</v>
      </c>
      <c r="E19" s="6">
        <f>SUM(E5:E18)</f>
        <v>229007300</v>
      </c>
      <c r="F19" s="13">
        <f t="shared" si="1"/>
        <v>0.493942945036018</v>
      </c>
      <c r="G19" s="13">
        <f t="shared" si="0"/>
        <v>0.08031840033046977</v>
      </c>
    </row>
    <row r="20" spans="1:7" s="2" customFormat="1" ht="19.5" customHeight="1">
      <c r="A20" s="7" t="s">
        <v>53</v>
      </c>
      <c r="B20" s="6">
        <v>0</v>
      </c>
      <c r="C20" s="6">
        <v>0</v>
      </c>
      <c r="D20" s="6">
        <v>189</v>
      </c>
      <c r="E20" s="6">
        <v>5000</v>
      </c>
      <c r="F20" s="13">
        <f t="shared" si="1"/>
        <v>-1</v>
      </c>
      <c r="G20" s="13">
        <f t="shared" si="0"/>
        <v>-1</v>
      </c>
    </row>
    <row r="21" spans="1:7" s="2" customFormat="1" ht="19.5" customHeight="1">
      <c r="A21" s="7" t="s">
        <v>11</v>
      </c>
      <c r="B21" s="6">
        <v>8453</v>
      </c>
      <c r="C21" s="6">
        <v>49000</v>
      </c>
      <c r="D21" s="6">
        <v>420</v>
      </c>
      <c r="E21" s="6">
        <v>10100</v>
      </c>
      <c r="F21" s="13">
        <f aca="true" t="shared" si="2" ref="F21:G25">SUM(B21/D21-1)</f>
        <v>19.126190476190477</v>
      </c>
      <c r="G21" s="13">
        <f t="shared" si="2"/>
        <v>3.8514851485148514</v>
      </c>
    </row>
    <row r="22" spans="1:7" s="2" customFormat="1" ht="19.5" customHeight="1">
      <c r="A22" s="8" t="s">
        <v>22</v>
      </c>
      <c r="B22" s="6">
        <v>0</v>
      </c>
      <c r="C22" s="6">
        <v>0</v>
      </c>
      <c r="D22" s="6">
        <v>49</v>
      </c>
      <c r="E22" s="6">
        <v>600</v>
      </c>
      <c r="F22" s="13">
        <f>SUM(B22/D22-1)</f>
        <v>-1</v>
      </c>
      <c r="G22" s="13">
        <f t="shared" si="2"/>
        <v>-1</v>
      </c>
    </row>
    <row r="23" spans="1:7" s="2" customFormat="1" ht="24" customHeight="1">
      <c r="A23" s="7" t="s">
        <v>14</v>
      </c>
      <c r="B23" s="6">
        <f>SUM(B20:B22)</f>
        <v>8453</v>
      </c>
      <c r="C23" s="6">
        <f>SUM(C20:C22)</f>
        <v>49000</v>
      </c>
      <c r="D23" s="6">
        <f>SUM(D20:D22)</f>
        <v>658</v>
      </c>
      <c r="E23" s="6">
        <f>SUM(E20:E22)</f>
        <v>15700</v>
      </c>
      <c r="F23" s="13">
        <f t="shared" si="2"/>
        <v>11.846504559270517</v>
      </c>
      <c r="G23" s="13">
        <f t="shared" si="2"/>
        <v>2.121019108280255</v>
      </c>
    </row>
    <row r="24" spans="1:7" s="2" customFormat="1" ht="18" customHeight="1">
      <c r="A24" s="7" t="s">
        <v>55</v>
      </c>
      <c r="B24" s="6">
        <v>30</v>
      </c>
      <c r="C24" s="6">
        <v>700</v>
      </c>
      <c r="D24" s="6">
        <v>0</v>
      </c>
      <c r="E24" s="6">
        <v>0</v>
      </c>
      <c r="F24" s="6">
        <v>0</v>
      </c>
      <c r="G24" s="6">
        <v>0</v>
      </c>
    </row>
    <row r="25" spans="1:7" s="2" customFormat="1" ht="19.5" customHeight="1">
      <c r="A25" s="7" t="s">
        <v>51</v>
      </c>
      <c r="B25" s="6">
        <v>0</v>
      </c>
      <c r="C25" s="6">
        <v>0</v>
      </c>
      <c r="D25" s="6">
        <v>27114</v>
      </c>
      <c r="E25" s="6">
        <v>157900</v>
      </c>
      <c r="F25" s="13">
        <f>SUM(B25/D25-1)</f>
        <v>-1</v>
      </c>
      <c r="G25" s="13">
        <f t="shared" si="2"/>
        <v>-1</v>
      </c>
    </row>
    <row r="26" spans="1:7" s="2" customFormat="1" ht="18" customHeight="1">
      <c r="A26" s="7" t="s">
        <v>45</v>
      </c>
      <c r="B26" s="6">
        <v>5</v>
      </c>
      <c r="C26" s="6">
        <v>100</v>
      </c>
      <c r="D26" s="6">
        <v>5</v>
      </c>
      <c r="E26" s="6">
        <v>100</v>
      </c>
      <c r="F26" s="13">
        <f>SUM(B26/D26-1)</f>
        <v>0</v>
      </c>
      <c r="G26" s="13">
        <f>SUM(C26/E26-1)</f>
        <v>0</v>
      </c>
    </row>
    <row r="27" spans="1:7" s="2" customFormat="1" ht="19.5" customHeight="1">
      <c r="A27" s="7" t="s">
        <v>98</v>
      </c>
      <c r="B27" s="6">
        <v>19596</v>
      </c>
      <c r="C27" s="6">
        <v>72400</v>
      </c>
      <c r="D27" s="6">
        <v>0</v>
      </c>
      <c r="E27" s="6">
        <v>0</v>
      </c>
      <c r="F27" s="6">
        <v>0</v>
      </c>
      <c r="G27" s="6">
        <v>0</v>
      </c>
    </row>
    <row r="28" spans="1:7" s="2" customFormat="1" ht="19.5" customHeight="1">
      <c r="A28" s="7" t="s">
        <v>12</v>
      </c>
      <c r="B28" s="6">
        <v>0</v>
      </c>
      <c r="C28" s="6">
        <v>0</v>
      </c>
      <c r="D28" s="6">
        <v>1158</v>
      </c>
      <c r="E28" s="6">
        <v>16200</v>
      </c>
      <c r="F28" s="13">
        <f>SUM(B28/D28-1)</f>
        <v>-1</v>
      </c>
      <c r="G28" s="13">
        <f>SUM(C28/E28-1)</f>
        <v>-1</v>
      </c>
    </row>
    <row r="29" spans="1:7" ht="16.5">
      <c r="A29" s="9" t="s">
        <v>99</v>
      </c>
      <c r="B29" s="18">
        <v>3</v>
      </c>
      <c r="C29" s="18">
        <v>100</v>
      </c>
      <c r="D29" s="6">
        <v>0</v>
      </c>
      <c r="E29" s="6">
        <v>0</v>
      </c>
      <c r="F29" s="6">
        <v>0</v>
      </c>
      <c r="G29" s="6">
        <v>0</v>
      </c>
    </row>
    <row r="30" spans="1:7" s="2" customFormat="1" ht="24" customHeight="1">
      <c r="A30" s="7" t="s">
        <v>15</v>
      </c>
      <c r="B30" s="6">
        <f>SUM(B24:B29)</f>
        <v>19634</v>
      </c>
      <c r="C30" s="6">
        <f>SUM(C24:C29)</f>
        <v>73300</v>
      </c>
      <c r="D30" s="6">
        <f>SUM(D24:D29)</f>
        <v>28277</v>
      </c>
      <c r="E30" s="6">
        <f>SUM(E24:E29)</f>
        <v>174200</v>
      </c>
      <c r="F30" s="13">
        <f aca="true" t="shared" si="3" ref="F30:G39">SUM(B30/D30-1)</f>
        <v>-0.30565477242989003</v>
      </c>
      <c r="G30" s="13">
        <f t="shared" si="3"/>
        <v>-0.5792192881745121</v>
      </c>
    </row>
    <row r="31" spans="1:7" s="2" customFormat="1" ht="24" customHeight="1">
      <c r="A31" s="7" t="s">
        <v>67</v>
      </c>
      <c r="B31" s="6">
        <v>0</v>
      </c>
      <c r="C31" s="6">
        <v>0</v>
      </c>
      <c r="D31" s="6">
        <v>203460</v>
      </c>
      <c r="E31" s="6">
        <v>445700</v>
      </c>
      <c r="F31" s="13">
        <f t="shared" si="3"/>
        <v>-1</v>
      </c>
      <c r="G31" s="13">
        <f t="shared" si="3"/>
        <v>-1</v>
      </c>
    </row>
    <row r="32" spans="1:7" s="2" customFormat="1" ht="19.5" customHeight="1">
      <c r="A32" s="7" t="s">
        <v>43</v>
      </c>
      <c r="B32" s="6">
        <v>1388</v>
      </c>
      <c r="C32" s="6">
        <v>17000</v>
      </c>
      <c r="D32" s="6">
        <v>18686</v>
      </c>
      <c r="E32" s="6">
        <v>32600</v>
      </c>
      <c r="F32" s="13">
        <f t="shared" si="3"/>
        <v>-0.9257197902172749</v>
      </c>
      <c r="G32" s="13">
        <f t="shared" si="3"/>
        <v>-0.4785276073619632</v>
      </c>
    </row>
    <row r="33" spans="1:7" s="2" customFormat="1" ht="19.5" customHeight="1">
      <c r="A33" s="7" t="s">
        <v>97</v>
      </c>
      <c r="B33" s="6">
        <v>7167</v>
      </c>
      <c r="C33" s="6">
        <v>25500</v>
      </c>
      <c r="D33" s="6">
        <v>0</v>
      </c>
      <c r="E33" s="6">
        <v>0</v>
      </c>
      <c r="F33" s="6">
        <v>0</v>
      </c>
      <c r="G33" s="6">
        <v>0</v>
      </c>
    </row>
    <row r="34" spans="1:7" s="2" customFormat="1" ht="19.5" customHeight="1">
      <c r="A34" s="7" t="s">
        <v>16</v>
      </c>
      <c r="B34" s="6">
        <v>149</v>
      </c>
      <c r="C34" s="6">
        <v>1600</v>
      </c>
      <c r="D34" s="6">
        <v>0</v>
      </c>
      <c r="E34" s="6">
        <v>0</v>
      </c>
      <c r="F34" s="6">
        <v>0</v>
      </c>
      <c r="G34" s="6">
        <v>0</v>
      </c>
    </row>
    <row r="35" spans="1:7" s="2" customFormat="1" ht="19.5" customHeight="1">
      <c r="A35" s="7" t="s">
        <v>17</v>
      </c>
      <c r="B35" s="6">
        <v>32468</v>
      </c>
      <c r="C35" s="6">
        <v>191700</v>
      </c>
      <c r="D35" s="6">
        <v>60346</v>
      </c>
      <c r="E35" s="6">
        <v>470600</v>
      </c>
      <c r="F35" s="13">
        <f>SUM(B35/D35-1)</f>
        <v>-0.46196931031054256</v>
      </c>
      <c r="G35" s="13">
        <f>SUM(C35/E35-1)</f>
        <v>-0.5926476838079048</v>
      </c>
    </row>
    <row r="36" spans="1:7" s="2" customFormat="1" ht="19.5" customHeight="1">
      <c r="A36" s="7" t="s">
        <v>44</v>
      </c>
      <c r="B36" s="6">
        <v>129557</v>
      </c>
      <c r="C36" s="6">
        <v>500500</v>
      </c>
      <c r="D36" s="6">
        <v>263315</v>
      </c>
      <c r="E36" s="6">
        <v>1197500</v>
      </c>
      <c r="F36" s="13">
        <f t="shared" si="3"/>
        <v>-0.5079771376488236</v>
      </c>
      <c r="G36" s="13">
        <f t="shared" si="3"/>
        <v>-0.5820459290187892</v>
      </c>
    </row>
    <row r="37" spans="1:7" s="2" customFormat="1" ht="24" customHeight="1">
      <c r="A37" s="9" t="s">
        <v>19</v>
      </c>
      <c r="B37" s="6">
        <f>SUM(B31:B36)</f>
        <v>170729</v>
      </c>
      <c r="C37" s="6">
        <f>SUM(C31:C36)</f>
        <v>736300</v>
      </c>
      <c r="D37" s="6">
        <f>SUM(D31:D36)</f>
        <v>545807</v>
      </c>
      <c r="E37" s="6">
        <f>SUM(E31:E36)</f>
        <v>2146400</v>
      </c>
      <c r="F37" s="13">
        <f t="shared" si="3"/>
        <v>-0.6871989549419484</v>
      </c>
      <c r="G37" s="13">
        <f t="shared" si="3"/>
        <v>-0.6569604919865821</v>
      </c>
    </row>
    <row r="38" spans="1:7" s="2" customFormat="1" ht="19.5" customHeight="1">
      <c r="A38" s="9" t="s">
        <v>31</v>
      </c>
      <c r="B38" s="6">
        <v>0</v>
      </c>
      <c r="C38" s="6">
        <v>0</v>
      </c>
      <c r="D38" s="6">
        <v>95</v>
      </c>
      <c r="E38" s="6">
        <v>4500</v>
      </c>
      <c r="F38" s="13">
        <f t="shared" si="3"/>
        <v>-1</v>
      </c>
      <c r="G38" s="13">
        <f t="shared" si="3"/>
        <v>-1</v>
      </c>
    </row>
    <row r="39" spans="1:7" s="2" customFormat="1" ht="19.5" customHeight="1">
      <c r="A39" s="9" t="s">
        <v>32</v>
      </c>
      <c r="B39" s="6">
        <v>499</v>
      </c>
      <c r="C39" s="6">
        <v>5100</v>
      </c>
      <c r="D39" s="6">
        <v>0</v>
      </c>
      <c r="E39" s="6">
        <v>0</v>
      </c>
      <c r="F39" s="13" t="e">
        <f t="shared" si="3"/>
        <v>#DIV/0!</v>
      </c>
      <c r="G39" s="13" t="e">
        <f t="shared" si="3"/>
        <v>#DIV/0!</v>
      </c>
    </row>
    <row r="40" spans="1:7" s="2" customFormat="1" ht="19.5" customHeight="1">
      <c r="A40" s="7" t="s">
        <v>18</v>
      </c>
      <c r="B40" s="6">
        <v>33385</v>
      </c>
      <c r="C40" s="6">
        <v>240400</v>
      </c>
      <c r="D40" s="6">
        <v>35413</v>
      </c>
      <c r="E40" s="6">
        <v>213600</v>
      </c>
      <c r="F40" s="13">
        <f aca="true" t="shared" si="4" ref="F40:G47">SUM(B40/D40-1)</f>
        <v>-0.057267105300313426</v>
      </c>
      <c r="G40" s="13">
        <f t="shared" si="4"/>
        <v>0.12546816479400746</v>
      </c>
    </row>
    <row r="41" spans="1:7" s="2" customFormat="1" ht="24" customHeight="1">
      <c r="A41" s="7" t="s">
        <v>20</v>
      </c>
      <c r="B41" s="6">
        <f>SUM(B38:B40)</f>
        <v>33884</v>
      </c>
      <c r="C41" s="6">
        <f>SUM(C38:C40)</f>
        <v>245500</v>
      </c>
      <c r="D41" s="6">
        <f>SUM(D38:D40)</f>
        <v>35508</v>
      </c>
      <c r="E41" s="6">
        <f>SUM(E38:E40)</f>
        <v>218100</v>
      </c>
      <c r="F41" s="13">
        <f t="shared" si="4"/>
        <v>-0.045736172130224184</v>
      </c>
      <c r="G41" s="13">
        <f t="shared" si="4"/>
        <v>0.12563044475011464</v>
      </c>
    </row>
    <row r="42" spans="1:7" s="2" customFormat="1" ht="24" customHeight="1">
      <c r="A42" s="7" t="s">
        <v>68</v>
      </c>
      <c r="B42" s="6">
        <v>13562</v>
      </c>
      <c r="C42" s="6">
        <v>50000</v>
      </c>
      <c r="D42" s="6">
        <v>0</v>
      </c>
      <c r="E42" s="6">
        <v>0</v>
      </c>
      <c r="F42" s="6">
        <v>0</v>
      </c>
      <c r="G42" s="6">
        <v>0</v>
      </c>
    </row>
    <row r="43" spans="1:7" s="2" customFormat="1" ht="24" customHeight="1">
      <c r="A43" s="7" t="s">
        <v>50</v>
      </c>
      <c r="B43" s="6">
        <v>0</v>
      </c>
      <c r="C43" s="6">
        <v>0</v>
      </c>
      <c r="D43" s="6">
        <v>19958</v>
      </c>
      <c r="E43" s="6">
        <v>81700</v>
      </c>
      <c r="F43" s="13">
        <f t="shared" si="4"/>
        <v>-1</v>
      </c>
      <c r="G43" s="13">
        <f t="shared" si="4"/>
        <v>-1</v>
      </c>
    </row>
    <row r="44" spans="1:7" s="2" customFormat="1" ht="19.5" customHeight="1">
      <c r="A44" s="7" t="s">
        <v>33</v>
      </c>
      <c r="B44" s="6">
        <v>454509</v>
      </c>
      <c r="C44" s="6">
        <v>1604700</v>
      </c>
      <c r="D44" s="6">
        <v>308448</v>
      </c>
      <c r="E44" s="6">
        <v>1585100</v>
      </c>
      <c r="F44" s="13">
        <f t="shared" si="4"/>
        <v>0.47353524743230624</v>
      </c>
      <c r="G44" s="13">
        <f t="shared" si="4"/>
        <v>0.012365150463693242</v>
      </c>
    </row>
    <row r="45" spans="1:7" s="2" customFormat="1" ht="19.5" customHeight="1">
      <c r="A45" s="7" t="s">
        <v>47</v>
      </c>
      <c r="B45" s="6">
        <v>0</v>
      </c>
      <c r="C45" s="6">
        <v>0</v>
      </c>
      <c r="D45" s="6">
        <v>219542</v>
      </c>
      <c r="E45" s="6">
        <v>936300</v>
      </c>
      <c r="F45" s="13">
        <f>SUM(B45/D45-1)</f>
        <v>-1</v>
      </c>
      <c r="G45" s="13">
        <f>SUM(C45/E45-1)</f>
        <v>-1</v>
      </c>
    </row>
    <row r="46" spans="1:7" s="2" customFormat="1" ht="19.5" customHeight="1">
      <c r="A46" s="7" t="s">
        <v>74</v>
      </c>
      <c r="B46" s="6">
        <v>22988</v>
      </c>
      <c r="C46" s="6">
        <v>183800</v>
      </c>
      <c r="D46" s="6">
        <v>0</v>
      </c>
      <c r="E46" s="6">
        <v>0</v>
      </c>
      <c r="F46" s="6">
        <v>0</v>
      </c>
      <c r="G46" s="6">
        <v>0</v>
      </c>
    </row>
    <row r="47" spans="1:7" s="2" customFormat="1" ht="24" customHeight="1">
      <c r="A47" s="7" t="s">
        <v>23</v>
      </c>
      <c r="B47" s="10">
        <f>SUM(B42:B46)</f>
        <v>491059</v>
      </c>
      <c r="C47" s="10">
        <f>SUM(C42:C46)</f>
        <v>1838500</v>
      </c>
      <c r="D47" s="10">
        <f>SUM(D42:D46)</f>
        <v>547948</v>
      </c>
      <c r="E47" s="10">
        <f>SUM(E42:E46)</f>
        <v>2603100</v>
      </c>
      <c r="F47" s="13">
        <f t="shared" si="4"/>
        <v>-0.10382189550833287</v>
      </c>
      <c r="G47" s="13">
        <f t="shared" si="4"/>
        <v>-0.2937267104606046</v>
      </c>
    </row>
    <row r="48" spans="1:7" s="2" customFormat="1" ht="19.5" customHeight="1">
      <c r="A48" s="7" t="s">
        <v>37</v>
      </c>
      <c r="B48" s="6">
        <v>5035</v>
      </c>
      <c r="C48" s="6">
        <v>26800</v>
      </c>
      <c r="D48" s="6">
        <v>8593</v>
      </c>
      <c r="E48" s="6">
        <v>63300</v>
      </c>
      <c r="F48" s="15">
        <f aca="true" t="shared" si="5" ref="F48:G52">SUM(B48/D48-1)</f>
        <v>-0.4140579541487257</v>
      </c>
      <c r="G48" s="15">
        <f t="shared" si="5"/>
        <v>-0.5766192733017377</v>
      </c>
    </row>
    <row r="49" spans="1:7" s="2" customFormat="1" ht="19.5" customHeight="1">
      <c r="A49" s="7" t="s">
        <v>46</v>
      </c>
      <c r="B49" s="6">
        <v>0</v>
      </c>
      <c r="C49" s="6">
        <v>0</v>
      </c>
      <c r="D49" s="6">
        <v>1520</v>
      </c>
      <c r="E49" s="6">
        <v>3600</v>
      </c>
      <c r="F49" s="13">
        <f>SUM(B49/D49-1)</f>
        <v>-1</v>
      </c>
      <c r="G49" s="13">
        <f t="shared" si="5"/>
        <v>-1</v>
      </c>
    </row>
    <row r="50" spans="1:7" s="2" customFormat="1" ht="19.5" customHeight="1">
      <c r="A50" s="7" t="s">
        <v>96</v>
      </c>
      <c r="B50" s="6">
        <v>1043</v>
      </c>
      <c r="C50" s="6">
        <v>4600</v>
      </c>
      <c r="D50" s="6">
        <v>0</v>
      </c>
      <c r="E50" s="6">
        <v>0</v>
      </c>
      <c r="F50" s="6">
        <v>0</v>
      </c>
      <c r="G50" s="6">
        <v>0</v>
      </c>
    </row>
    <row r="51" spans="1:7" s="2" customFormat="1" ht="24" customHeight="1">
      <c r="A51" s="7" t="s">
        <v>39</v>
      </c>
      <c r="B51" s="10">
        <f>SUM(B48:B50)</f>
        <v>6078</v>
      </c>
      <c r="C51" s="10">
        <f>SUM(C48:C50)</f>
        <v>31400</v>
      </c>
      <c r="D51" s="10">
        <f>SUM(D48:D50)</f>
        <v>10113</v>
      </c>
      <c r="E51" s="10">
        <f>SUM(E48:E50)</f>
        <v>66900</v>
      </c>
      <c r="F51" s="15">
        <f t="shared" si="5"/>
        <v>-0.3989913972115099</v>
      </c>
      <c r="G51" s="15">
        <f t="shared" si="5"/>
        <v>-0.5306427503736921</v>
      </c>
    </row>
    <row r="52" spans="1:7" s="2" customFormat="1" ht="31.5" customHeight="1">
      <c r="A52" s="7" t="s">
        <v>34</v>
      </c>
      <c r="B52" s="10">
        <f>SUM(B51,B41,B37,B30,B23,B19,B47)</f>
        <v>88661036</v>
      </c>
      <c r="C52" s="10">
        <f>SUM(C51,C41,C37,C30,C23,C19,C47)</f>
        <v>250374800</v>
      </c>
      <c r="D52" s="10">
        <f>SUM(D51,D41,D37,D30,D23,D19,D47)</f>
        <v>60026783</v>
      </c>
      <c r="E52" s="10">
        <f>SUM(E51,E41,E37,E30,E23,E19,E47)</f>
        <v>234231700</v>
      </c>
      <c r="F52" s="13">
        <f t="shared" si="5"/>
        <v>0.47702461416264796</v>
      </c>
      <c r="G52" s="13">
        <f t="shared" si="5"/>
        <v>0.06891936488528239</v>
      </c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  <row r="168" spans="2:7" s="2" customFormat="1" ht="16.5">
      <c r="B168" s="3"/>
      <c r="C168" s="3"/>
      <c r="D168" s="3"/>
      <c r="E168" s="3"/>
      <c r="F168" s="3"/>
      <c r="G168" s="3"/>
    </row>
    <row r="169" spans="2:7" s="2" customFormat="1" ht="16.5">
      <c r="B169" s="3"/>
      <c r="C169" s="3"/>
      <c r="D169" s="3"/>
      <c r="E169" s="3"/>
      <c r="F169" s="3"/>
      <c r="G169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1"/>
  <sheetViews>
    <sheetView workbookViewId="0" topLeftCell="A40">
      <selection activeCell="B54" sqref="B54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7" width="8.625" style="1" customWidth="1"/>
  </cols>
  <sheetData>
    <row r="1" spans="1:7" s="2" customFormat="1" ht="30" customHeight="1">
      <c r="A1" s="20" t="s">
        <v>88</v>
      </c>
      <c r="B1" s="20"/>
      <c r="C1" s="20"/>
      <c r="D1" s="20"/>
      <c r="E1" s="20"/>
      <c r="F1" s="20"/>
      <c r="G1" s="20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1" t="s">
        <v>25</v>
      </c>
      <c r="B3" s="27" t="s">
        <v>89</v>
      </c>
      <c r="C3" s="24"/>
      <c r="D3" s="27" t="s">
        <v>90</v>
      </c>
      <c r="E3" s="24"/>
      <c r="F3" s="27" t="s">
        <v>21</v>
      </c>
      <c r="G3" s="24"/>
    </row>
    <row r="4" spans="1:7" s="2" customFormat="1" ht="19.5" customHeight="1">
      <c r="A4" s="22"/>
      <c r="B4" s="4" t="s">
        <v>26</v>
      </c>
      <c r="C4" s="5" t="s">
        <v>27</v>
      </c>
      <c r="D4" s="4" t="s">
        <v>26</v>
      </c>
      <c r="E4" s="5" t="s">
        <v>27</v>
      </c>
      <c r="F4" s="5" t="s">
        <v>28</v>
      </c>
      <c r="G4" s="5" t="s">
        <v>29</v>
      </c>
    </row>
    <row r="5" spans="1:7" s="2" customFormat="1" ht="19.5" customHeight="1">
      <c r="A5" s="7" t="s">
        <v>0</v>
      </c>
      <c r="B5" s="6">
        <v>672972</v>
      </c>
      <c r="C5" s="6">
        <v>2589500</v>
      </c>
      <c r="D5" s="6">
        <v>515416</v>
      </c>
      <c r="E5" s="6">
        <v>2483400</v>
      </c>
      <c r="F5" s="13">
        <f>SUM(B5/D5-1)</f>
        <v>0.3056870566687879</v>
      </c>
      <c r="G5" s="13">
        <f aca="true" t="shared" si="0" ref="G5:G21">SUM(C5/E5-1)</f>
        <v>0.04272368527019399</v>
      </c>
    </row>
    <row r="6" spans="1:7" s="2" customFormat="1" ht="19.5" customHeight="1">
      <c r="A6" s="7" t="s">
        <v>1</v>
      </c>
      <c r="B6" s="6">
        <v>14983918</v>
      </c>
      <c r="C6" s="6">
        <v>45306000</v>
      </c>
      <c r="D6" s="6">
        <v>17916103</v>
      </c>
      <c r="E6" s="6">
        <v>72035500</v>
      </c>
      <c r="F6" s="13">
        <f>SUM(B6/D6-1)</f>
        <v>-0.16366198609150662</v>
      </c>
      <c r="G6" s="13">
        <f t="shared" si="0"/>
        <v>-0.3710601023106662</v>
      </c>
    </row>
    <row r="7" spans="1:7" s="2" customFormat="1" ht="19.5" customHeight="1">
      <c r="A7" s="7" t="s">
        <v>38</v>
      </c>
      <c r="B7" s="6">
        <v>499</v>
      </c>
      <c r="C7" s="6">
        <v>19300</v>
      </c>
      <c r="D7" s="6">
        <v>144</v>
      </c>
      <c r="E7" s="6">
        <v>4600</v>
      </c>
      <c r="F7" s="13">
        <f>SUM(B7/D7-1)</f>
        <v>2.4652777777777777</v>
      </c>
      <c r="G7" s="13">
        <f t="shared" si="0"/>
        <v>3.195652173913044</v>
      </c>
    </row>
    <row r="8" spans="1:7" s="2" customFormat="1" ht="19.5" customHeight="1">
      <c r="A8" s="7" t="s">
        <v>2</v>
      </c>
      <c r="B8" s="6">
        <v>464615</v>
      </c>
      <c r="C8" s="6">
        <v>1758100</v>
      </c>
      <c r="D8" s="6">
        <v>949920</v>
      </c>
      <c r="E8" s="6">
        <v>3151900</v>
      </c>
      <c r="F8" s="13">
        <f aca="true" t="shared" si="1" ref="F8:F21">SUM(B8/D8-1)</f>
        <v>-0.5108903907697491</v>
      </c>
      <c r="G8" s="13">
        <f t="shared" si="0"/>
        <v>-0.44220946096005587</v>
      </c>
    </row>
    <row r="9" spans="1:7" s="2" customFormat="1" ht="19.5" customHeight="1">
      <c r="A9" s="7" t="s">
        <v>3</v>
      </c>
      <c r="B9" s="6">
        <v>751319</v>
      </c>
      <c r="C9" s="6">
        <v>2982900</v>
      </c>
      <c r="D9" s="6">
        <v>450033</v>
      </c>
      <c r="E9" s="6">
        <v>2162000</v>
      </c>
      <c r="F9" s="13">
        <f t="shared" si="1"/>
        <v>0.6694753495854748</v>
      </c>
      <c r="G9" s="13">
        <f t="shared" si="0"/>
        <v>0.3796947271045328</v>
      </c>
    </row>
    <row r="10" spans="1:7" s="2" customFormat="1" ht="19.5" customHeight="1">
      <c r="A10" s="7" t="s">
        <v>4</v>
      </c>
      <c r="B10" s="6">
        <v>2013595</v>
      </c>
      <c r="C10" s="6">
        <v>7385700</v>
      </c>
      <c r="D10" s="6">
        <v>2521754</v>
      </c>
      <c r="E10" s="6">
        <v>13339100</v>
      </c>
      <c r="F10" s="13">
        <f t="shared" si="1"/>
        <v>-0.20151013937124718</v>
      </c>
      <c r="G10" s="13">
        <f t="shared" si="0"/>
        <v>-0.44631197007294343</v>
      </c>
    </row>
    <row r="11" spans="1:7" s="2" customFormat="1" ht="19.5" customHeight="1">
      <c r="A11" s="7" t="s">
        <v>5</v>
      </c>
      <c r="B11" s="6">
        <v>300979</v>
      </c>
      <c r="C11" s="6">
        <v>871200</v>
      </c>
      <c r="D11" s="6">
        <v>323595</v>
      </c>
      <c r="E11" s="6">
        <v>1292600</v>
      </c>
      <c r="F11" s="13">
        <f t="shared" si="1"/>
        <v>-0.06988983142508387</v>
      </c>
      <c r="G11" s="13">
        <f t="shared" si="0"/>
        <v>-0.3260095930682345</v>
      </c>
    </row>
    <row r="12" spans="1:7" s="2" customFormat="1" ht="19.5" customHeight="1">
      <c r="A12" s="7" t="s">
        <v>6</v>
      </c>
      <c r="B12" s="6">
        <v>323950</v>
      </c>
      <c r="C12" s="6">
        <v>1175800</v>
      </c>
      <c r="D12" s="6">
        <v>617097</v>
      </c>
      <c r="E12" s="6">
        <v>2194800</v>
      </c>
      <c r="F12" s="13">
        <f t="shared" si="1"/>
        <v>-0.4750420112235192</v>
      </c>
      <c r="G12" s="13">
        <f t="shared" si="0"/>
        <v>-0.464279205394569</v>
      </c>
    </row>
    <row r="13" spans="1:7" s="2" customFormat="1" ht="19.5" customHeight="1">
      <c r="A13" s="7" t="s">
        <v>7</v>
      </c>
      <c r="B13" s="6">
        <v>5609760</v>
      </c>
      <c r="C13" s="6">
        <v>17775300</v>
      </c>
      <c r="D13" s="6">
        <v>3960297</v>
      </c>
      <c r="E13" s="6">
        <v>17041800</v>
      </c>
      <c r="F13" s="13">
        <f t="shared" si="1"/>
        <v>0.41649982311932665</v>
      </c>
      <c r="G13" s="13">
        <f t="shared" si="0"/>
        <v>0.04304122803929156</v>
      </c>
    </row>
    <row r="14" spans="1:7" s="2" customFormat="1" ht="19.5" customHeight="1">
      <c r="A14" s="7" t="s">
        <v>8</v>
      </c>
      <c r="B14" s="6">
        <v>0</v>
      </c>
      <c r="C14" s="6">
        <v>0</v>
      </c>
      <c r="D14" s="6">
        <v>9</v>
      </c>
      <c r="E14" s="6">
        <v>400</v>
      </c>
      <c r="F14" s="13">
        <f t="shared" si="1"/>
        <v>-1</v>
      </c>
      <c r="G14" s="13">
        <f t="shared" si="0"/>
        <v>-1</v>
      </c>
    </row>
    <row r="15" spans="1:7" s="2" customFormat="1" ht="19.5" customHeight="1">
      <c r="A15" s="7" t="s">
        <v>30</v>
      </c>
      <c r="B15" s="6">
        <v>230638</v>
      </c>
      <c r="C15" s="6">
        <v>924900</v>
      </c>
      <c r="D15" s="6">
        <v>176350</v>
      </c>
      <c r="E15" s="6">
        <v>806100</v>
      </c>
      <c r="F15" s="13">
        <f t="shared" si="1"/>
        <v>0.3078423589452792</v>
      </c>
      <c r="G15" s="13">
        <f t="shared" si="0"/>
        <v>0.14737625604763682</v>
      </c>
    </row>
    <row r="16" spans="1:7" s="2" customFormat="1" ht="19.5" customHeight="1">
      <c r="A16" s="7" t="s">
        <v>9</v>
      </c>
      <c r="B16" s="6">
        <v>71107879</v>
      </c>
      <c r="C16" s="6">
        <v>188418700</v>
      </c>
      <c r="D16" s="6">
        <v>40967834</v>
      </c>
      <c r="E16" s="6">
        <v>139780400</v>
      </c>
      <c r="F16" s="13">
        <f t="shared" si="1"/>
        <v>0.7357002325287687</v>
      </c>
      <c r="G16" s="13">
        <f t="shared" si="0"/>
        <v>0.34796223218705924</v>
      </c>
    </row>
    <row r="17" spans="1:7" s="2" customFormat="1" ht="19.5" customHeight="1">
      <c r="A17" s="7" t="s">
        <v>24</v>
      </c>
      <c r="B17" s="6">
        <v>99317</v>
      </c>
      <c r="C17" s="6">
        <v>232700</v>
      </c>
      <c r="D17" s="6">
        <v>73983</v>
      </c>
      <c r="E17" s="6">
        <v>233800</v>
      </c>
      <c r="F17" s="13">
        <f t="shared" si="1"/>
        <v>0.3424300177067705</v>
      </c>
      <c r="G17" s="13">
        <f t="shared" si="0"/>
        <v>-0.0047048759623610215</v>
      </c>
    </row>
    <row r="18" spans="1:7" s="2" customFormat="1" ht="19.5" customHeight="1">
      <c r="A18" s="7" t="s">
        <v>10</v>
      </c>
      <c r="B18" s="6">
        <v>1411692</v>
      </c>
      <c r="C18" s="6">
        <v>5209100</v>
      </c>
      <c r="D18" s="6">
        <v>2026238</v>
      </c>
      <c r="E18" s="6">
        <v>10576700</v>
      </c>
      <c r="F18" s="13">
        <f t="shared" si="1"/>
        <v>-0.3032940849001944</v>
      </c>
      <c r="G18" s="13">
        <f t="shared" si="0"/>
        <v>-0.50749288530449</v>
      </c>
    </row>
    <row r="19" spans="1:7" s="2" customFormat="1" ht="24" customHeight="1">
      <c r="A19" s="7" t="s">
        <v>13</v>
      </c>
      <c r="B19" s="6">
        <f>SUM(B5:B18)</f>
        <v>97971133</v>
      </c>
      <c r="C19" s="6">
        <f>SUM(C5:C18)</f>
        <v>274649200</v>
      </c>
      <c r="D19" s="6">
        <f>SUM(D5:D18)</f>
        <v>70498773</v>
      </c>
      <c r="E19" s="6">
        <f>SUM(E5:E18)</f>
        <v>265103100</v>
      </c>
      <c r="F19" s="13">
        <f t="shared" si="1"/>
        <v>0.3896856474367292</v>
      </c>
      <c r="G19" s="13">
        <f t="shared" si="0"/>
        <v>0.036009009325051355</v>
      </c>
    </row>
    <row r="20" spans="1:7" s="2" customFormat="1" ht="19.5" customHeight="1">
      <c r="A20" s="7" t="s">
        <v>53</v>
      </c>
      <c r="B20" s="6">
        <v>0</v>
      </c>
      <c r="C20" s="6">
        <v>0</v>
      </c>
      <c r="D20" s="6">
        <v>189</v>
      </c>
      <c r="E20" s="6">
        <v>5000</v>
      </c>
      <c r="F20" s="13">
        <f t="shared" si="1"/>
        <v>-1</v>
      </c>
      <c r="G20" s="13">
        <f t="shared" si="0"/>
        <v>-1</v>
      </c>
    </row>
    <row r="21" spans="1:7" s="2" customFormat="1" ht="19.5" customHeight="1">
      <c r="A21" s="7" t="s">
        <v>11</v>
      </c>
      <c r="B21" s="6">
        <v>8453</v>
      </c>
      <c r="C21" s="6">
        <v>49000</v>
      </c>
      <c r="D21" s="6">
        <v>420</v>
      </c>
      <c r="E21" s="6">
        <v>10100</v>
      </c>
      <c r="F21" s="13">
        <f t="shared" si="1"/>
        <v>19.126190476190477</v>
      </c>
      <c r="G21" s="13">
        <f t="shared" si="0"/>
        <v>3.8514851485148514</v>
      </c>
    </row>
    <row r="22" spans="1:7" s="2" customFormat="1" ht="19.5" customHeight="1">
      <c r="A22" s="8" t="s">
        <v>22</v>
      </c>
      <c r="B22" s="6">
        <v>0</v>
      </c>
      <c r="C22" s="6">
        <v>0</v>
      </c>
      <c r="D22" s="6">
        <v>49</v>
      </c>
      <c r="E22" s="6">
        <v>600</v>
      </c>
      <c r="F22" s="13">
        <f>SUM(B22/D22-1)</f>
        <v>-1</v>
      </c>
      <c r="G22" s="13">
        <f>SUM(C22/E22-1)</f>
        <v>-1</v>
      </c>
    </row>
    <row r="23" spans="1:7" s="2" customFormat="1" ht="24" customHeight="1">
      <c r="A23" s="7" t="s">
        <v>14</v>
      </c>
      <c r="B23" s="6">
        <f>SUM(B20:B22)</f>
        <v>8453</v>
      </c>
      <c r="C23" s="6">
        <f>SUM(C20:C22)</f>
        <v>49000</v>
      </c>
      <c r="D23" s="6">
        <f>SUM(D20:D22)</f>
        <v>658</v>
      </c>
      <c r="E23" s="6">
        <f>SUM(E20:E22)</f>
        <v>15700</v>
      </c>
      <c r="F23" s="13">
        <f aca="true" t="shared" si="2" ref="F23:G25">SUM(B23/D23-1)</f>
        <v>11.846504559270517</v>
      </c>
      <c r="G23" s="13">
        <f t="shared" si="2"/>
        <v>2.121019108280255</v>
      </c>
    </row>
    <row r="24" spans="1:7" s="2" customFormat="1" ht="18" customHeight="1">
      <c r="A24" s="7" t="s">
        <v>55</v>
      </c>
      <c r="B24" s="6">
        <v>30</v>
      </c>
      <c r="C24" s="6">
        <v>700</v>
      </c>
      <c r="D24" s="6">
        <v>0</v>
      </c>
      <c r="E24" s="6">
        <v>0</v>
      </c>
      <c r="F24" s="6">
        <v>0</v>
      </c>
      <c r="G24" s="6">
        <v>0</v>
      </c>
    </row>
    <row r="25" spans="1:7" s="2" customFormat="1" ht="19.5" customHeight="1">
      <c r="A25" s="7" t="s">
        <v>51</v>
      </c>
      <c r="B25" s="6">
        <v>0</v>
      </c>
      <c r="C25" s="6">
        <v>0</v>
      </c>
      <c r="D25" s="6">
        <v>27114</v>
      </c>
      <c r="E25" s="6">
        <v>157900</v>
      </c>
      <c r="F25" s="13">
        <f t="shared" si="2"/>
        <v>-1</v>
      </c>
      <c r="G25" s="13">
        <f t="shared" si="2"/>
        <v>-1</v>
      </c>
    </row>
    <row r="26" spans="1:7" s="2" customFormat="1" ht="18" customHeight="1">
      <c r="A26" s="7" t="s">
        <v>45</v>
      </c>
      <c r="B26" s="6">
        <v>5</v>
      </c>
      <c r="C26" s="6">
        <v>100</v>
      </c>
      <c r="D26" s="6">
        <v>5</v>
      </c>
      <c r="E26" s="6">
        <v>100</v>
      </c>
      <c r="F26" s="13">
        <f aca="true" t="shared" si="3" ref="F26:G28">SUM(B26/D26-1)</f>
        <v>0</v>
      </c>
      <c r="G26" s="13">
        <f t="shared" si="3"/>
        <v>0</v>
      </c>
    </row>
    <row r="27" spans="1:7" s="2" customFormat="1" ht="19.5" customHeight="1">
      <c r="A27" s="7" t="s">
        <v>98</v>
      </c>
      <c r="B27" s="6">
        <v>19596</v>
      </c>
      <c r="C27" s="6">
        <v>72400</v>
      </c>
      <c r="D27" s="6">
        <v>0</v>
      </c>
      <c r="E27" s="6">
        <v>0</v>
      </c>
      <c r="F27" s="6">
        <v>0</v>
      </c>
      <c r="G27" s="6">
        <v>0</v>
      </c>
    </row>
    <row r="28" spans="1:7" s="2" customFormat="1" ht="19.5" customHeight="1">
      <c r="A28" s="7" t="s">
        <v>12</v>
      </c>
      <c r="B28" s="6">
        <v>0</v>
      </c>
      <c r="C28" s="6">
        <v>0</v>
      </c>
      <c r="D28" s="6">
        <v>1158</v>
      </c>
      <c r="E28" s="6">
        <v>16200</v>
      </c>
      <c r="F28" s="13">
        <f t="shared" si="3"/>
        <v>-1</v>
      </c>
      <c r="G28" s="13">
        <f t="shared" si="3"/>
        <v>-1</v>
      </c>
    </row>
    <row r="29" spans="1:7" ht="16.5">
      <c r="A29" s="9" t="s">
        <v>99</v>
      </c>
      <c r="B29" s="18">
        <v>17</v>
      </c>
      <c r="C29" s="18">
        <v>900</v>
      </c>
      <c r="D29" s="6">
        <v>0</v>
      </c>
      <c r="E29" s="6">
        <v>0</v>
      </c>
      <c r="F29" s="6">
        <v>0</v>
      </c>
      <c r="G29" s="6">
        <v>0</v>
      </c>
    </row>
    <row r="30" spans="1:7" s="2" customFormat="1" ht="24" customHeight="1">
      <c r="A30" s="7" t="s">
        <v>15</v>
      </c>
      <c r="B30" s="6">
        <f>SUM(B24:B29)</f>
        <v>19648</v>
      </c>
      <c r="C30" s="6">
        <f>SUM(C24:C29)</f>
        <v>74100</v>
      </c>
      <c r="D30" s="6">
        <f>SUM(D24:D29)</f>
        <v>28277</v>
      </c>
      <c r="E30" s="6">
        <f>SUM(E24:E29)</f>
        <v>174200</v>
      </c>
      <c r="F30" s="13">
        <f aca="true" t="shared" si="4" ref="F30:G45">SUM(B30/D30-1)</f>
        <v>-0.3051596704035081</v>
      </c>
      <c r="G30" s="13">
        <f t="shared" si="4"/>
        <v>-0.5746268656716418</v>
      </c>
    </row>
    <row r="31" spans="1:7" s="2" customFormat="1" ht="24" customHeight="1">
      <c r="A31" s="7" t="s">
        <v>67</v>
      </c>
      <c r="B31" s="6">
        <v>0</v>
      </c>
      <c r="C31" s="6">
        <v>0</v>
      </c>
      <c r="D31" s="6">
        <v>203460</v>
      </c>
      <c r="E31" s="6">
        <v>445700</v>
      </c>
      <c r="F31" s="13">
        <f>SUM(B31/D31-1)</f>
        <v>-1</v>
      </c>
      <c r="G31" s="13">
        <f>SUM(C31/E31-1)</f>
        <v>-1</v>
      </c>
    </row>
    <row r="32" spans="1:7" s="2" customFormat="1" ht="19.5" customHeight="1">
      <c r="A32" s="7" t="s">
        <v>43</v>
      </c>
      <c r="B32" s="6">
        <v>1388</v>
      </c>
      <c r="C32" s="6">
        <v>17000</v>
      </c>
      <c r="D32" s="6">
        <v>18686</v>
      </c>
      <c r="E32" s="6">
        <v>32600</v>
      </c>
      <c r="F32" s="13">
        <f>SUM(B32/D32-1)</f>
        <v>-0.9257197902172749</v>
      </c>
      <c r="G32" s="13">
        <f>SUM(C32/E32-1)</f>
        <v>-0.4785276073619632</v>
      </c>
    </row>
    <row r="33" spans="1:7" s="2" customFormat="1" ht="19.5" customHeight="1">
      <c r="A33" s="7" t="s">
        <v>97</v>
      </c>
      <c r="B33" s="6">
        <v>7167</v>
      </c>
      <c r="C33" s="6">
        <v>25500</v>
      </c>
      <c r="D33" s="6">
        <v>0</v>
      </c>
      <c r="E33" s="6">
        <v>0</v>
      </c>
      <c r="F33" s="6">
        <v>0</v>
      </c>
      <c r="G33" s="6">
        <v>0</v>
      </c>
    </row>
    <row r="34" spans="1:7" s="2" customFormat="1" ht="19.5" customHeight="1">
      <c r="A34" s="7" t="s">
        <v>16</v>
      </c>
      <c r="B34" s="6">
        <v>219</v>
      </c>
      <c r="C34" s="6">
        <v>2000</v>
      </c>
      <c r="D34" s="6">
        <v>0</v>
      </c>
      <c r="E34" s="6">
        <v>0</v>
      </c>
      <c r="F34" s="6">
        <v>0</v>
      </c>
      <c r="G34" s="6">
        <v>0</v>
      </c>
    </row>
    <row r="35" spans="1:7" s="2" customFormat="1" ht="19.5" customHeight="1">
      <c r="A35" s="7" t="s">
        <v>41</v>
      </c>
      <c r="B35" s="6">
        <v>0</v>
      </c>
      <c r="C35" s="6">
        <v>0</v>
      </c>
      <c r="D35" s="6">
        <v>0</v>
      </c>
      <c r="E35" s="6">
        <v>0</v>
      </c>
      <c r="F35" s="13" t="e">
        <f>SUM(B35/D35-1)</f>
        <v>#DIV/0!</v>
      </c>
      <c r="G35" s="13" t="e">
        <f>SUM(C35/E35-1)</f>
        <v>#DIV/0!</v>
      </c>
    </row>
    <row r="36" spans="1:7" s="2" customFormat="1" ht="19.5" customHeight="1">
      <c r="A36" s="7" t="s">
        <v>17</v>
      </c>
      <c r="B36" s="6">
        <v>43414</v>
      </c>
      <c r="C36" s="6">
        <v>249100</v>
      </c>
      <c r="D36" s="6">
        <v>65715</v>
      </c>
      <c r="E36" s="6">
        <v>514900</v>
      </c>
      <c r="F36" s="13">
        <f t="shared" si="4"/>
        <v>-0.33935935478962187</v>
      </c>
      <c r="G36" s="13">
        <f t="shared" si="4"/>
        <v>-0.5162167411147796</v>
      </c>
    </row>
    <row r="37" spans="1:7" s="2" customFormat="1" ht="19.5" customHeight="1">
      <c r="A37" s="7" t="s">
        <v>44</v>
      </c>
      <c r="B37" s="6">
        <v>129557</v>
      </c>
      <c r="C37" s="6">
        <v>500500</v>
      </c>
      <c r="D37" s="6">
        <v>324767</v>
      </c>
      <c r="E37" s="6">
        <v>1385700</v>
      </c>
      <c r="F37" s="13">
        <f t="shared" si="4"/>
        <v>-0.6010770798757263</v>
      </c>
      <c r="G37" s="13">
        <f t="shared" si="4"/>
        <v>-0.6388107093887565</v>
      </c>
    </row>
    <row r="38" spans="1:7" s="2" customFormat="1" ht="24" customHeight="1">
      <c r="A38" s="9" t="s">
        <v>19</v>
      </c>
      <c r="B38" s="6">
        <f>SUM(B31:B37)</f>
        <v>181745</v>
      </c>
      <c r="C38" s="6">
        <f>SUM(C31:C37)</f>
        <v>794100</v>
      </c>
      <c r="D38" s="6">
        <f>SUM(D31:D37)</f>
        <v>612628</v>
      </c>
      <c r="E38" s="6">
        <f>SUM(E31:E37)</f>
        <v>2378900</v>
      </c>
      <c r="F38" s="13">
        <f t="shared" si="4"/>
        <v>-0.7033354662209367</v>
      </c>
      <c r="G38" s="13">
        <f t="shared" si="4"/>
        <v>-0.6661902560006725</v>
      </c>
    </row>
    <row r="39" spans="1:7" s="2" customFormat="1" ht="19.5" customHeight="1">
      <c r="A39" s="9" t="s">
        <v>31</v>
      </c>
      <c r="B39" s="6">
        <v>5814</v>
      </c>
      <c r="C39" s="6">
        <v>41800</v>
      </c>
      <c r="D39" s="6">
        <v>95</v>
      </c>
      <c r="E39" s="6">
        <v>4500</v>
      </c>
      <c r="F39" s="13">
        <f t="shared" si="4"/>
        <v>60.2</v>
      </c>
      <c r="G39" s="13">
        <f t="shared" si="4"/>
        <v>8.28888888888889</v>
      </c>
    </row>
    <row r="40" spans="1:7" s="2" customFormat="1" ht="19.5" customHeight="1">
      <c r="A40" s="9" t="s">
        <v>32</v>
      </c>
      <c r="B40" s="6">
        <v>788</v>
      </c>
      <c r="C40" s="6">
        <v>6900</v>
      </c>
      <c r="D40" s="6">
        <v>0</v>
      </c>
      <c r="E40" s="6">
        <v>0</v>
      </c>
      <c r="F40" s="6">
        <v>0</v>
      </c>
      <c r="G40" s="6">
        <v>0</v>
      </c>
    </row>
    <row r="41" spans="1:7" s="2" customFormat="1" ht="19.5" customHeight="1">
      <c r="A41" s="7" t="s">
        <v>18</v>
      </c>
      <c r="B41" s="6">
        <v>33514</v>
      </c>
      <c r="C41" s="6">
        <v>242700</v>
      </c>
      <c r="D41" s="6">
        <v>35413</v>
      </c>
      <c r="E41" s="6">
        <v>213600</v>
      </c>
      <c r="F41" s="13">
        <f t="shared" si="4"/>
        <v>-0.05362437522943553</v>
      </c>
      <c r="G41" s="13">
        <f t="shared" si="4"/>
        <v>0.1362359550561798</v>
      </c>
    </row>
    <row r="42" spans="1:7" s="2" customFormat="1" ht="24" customHeight="1">
      <c r="A42" s="7" t="s">
        <v>20</v>
      </c>
      <c r="B42" s="6">
        <f>SUM(B39:B41)</f>
        <v>40116</v>
      </c>
      <c r="C42" s="6">
        <f>SUM(C39:C41)</f>
        <v>291400</v>
      </c>
      <c r="D42" s="6">
        <f>SUM(D39:D41)</f>
        <v>35508</v>
      </c>
      <c r="E42" s="6">
        <f>SUM(E39:E41)</f>
        <v>218100</v>
      </c>
      <c r="F42" s="13">
        <f t="shared" si="4"/>
        <v>0.1297735721527542</v>
      </c>
      <c r="G42" s="13">
        <f t="shared" si="4"/>
        <v>0.3360843649701972</v>
      </c>
    </row>
    <row r="43" spans="1:7" s="2" customFormat="1" ht="24" customHeight="1">
      <c r="A43" s="7" t="s">
        <v>68</v>
      </c>
      <c r="B43" s="6">
        <v>17871</v>
      </c>
      <c r="C43" s="6">
        <v>66000</v>
      </c>
      <c r="D43" s="6">
        <v>0</v>
      </c>
      <c r="E43" s="6">
        <v>0</v>
      </c>
      <c r="F43" s="6">
        <v>0</v>
      </c>
      <c r="G43" s="6">
        <v>0</v>
      </c>
    </row>
    <row r="44" spans="1:7" s="2" customFormat="1" ht="24" customHeight="1">
      <c r="A44" s="7" t="s">
        <v>50</v>
      </c>
      <c r="B44" s="6">
        <v>0</v>
      </c>
      <c r="C44" s="6">
        <v>0</v>
      </c>
      <c r="D44" s="6">
        <v>19958</v>
      </c>
      <c r="E44" s="6">
        <v>81700</v>
      </c>
      <c r="F44" s="13">
        <f t="shared" si="4"/>
        <v>-1</v>
      </c>
      <c r="G44" s="13">
        <f t="shared" si="4"/>
        <v>-1</v>
      </c>
    </row>
    <row r="45" spans="1:7" s="2" customFormat="1" ht="19.5" customHeight="1">
      <c r="A45" s="7" t="s">
        <v>33</v>
      </c>
      <c r="B45" s="6">
        <v>497011</v>
      </c>
      <c r="C45" s="6">
        <v>1757800</v>
      </c>
      <c r="D45" s="6">
        <v>308448</v>
      </c>
      <c r="E45" s="6">
        <v>1585100</v>
      </c>
      <c r="F45" s="13">
        <f t="shared" si="4"/>
        <v>0.6113283276273473</v>
      </c>
      <c r="G45" s="13">
        <f t="shared" si="4"/>
        <v>0.10895211658570436</v>
      </c>
    </row>
    <row r="46" spans="1:7" s="2" customFormat="1" ht="24" customHeight="1">
      <c r="A46" s="7" t="s">
        <v>23</v>
      </c>
      <c r="B46" s="10">
        <f>SUM(B43:B45)</f>
        <v>514882</v>
      </c>
      <c r="C46" s="10">
        <f>SUM(C43:C45)</f>
        <v>1823800</v>
      </c>
      <c r="D46" s="10">
        <f>SUM(D43:D45)</f>
        <v>328406</v>
      </c>
      <c r="E46" s="10">
        <f>SUM(E43:E45)</f>
        <v>1666800</v>
      </c>
      <c r="F46" s="13">
        <f>SUM(B46/D46-1)</f>
        <v>0.5678215379743365</v>
      </c>
      <c r="G46" s="13">
        <f>SUM(C46/E46-1)</f>
        <v>0.09419246460283182</v>
      </c>
    </row>
    <row r="47" spans="1:7" s="2" customFormat="1" ht="19.5" customHeight="1">
      <c r="A47" s="7" t="s">
        <v>47</v>
      </c>
      <c r="B47" s="6">
        <v>0</v>
      </c>
      <c r="C47" s="6">
        <v>0</v>
      </c>
      <c r="D47" s="6">
        <v>219542</v>
      </c>
      <c r="E47" s="6">
        <v>936300</v>
      </c>
      <c r="F47" s="13">
        <f>SUM(B47/D47-1)</f>
        <v>-1</v>
      </c>
      <c r="G47" s="13">
        <f>SUM(C47/E47-1)</f>
        <v>-1</v>
      </c>
    </row>
    <row r="48" spans="1:7" s="2" customFormat="1" ht="19.5" customHeight="1">
      <c r="A48" s="7" t="s">
        <v>74</v>
      </c>
      <c r="B48" s="6">
        <v>22988</v>
      </c>
      <c r="C48" s="6">
        <v>183800</v>
      </c>
      <c r="D48" s="6">
        <v>0</v>
      </c>
      <c r="E48" s="6">
        <v>0</v>
      </c>
      <c r="F48" s="6">
        <v>0</v>
      </c>
      <c r="G48" s="6">
        <v>0</v>
      </c>
    </row>
    <row r="49" spans="1:7" s="2" customFormat="1" ht="24" customHeight="1">
      <c r="A49" s="7" t="s">
        <v>36</v>
      </c>
      <c r="B49" s="10">
        <f>SUM(B47:B48)</f>
        <v>22988</v>
      </c>
      <c r="C49" s="10">
        <f>SUM(C47:C48)</f>
        <v>183800</v>
      </c>
      <c r="D49" s="10">
        <f>SUM(D47:D48)</f>
        <v>219542</v>
      </c>
      <c r="E49" s="10">
        <f>SUM(E47:E48)</f>
        <v>936300</v>
      </c>
      <c r="F49" s="13">
        <f aca="true" t="shared" si="5" ref="F49:G51">SUM(B49/D49-1)</f>
        <v>-0.8952911060298258</v>
      </c>
      <c r="G49" s="13">
        <f t="shared" si="5"/>
        <v>-0.803695396774538</v>
      </c>
    </row>
    <row r="50" spans="1:7" s="2" customFormat="1" ht="19.5" customHeight="1">
      <c r="A50" s="7" t="s">
        <v>37</v>
      </c>
      <c r="B50" s="6">
        <v>5035</v>
      </c>
      <c r="C50" s="6">
        <v>26800</v>
      </c>
      <c r="D50" s="6">
        <v>8593</v>
      </c>
      <c r="E50" s="6">
        <v>63300</v>
      </c>
      <c r="F50" s="13">
        <f t="shared" si="5"/>
        <v>-0.4140579541487257</v>
      </c>
      <c r="G50" s="13">
        <f t="shared" si="5"/>
        <v>-0.5766192733017377</v>
      </c>
    </row>
    <row r="51" spans="1:7" s="2" customFormat="1" ht="19.5" customHeight="1">
      <c r="A51" s="7" t="s">
        <v>46</v>
      </c>
      <c r="B51" s="6">
        <v>0</v>
      </c>
      <c r="C51" s="6">
        <v>0</v>
      </c>
      <c r="D51" s="6">
        <v>1520</v>
      </c>
      <c r="E51" s="6">
        <v>3600</v>
      </c>
      <c r="F51" s="13">
        <f t="shared" si="5"/>
        <v>-1</v>
      </c>
      <c r="G51" s="13">
        <f t="shared" si="5"/>
        <v>-1</v>
      </c>
    </row>
    <row r="52" spans="1:7" s="2" customFormat="1" ht="19.5" customHeight="1">
      <c r="A52" s="7" t="s">
        <v>96</v>
      </c>
      <c r="B52" s="6">
        <v>1043</v>
      </c>
      <c r="C52" s="6">
        <v>4600</v>
      </c>
      <c r="D52" s="6">
        <v>0</v>
      </c>
      <c r="E52" s="6">
        <v>0</v>
      </c>
      <c r="F52" s="6">
        <v>0</v>
      </c>
      <c r="G52" s="6">
        <v>0</v>
      </c>
    </row>
    <row r="53" spans="1:7" s="2" customFormat="1" ht="24" customHeight="1">
      <c r="A53" s="7" t="s">
        <v>39</v>
      </c>
      <c r="B53" s="10">
        <f>SUM(B50:B52)</f>
        <v>6078</v>
      </c>
      <c r="C53" s="10">
        <f>SUM(C50:C52)</f>
        <v>31400</v>
      </c>
      <c r="D53" s="10">
        <f>SUM(D50:D52)</f>
        <v>10113</v>
      </c>
      <c r="E53" s="10">
        <f>SUM(E50:E52)</f>
        <v>66900</v>
      </c>
      <c r="F53" s="13">
        <f>SUM(B53/D53-1)</f>
        <v>-0.3989913972115099</v>
      </c>
      <c r="G53" s="13">
        <f>SUM(C53/E53-1)</f>
        <v>-0.5306427503736921</v>
      </c>
    </row>
    <row r="54" spans="1:7" s="2" customFormat="1" ht="31.5" customHeight="1">
      <c r="A54" s="7" t="s">
        <v>34</v>
      </c>
      <c r="B54" s="10">
        <f>SUM(B53,B42,B38,B30,B23,B19,B49)</f>
        <v>98250161</v>
      </c>
      <c r="C54" s="10">
        <f>SUM(C53,C42,C38,C30,C23,C19,C49)</f>
        <v>276073000</v>
      </c>
      <c r="D54" s="10">
        <f>SUM(D53,D42,D38,D30,D23,D19,D49)</f>
        <v>71405499</v>
      </c>
      <c r="E54" s="10">
        <f>SUM(E53,E42,E38,E30,E23,E19,E49)</f>
        <v>268893200</v>
      </c>
      <c r="F54" s="13">
        <f>SUM(B54/D54-1)</f>
        <v>0.3759467040486615</v>
      </c>
      <c r="G54" s="13">
        <f>SUM(C54/E54-1)</f>
        <v>0.026701307433583343</v>
      </c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  <row r="168" spans="2:7" s="2" customFormat="1" ht="16.5">
      <c r="B168" s="3"/>
      <c r="C168" s="3"/>
      <c r="D168" s="3"/>
      <c r="E168" s="3"/>
      <c r="F168" s="3"/>
      <c r="G168" s="3"/>
    </row>
    <row r="169" spans="2:7" s="2" customFormat="1" ht="16.5">
      <c r="B169" s="3"/>
      <c r="C169" s="3"/>
      <c r="D169" s="3"/>
      <c r="E169" s="3"/>
      <c r="F169" s="3"/>
      <c r="G169" s="3"/>
    </row>
    <row r="170" spans="2:7" s="2" customFormat="1" ht="16.5">
      <c r="B170" s="3"/>
      <c r="C170" s="3"/>
      <c r="D170" s="3"/>
      <c r="E170" s="3"/>
      <c r="F170" s="3"/>
      <c r="G170" s="3"/>
    </row>
    <row r="171" spans="2:7" s="2" customFormat="1" ht="16.5">
      <c r="B171" s="3"/>
      <c r="C171" s="3"/>
      <c r="D171" s="3"/>
      <c r="E171" s="3"/>
      <c r="F171" s="3"/>
      <c r="G171" s="3"/>
    </row>
  </sheetData>
  <mergeCells count="5"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tcsai</dc:creator>
  <cp:keywords/>
  <dc:description/>
  <cp:lastModifiedBy>user</cp:lastModifiedBy>
  <cp:lastPrinted>2011-01-27T06:49:00Z</cp:lastPrinted>
  <dcterms:created xsi:type="dcterms:W3CDTF">2007-06-25T02:24:51Z</dcterms:created>
  <dcterms:modified xsi:type="dcterms:W3CDTF">2013-02-06T09:13:34Z</dcterms:modified>
  <cp:category/>
  <cp:version/>
  <cp:contentType/>
  <cp:contentStatus/>
</cp:coreProperties>
</file>