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07年\"/>
    </mc:Choice>
  </mc:AlternateContent>
  <bookViews>
    <workbookView xWindow="0" yWindow="0" windowWidth="17067" windowHeight="9787" tabRatio="669" firstSheet="4" activeTab="10"/>
  </bookViews>
  <sheets>
    <sheet name="10701" sheetId="13" r:id="rId1"/>
    <sheet name="10702" sheetId="1" r:id="rId2"/>
    <sheet name="10703" sheetId="4" r:id="rId3"/>
    <sheet name="10704" sheetId="2" r:id="rId4"/>
    <sheet name="10705" sheetId="5" r:id="rId5"/>
    <sheet name="10706" sheetId="15" r:id="rId6"/>
    <sheet name="10707" sheetId="14" r:id="rId7"/>
    <sheet name="10708" sheetId="20" r:id="rId8"/>
    <sheet name="10709" sheetId="21" r:id="rId9"/>
    <sheet name="10710" sheetId="22" r:id="rId10"/>
    <sheet name="10711" sheetId="10" r:id="rId11"/>
    <sheet name="10712" sheetId="12" r:id="rId12"/>
    <sheet name="會訊分析" sheetId="18" r:id="rId13"/>
  </sheets>
  <calcPr calcId="162913"/>
  <fileRecoveryPr autoRecover="0"/>
</workbook>
</file>

<file path=xl/calcChain.xml><?xml version="1.0" encoding="utf-8"?>
<calcChain xmlns="http://schemas.openxmlformats.org/spreadsheetml/2006/main">
  <c r="H18" i="12" l="1"/>
  <c r="I18" i="12"/>
  <c r="I27" i="12"/>
  <c r="H7" i="12"/>
  <c r="I7" i="12"/>
  <c r="G31" i="12"/>
  <c r="I31" i="12" s="1"/>
  <c r="H8" i="12"/>
  <c r="I8" i="12"/>
  <c r="H9" i="12"/>
  <c r="I9" i="12"/>
  <c r="H10" i="12"/>
  <c r="I10" i="12"/>
  <c r="H11" i="12"/>
  <c r="I11" i="12"/>
  <c r="H12" i="12"/>
  <c r="I12" i="12"/>
  <c r="H13" i="12"/>
  <c r="I13" i="12"/>
  <c r="H15" i="12"/>
  <c r="I15" i="12"/>
  <c r="H16" i="12"/>
  <c r="I16" i="12"/>
  <c r="H17" i="12"/>
  <c r="I17" i="12"/>
  <c r="H19" i="12"/>
  <c r="I19" i="12"/>
  <c r="H21" i="12"/>
  <c r="I21" i="12"/>
  <c r="H22" i="12"/>
  <c r="I22" i="12"/>
  <c r="H25" i="12"/>
  <c r="I25" i="12"/>
  <c r="H26" i="12"/>
  <c r="I26" i="12"/>
  <c r="H27" i="12"/>
  <c r="H28" i="12"/>
  <c r="I28" i="12"/>
  <c r="H29" i="12"/>
  <c r="H30" i="12"/>
  <c r="E31" i="12"/>
  <c r="F31" i="12" s="1"/>
  <c r="D31" i="12"/>
  <c r="B31" i="12"/>
  <c r="C9" i="12" s="1"/>
  <c r="H31" i="12" l="1"/>
  <c r="F28" i="12"/>
  <c r="C8" i="12"/>
  <c r="F27" i="12"/>
  <c r="F21" i="12"/>
  <c r="F15" i="12"/>
  <c r="F9" i="12"/>
  <c r="C7" i="12"/>
  <c r="C6" i="12"/>
  <c r="F16" i="12"/>
  <c r="F10" i="12"/>
  <c r="F26" i="12"/>
  <c r="F5" i="12"/>
  <c r="F7" i="12"/>
  <c r="C11" i="12"/>
  <c r="C5" i="12"/>
  <c r="F22" i="12"/>
  <c r="F20" i="12"/>
  <c r="F8" i="12"/>
  <c r="F19" i="12"/>
  <c r="F14" i="12"/>
  <c r="F25" i="12"/>
  <c r="F13" i="12"/>
  <c r="F30" i="12"/>
  <c r="F24" i="12"/>
  <c r="F18" i="12"/>
  <c r="F12" i="12"/>
  <c r="F6" i="12"/>
  <c r="C10" i="12"/>
  <c r="F29" i="12"/>
  <c r="F23" i="12"/>
  <c r="F17" i="12"/>
  <c r="F11" i="12"/>
  <c r="I28" i="10"/>
  <c r="H28" i="10"/>
  <c r="I21" i="22"/>
  <c r="H21" i="22"/>
  <c r="I13" i="10"/>
  <c r="H13" i="10"/>
  <c r="H21" i="10"/>
  <c r="H22" i="10"/>
  <c r="H23" i="10"/>
  <c r="H26" i="10"/>
  <c r="H30" i="10"/>
  <c r="G31" i="10"/>
  <c r="E31" i="10"/>
  <c r="F6" i="10" s="1"/>
  <c r="F29" i="10" l="1"/>
  <c r="F23" i="10"/>
  <c r="F17" i="10"/>
  <c r="F11" i="10"/>
  <c r="F22" i="10"/>
  <c r="F5" i="10"/>
  <c r="F27" i="10"/>
  <c r="F21" i="10"/>
  <c r="F15" i="10"/>
  <c r="F9" i="10"/>
  <c r="F10" i="10"/>
  <c r="F30" i="10"/>
  <c r="F26" i="10"/>
  <c r="F20" i="10"/>
  <c r="F14" i="10"/>
  <c r="F8" i="10"/>
  <c r="F16" i="10"/>
  <c r="F25" i="10"/>
  <c r="F19" i="10"/>
  <c r="F13" i="10"/>
  <c r="F7" i="10"/>
  <c r="F28" i="10"/>
  <c r="F24" i="10"/>
  <c r="F18" i="10"/>
  <c r="F12" i="10"/>
  <c r="H6" i="22"/>
  <c r="I6" i="22"/>
  <c r="H7" i="22"/>
  <c r="I7" i="22"/>
  <c r="H8" i="22"/>
  <c r="I8" i="22"/>
  <c r="H9" i="22"/>
  <c r="I9" i="22"/>
  <c r="H10" i="22"/>
  <c r="I10" i="22"/>
  <c r="H11" i="22"/>
  <c r="I11" i="22"/>
  <c r="H12" i="22"/>
  <c r="I12" i="22"/>
  <c r="H13" i="22"/>
  <c r="I13" i="22"/>
  <c r="H14" i="22"/>
  <c r="I14" i="22"/>
  <c r="H15" i="22"/>
  <c r="I15" i="22"/>
  <c r="H16" i="22"/>
  <c r="I16" i="22"/>
  <c r="H17" i="22"/>
  <c r="I17" i="22"/>
  <c r="G28" i="14"/>
  <c r="E28" i="14"/>
  <c r="D28" i="14"/>
  <c r="B28" i="14"/>
  <c r="G28" i="20"/>
  <c r="E28" i="20"/>
  <c r="D28" i="20"/>
  <c r="B28" i="20"/>
  <c r="G29" i="21"/>
  <c r="E29" i="21"/>
  <c r="D29" i="21"/>
  <c r="B29" i="21"/>
  <c r="G30" i="22"/>
  <c r="E30" i="22"/>
  <c r="F7" i="22" s="1"/>
  <c r="D30" i="22"/>
  <c r="B30" i="22"/>
  <c r="C6" i="22" s="1"/>
  <c r="C7" i="22"/>
  <c r="C8" i="22"/>
  <c r="C5" i="22"/>
  <c r="F6" i="22"/>
  <c r="F11" i="22"/>
  <c r="F12" i="22"/>
  <c r="F17" i="22"/>
  <c r="F18" i="22"/>
  <c r="F23" i="22"/>
  <c r="F24" i="22"/>
  <c r="F29" i="22"/>
  <c r="F30" i="22"/>
  <c r="H26" i="22"/>
  <c r="I26" i="22"/>
  <c r="H27" i="22"/>
  <c r="H28" i="22"/>
  <c r="H29" i="22"/>
  <c r="C24" i="22"/>
  <c r="I25" i="22"/>
  <c r="H25" i="22"/>
  <c r="I19" i="22"/>
  <c r="H19" i="22"/>
  <c r="I24" i="22"/>
  <c r="H24" i="22"/>
  <c r="I5" i="22"/>
  <c r="H5" i="22"/>
  <c r="F31" i="10" l="1"/>
  <c r="F28" i="22"/>
  <c r="F22" i="22"/>
  <c r="F16" i="22"/>
  <c r="F10" i="22"/>
  <c r="F27" i="22"/>
  <c r="F21" i="22"/>
  <c r="F15" i="22"/>
  <c r="F9" i="22"/>
  <c r="F26" i="22"/>
  <c r="F20" i="22"/>
  <c r="F14" i="22"/>
  <c r="F8" i="22"/>
  <c r="F25" i="22"/>
  <c r="F19" i="22"/>
  <c r="F13" i="22"/>
  <c r="C23" i="22"/>
  <c r="C22" i="22"/>
  <c r="C19" i="22"/>
  <c r="C11" i="22"/>
  <c r="C25" i="22"/>
  <c r="C12" i="22"/>
  <c r="C17" i="22"/>
  <c r="C10" i="22"/>
  <c r="C14" i="22"/>
  <c r="C29" i="22"/>
  <c r="C13" i="22"/>
  <c r="C28" i="22"/>
  <c r="C27" i="22"/>
  <c r="C9" i="22"/>
  <c r="C30" i="22"/>
  <c r="C20" i="22"/>
  <c r="C21" i="22"/>
  <c r="C15" i="22"/>
  <c r="C18" i="22"/>
  <c r="C26" i="22"/>
  <c r="C16" i="22"/>
  <c r="F5" i="22"/>
  <c r="I30" i="22"/>
  <c r="H30" i="22"/>
  <c r="F29" i="21"/>
  <c r="I29" i="21"/>
  <c r="H29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5" i="21"/>
  <c r="H17" i="21"/>
  <c r="I17" i="21"/>
  <c r="H19" i="21"/>
  <c r="I19" i="21"/>
  <c r="H21" i="21"/>
  <c r="I21" i="21"/>
  <c r="H24" i="21"/>
  <c r="I24" i="21"/>
  <c r="H25" i="21"/>
  <c r="I25" i="21"/>
  <c r="H26" i="21"/>
  <c r="I26" i="21"/>
  <c r="H27" i="21"/>
  <c r="H28" i="21"/>
  <c r="I16" i="21"/>
  <c r="H16" i="21"/>
  <c r="I14" i="21"/>
  <c r="H14" i="21"/>
  <c r="I15" i="21"/>
  <c r="H15" i="21"/>
  <c r="I13" i="21"/>
  <c r="H13" i="21"/>
  <c r="I9" i="21"/>
  <c r="H9" i="21"/>
  <c r="I12" i="21"/>
  <c r="H12" i="21"/>
  <c r="I11" i="21"/>
  <c r="H11" i="21"/>
  <c r="I8" i="21"/>
  <c r="H8" i="21"/>
  <c r="I10" i="21"/>
  <c r="H10" i="21"/>
  <c r="I7" i="21"/>
  <c r="H7" i="21"/>
  <c r="I5" i="21"/>
  <c r="H5" i="21"/>
  <c r="I6" i="21"/>
  <c r="H6" i="21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F5" i="20"/>
  <c r="C5" i="20"/>
  <c r="I28" i="20"/>
  <c r="H28" i="20"/>
  <c r="H27" i="20"/>
  <c r="H26" i="20"/>
  <c r="I25" i="20"/>
  <c r="H25" i="20"/>
  <c r="I24" i="20"/>
  <c r="H24" i="20"/>
  <c r="I23" i="20"/>
  <c r="H23" i="20"/>
  <c r="I21" i="20"/>
  <c r="H21" i="20"/>
  <c r="I19" i="20"/>
  <c r="H19" i="20"/>
  <c r="I17" i="20"/>
  <c r="H17" i="20"/>
  <c r="I16" i="20"/>
  <c r="H16" i="20"/>
  <c r="I15" i="20"/>
  <c r="H15" i="20"/>
  <c r="I14" i="20"/>
  <c r="H14" i="20"/>
  <c r="I13" i="20"/>
  <c r="H13" i="20"/>
  <c r="I12" i="20"/>
  <c r="H12" i="20"/>
  <c r="I11" i="20"/>
  <c r="H11" i="20"/>
  <c r="I10" i="20"/>
  <c r="H10" i="20"/>
  <c r="I9" i="20"/>
  <c r="H9" i="20"/>
  <c r="I8" i="20"/>
  <c r="H8" i="20"/>
  <c r="I7" i="20"/>
  <c r="H7" i="20"/>
  <c r="I6" i="20"/>
  <c r="H6" i="20"/>
  <c r="I5" i="20"/>
  <c r="H5" i="20"/>
  <c r="C22" i="21" l="1"/>
  <c r="C20" i="21"/>
  <c r="C23" i="21"/>
  <c r="C18" i="21"/>
  <c r="C24" i="21"/>
  <c r="C11" i="21"/>
  <c r="C13" i="21"/>
  <c r="C14" i="21"/>
  <c r="C25" i="21"/>
  <c r="C6" i="21"/>
  <c r="C27" i="21"/>
  <c r="C7" i="21"/>
  <c r="C8" i="21"/>
  <c r="C9" i="21"/>
  <c r="C15" i="21"/>
  <c r="C19" i="21"/>
  <c r="C26" i="21"/>
  <c r="C28" i="21"/>
  <c r="C29" i="21"/>
  <c r="C5" i="21"/>
  <c r="C10" i="21"/>
  <c r="C12" i="21"/>
  <c r="C17" i="21"/>
  <c r="C16" i="21"/>
  <c r="C21" i="21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5" i="14"/>
  <c r="C5" i="14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5" i="15"/>
  <c r="F26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5" i="5"/>
  <c r="H6" i="14" l="1"/>
  <c r="I6" i="14"/>
  <c r="H7" i="14"/>
  <c r="I7" i="14"/>
  <c r="H8" i="14"/>
  <c r="I8" i="14"/>
  <c r="H9" i="14"/>
  <c r="I9" i="14"/>
  <c r="H10" i="14"/>
  <c r="I10" i="14"/>
  <c r="H11" i="14"/>
  <c r="I11" i="14"/>
  <c r="H12" i="14"/>
  <c r="I12" i="14"/>
  <c r="H13" i="14"/>
  <c r="I13" i="14"/>
  <c r="H14" i="14"/>
  <c r="I14" i="14"/>
  <c r="H15" i="14"/>
  <c r="I15" i="14"/>
  <c r="H16" i="14"/>
  <c r="I16" i="14"/>
  <c r="H17" i="14"/>
  <c r="I17" i="14"/>
  <c r="H19" i="14"/>
  <c r="I19" i="14"/>
  <c r="H21" i="14"/>
  <c r="I21" i="14"/>
  <c r="H23" i="14"/>
  <c r="I23" i="14"/>
  <c r="H24" i="14"/>
  <c r="I24" i="14"/>
  <c r="H25" i="14"/>
  <c r="I25" i="14"/>
  <c r="H26" i="14"/>
  <c r="H27" i="14"/>
  <c r="H28" i="14"/>
  <c r="I28" i="14"/>
  <c r="H5" i="15"/>
  <c r="I5" i="15"/>
  <c r="H7" i="15"/>
  <c r="I7" i="15"/>
  <c r="H23" i="15"/>
  <c r="I23" i="15"/>
  <c r="H9" i="15"/>
  <c r="I9" i="15"/>
  <c r="H8" i="15"/>
  <c r="I8" i="15"/>
  <c r="H12" i="15"/>
  <c r="I12" i="15"/>
  <c r="H11" i="15"/>
  <c r="I11" i="15"/>
  <c r="H10" i="15"/>
  <c r="I10" i="15"/>
  <c r="H13" i="15"/>
  <c r="I13" i="15"/>
  <c r="H14" i="15"/>
  <c r="I14" i="15"/>
  <c r="H22" i="15"/>
  <c r="I22" i="15"/>
  <c r="H15" i="15"/>
  <c r="I15" i="15"/>
  <c r="H16" i="15"/>
  <c r="I16" i="15"/>
  <c r="H18" i="15"/>
  <c r="I18" i="15"/>
  <c r="H24" i="15"/>
  <c r="I24" i="15"/>
  <c r="H25" i="15"/>
  <c r="I25" i="15"/>
  <c r="H20" i="15"/>
  <c r="I20" i="15"/>
  <c r="H26" i="15"/>
  <c r="H27" i="15"/>
  <c r="H5" i="5"/>
  <c r="I5" i="5"/>
  <c r="H7" i="5"/>
  <c r="I7" i="5"/>
  <c r="H22" i="5"/>
  <c r="I22" i="5"/>
  <c r="H9" i="5"/>
  <c r="I9" i="5"/>
  <c r="H8" i="5"/>
  <c r="I8" i="5"/>
  <c r="H11" i="5"/>
  <c r="I11" i="5"/>
  <c r="H23" i="5"/>
  <c r="I23" i="5"/>
  <c r="H19" i="5"/>
  <c r="I19" i="5"/>
  <c r="H12" i="5"/>
  <c r="I12" i="5"/>
  <c r="H10" i="5"/>
  <c r="I10" i="5"/>
  <c r="H14" i="5"/>
  <c r="I14" i="5"/>
  <c r="H21" i="5"/>
  <c r="I21" i="5"/>
  <c r="H13" i="5"/>
  <c r="I13" i="5"/>
  <c r="H16" i="5"/>
  <c r="I16" i="5"/>
  <c r="H24" i="5"/>
  <c r="I24" i="5"/>
  <c r="H17" i="5"/>
  <c r="I17" i="5"/>
  <c r="H25" i="5"/>
  <c r="I25" i="5"/>
  <c r="H6" i="2" l="1"/>
  <c r="I6" i="2"/>
  <c r="H7" i="2"/>
  <c r="I7" i="2"/>
  <c r="H10" i="2"/>
  <c r="I10" i="2"/>
  <c r="H22" i="2"/>
  <c r="I22" i="2"/>
  <c r="H8" i="2"/>
  <c r="I8" i="2"/>
  <c r="H13" i="2"/>
  <c r="I13" i="2"/>
  <c r="H9" i="2"/>
  <c r="I9" i="2"/>
  <c r="H12" i="2"/>
  <c r="I12" i="2"/>
  <c r="H11" i="2"/>
  <c r="I11" i="2"/>
  <c r="H14" i="2"/>
  <c r="I14" i="2"/>
  <c r="H21" i="2"/>
  <c r="I21" i="2"/>
  <c r="H16" i="2"/>
  <c r="I16" i="2"/>
  <c r="H17" i="2"/>
  <c r="I17" i="2"/>
  <c r="H23" i="2"/>
  <c r="I23" i="2"/>
  <c r="H18" i="2"/>
  <c r="I18" i="2"/>
  <c r="H24" i="2"/>
  <c r="I24" i="2"/>
  <c r="H20" i="2"/>
  <c r="I20" i="2"/>
  <c r="I5" i="2"/>
  <c r="H5" i="2"/>
  <c r="H7" i="4"/>
  <c r="I7" i="4"/>
  <c r="H5" i="4"/>
  <c r="I5" i="4"/>
  <c r="H10" i="4"/>
  <c r="I10" i="4"/>
  <c r="H9" i="4"/>
  <c r="I9" i="4"/>
  <c r="H21" i="4"/>
  <c r="I21" i="4"/>
  <c r="H12" i="4"/>
  <c r="I12" i="4"/>
  <c r="H11" i="4"/>
  <c r="I11" i="4"/>
  <c r="H13" i="4"/>
  <c r="I13" i="4"/>
  <c r="H20" i="4"/>
  <c r="I20" i="4"/>
  <c r="H16" i="4"/>
  <c r="I16" i="4"/>
  <c r="H14" i="4"/>
  <c r="I14" i="4"/>
  <c r="H22" i="4"/>
  <c r="I22" i="4"/>
  <c r="H23" i="4"/>
  <c r="I23" i="4"/>
  <c r="H17" i="4"/>
  <c r="I17" i="4"/>
  <c r="H24" i="4"/>
  <c r="I24" i="4"/>
  <c r="H19" i="4"/>
  <c r="I19" i="4"/>
  <c r="I6" i="4"/>
  <c r="H6" i="4"/>
  <c r="H7" i="1" l="1"/>
  <c r="I7" i="1"/>
  <c r="H6" i="1"/>
  <c r="I6" i="1"/>
  <c r="H14" i="1"/>
  <c r="I14" i="1"/>
  <c r="H8" i="1"/>
  <c r="I8" i="1"/>
  <c r="H11" i="1"/>
  <c r="I11" i="1"/>
  <c r="H9" i="1"/>
  <c r="I9" i="1"/>
  <c r="H13" i="1"/>
  <c r="I13" i="1"/>
  <c r="H19" i="1"/>
  <c r="I19" i="1"/>
  <c r="H12" i="1"/>
  <c r="I12" i="1"/>
  <c r="H15" i="1"/>
  <c r="I15" i="1"/>
  <c r="H20" i="1"/>
  <c r="I20" i="1"/>
  <c r="H21" i="1"/>
  <c r="I21" i="1"/>
  <c r="H17" i="1"/>
  <c r="I17" i="1"/>
  <c r="G25" i="2"/>
  <c r="E25" i="2"/>
  <c r="G25" i="4"/>
  <c r="E25" i="4"/>
  <c r="G22" i="1"/>
  <c r="E22" i="1"/>
  <c r="F7" i="1" s="1"/>
  <c r="H7" i="13"/>
  <c r="I7" i="13"/>
  <c r="H6" i="13"/>
  <c r="I6" i="13"/>
  <c r="H8" i="13"/>
  <c r="I8" i="13"/>
  <c r="H11" i="13"/>
  <c r="I11" i="13"/>
  <c r="H9" i="13"/>
  <c r="I9" i="13"/>
  <c r="H16" i="13"/>
  <c r="I16" i="13"/>
  <c r="H10" i="13"/>
  <c r="I10" i="13"/>
  <c r="H12" i="13"/>
  <c r="I12" i="13"/>
  <c r="H17" i="13"/>
  <c r="I17" i="13"/>
  <c r="H18" i="13"/>
  <c r="I18" i="13"/>
  <c r="H13" i="13"/>
  <c r="I13" i="13"/>
  <c r="H19" i="13"/>
  <c r="I19" i="13"/>
  <c r="F6" i="2" l="1"/>
  <c r="F10" i="2"/>
  <c r="F8" i="2"/>
  <c r="F9" i="2"/>
  <c r="F11" i="2"/>
  <c r="F21" i="2"/>
  <c r="F17" i="2"/>
  <c r="F18" i="2"/>
  <c r="F20" i="2"/>
  <c r="F15" i="2"/>
  <c r="F5" i="2"/>
  <c r="F7" i="2"/>
  <c r="F22" i="2"/>
  <c r="F13" i="2"/>
  <c r="F12" i="2"/>
  <c r="F14" i="2"/>
  <c r="F16" i="2"/>
  <c r="F23" i="2"/>
  <c r="F24" i="2"/>
  <c r="F19" i="2"/>
  <c r="F25" i="2"/>
  <c r="F7" i="4"/>
  <c r="F10" i="4"/>
  <c r="F21" i="4"/>
  <c r="F11" i="4"/>
  <c r="F20" i="4"/>
  <c r="F14" i="4"/>
  <c r="F23" i="4"/>
  <c r="F24" i="4"/>
  <c r="F8" i="4"/>
  <c r="F15" i="4"/>
  <c r="F6" i="4"/>
  <c r="F5" i="4"/>
  <c r="F9" i="4"/>
  <c r="F12" i="4"/>
  <c r="F13" i="4"/>
  <c r="F16" i="4"/>
  <c r="F22" i="4"/>
  <c r="F17" i="4"/>
  <c r="F19" i="4"/>
  <c r="F18" i="4"/>
  <c r="F25" i="4"/>
  <c r="F5" i="1"/>
  <c r="F17" i="1"/>
  <c r="F16" i="1"/>
  <c r="F21" i="1"/>
  <c r="F15" i="1"/>
  <c r="F19" i="1"/>
  <c r="F9" i="1"/>
  <c r="F8" i="1"/>
  <c r="F6" i="1"/>
  <c r="F22" i="1"/>
  <c r="F18" i="1"/>
  <c r="F10" i="1"/>
  <c r="F20" i="1"/>
  <c r="F12" i="1"/>
  <c r="F13" i="1"/>
  <c r="F11" i="1"/>
  <c r="F14" i="1"/>
  <c r="G20" i="13"/>
  <c r="E20" i="13"/>
  <c r="F7" i="13" l="1"/>
  <c r="F8" i="13"/>
  <c r="F9" i="13"/>
  <c r="F10" i="13"/>
  <c r="F17" i="13"/>
  <c r="F13" i="13"/>
  <c r="F14" i="13"/>
  <c r="F20" i="13"/>
  <c r="F6" i="13"/>
  <c r="F11" i="13"/>
  <c r="F16" i="13"/>
  <c r="F12" i="13"/>
  <c r="F18" i="13"/>
  <c r="F15" i="13"/>
  <c r="F19" i="13"/>
  <c r="F5" i="13"/>
  <c r="H5" i="12"/>
  <c r="I5" i="12"/>
  <c r="H9" i="10"/>
  <c r="I9" i="10"/>
  <c r="H15" i="10"/>
  <c r="I15" i="10"/>
  <c r="H12" i="10"/>
  <c r="I12" i="10"/>
  <c r="H11" i="10"/>
  <c r="I11" i="10"/>
  <c r="H7" i="10"/>
  <c r="I7" i="10"/>
  <c r="H19" i="10"/>
  <c r="I19" i="10"/>
  <c r="H8" i="10"/>
  <c r="I8" i="10"/>
  <c r="H6" i="10"/>
  <c r="I6" i="10"/>
  <c r="H10" i="10"/>
  <c r="I10" i="10"/>
  <c r="I21" i="10"/>
  <c r="H17" i="10"/>
  <c r="I17" i="10"/>
  <c r="H16" i="10"/>
  <c r="I16" i="10"/>
  <c r="H29" i="10"/>
  <c r="H27" i="10"/>
  <c r="I27" i="10"/>
  <c r="H18" i="10"/>
  <c r="I18" i="10"/>
  <c r="D31" i="10"/>
  <c r="I31" i="10" s="1"/>
  <c r="B31" i="10"/>
  <c r="C23" i="12" l="1"/>
  <c r="C14" i="12"/>
  <c r="C24" i="12"/>
  <c r="C30" i="12"/>
  <c r="C20" i="12"/>
  <c r="C29" i="12"/>
  <c r="C20" i="10"/>
  <c r="C14" i="10"/>
  <c r="C24" i="10"/>
  <c r="C25" i="10"/>
  <c r="C30" i="10"/>
  <c r="C9" i="10"/>
  <c r="C17" i="12"/>
  <c r="C27" i="12"/>
  <c r="C22" i="12"/>
  <c r="C18" i="12"/>
  <c r="C12" i="12"/>
  <c r="C31" i="12"/>
  <c r="C28" i="12"/>
  <c r="C26" i="12"/>
  <c r="C13" i="12"/>
  <c r="C16" i="12"/>
  <c r="C21" i="12"/>
  <c r="C19" i="12"/>
  <c r="C25" i="12"/>
  <c r="C15" i="12"/>
  <c r="C5" i="10"/>
  <c r="C18" i="10"/>
  <c r="C27" i="10"/>
  <c r="C22" i="10"/>
  <c r="C17" i="10"/>
  <c r="C6" i="10"/>
  <c r="C19" i="10"/>
  <c r="C7" i="10"/>
  <c r="C11" i="10"/>
  <c r="C15" i="10"/>
  <c r="H31" i="10"/>
  <c r="C31" i="10"/>
  <c r="C28" i="10"/>
  <c r="C26" i="10"/>
  <c r="C13" i="10"/>
  <c r="C29" i="10"/>
  <c r="C16" i="10"/>
  <c r="C21" i="10"/>
  <c r="C10" i="10"/>
  <c r="C8" i="10"/>
  <c r="C23" i="10"/>
  <c r="C12" i="10"/>
  <c r="I5" i="14" l="1"/>
  <c r="H5" i="14"/>
  <c r="D28" i="15" l="1"/>
  <c r="I28" i="15" s="1"/>
  <c r="B28" i="15"/>
  <c r="H28" i="15" l="1"/>
  <c r="C7" i="15"/>
  <c r="C9" i="15"/>
  <c r="C11" i="15"/>
  <c r="C13" i="15"/>
  <c r="C15" i="15"/>
  <c r="C17" i="15"/>
  <c r="C19" i="15"/>
  <c r="C21" i="15"/>
  <c r="C23" i="15"/>
  <c r="C25" i="15"/>
  <c r="C27" i="15"/>
  <c r="C5" i="15"/>
  <c r="C6" i="15"/>
  <c r="C8" i="15"/>
  <c r="C10" i="15"/>
  <c r="C12" i="15"/>
  <c r="C14" i="15"/>
  <c r="C16" i="15"/>
  <c r="C18" i="15"/>
  <c r="C20" i="15"/>
  <c r="C22" i="15"/>
  <c r="C24" i="15"/>
  <c r="C26" i="15"/>
  <c r="C28" i="15"/>
  <c r="D26" i="5"/>
  <c r="I26" i="5" s="1"/>
  <c r="B26" i="5"/>
  <c r="D25" i="2"/>
  <c r="I25" i="2" s="1"/>
  <c r="B25" i="2"/>
  <c r="D25" i="4"/>
  <c r="I25" i="4" s="1"/>
  <c r="B25" i="4"/>
  <c r="D22" i="1"/>
  <c r="I22" i="1" s="1"/>
  <c r="B22" i="1"/>
  <c r="D20" i="13"/>
  <c r="I20" i="13" s="1"/>
  <c r="B20" i="13"/>
  <c r="H6" i="5"/>
  <c r="I6" i="5"/>
  <c r="I6" i="15"/>
  <c r="H6" i="15"/>
  <c r="I5" i="13"/>
  <c r="H5" i="13"/>
  <c r="I6" i="12"/>
  <c r="H6" i="12"/>
  <c r="I5" i="10"/>
  <c r="H5" i="10"/>
  <c r="I5" i="1"/>
  <c r="H5" i="1"/>
  <c r="H26" i="5" l="1"/>
  <c r="C7" i="5"/>
  <c r="C9" i="5"/>
  <c r="C11" i="5"/>
  <c r="C13" i="5"/>
  <c r="C15" i="5"/>
  <c r="C17" i="5"/>
  <c r="C19" i="5"/>
  <c r="C21" i="5"/>
  <c r="C23" i="5"/>
  <c r="C25" i="5"/>
  <c r="C6" i="5"/>
  <c r="C8" i="5"/>
  <c r="C10" i="5"/>
  <c r="C12" i="5"/>
  <c r="C14" i="5"/>
  <c r="C16" i="5"/>
  <c r="C18" i="5"/>
  <c r="C20" i="5"/>
  <c r="C22" i="5"/>
  <c r="C24" i="5"/>
  <c r="C26" i="5"/>
  <c r="C5" i="5"/>
  <c r="C6" i="2"/>
  <c r="C10" i="2"/>
  <c r="C8" i="2"/>
  <c r="C9" i="2"/>
  <c r="C11" i="2"/>
  <c r="C21" i="2"/>
  <c r="C17" i="2"/>
  <c r="C18" i="2"/>
  <c r="C20" i="2"/>
  <c r="C15" i="2"/>
  <c r="C5" i="2"/>
  <c r="C7" i="2"/>
  <c r="C22" i="2"/>
  <c r="C13" i="2"/>
  <c r="C12" i="2"/>
  <c r="C14" i="2"/>
  <c r="C16" i="2"/>
  <c r="C23" i="2"/>
  <c r="C24" i="2"/>
  <c r="C19" i="2"/>
  <c r="C25" i="2"/>
  <c r="H25" i="2"/>
  <c r="C7" i="4"/>
  <c r="C10" i="4"/>
  <c r="C21" i="4"/>
  <c r="C11" i="4"/>
  <c r="C20" i="4"/>
  <c r="C14" i="4"/>
  <c r="C23" i="4"/>
  <c r="C24" i="4"/>
  <c r="C8" i="4"/>
  <c r="C15" i="4"/>
  <c r="C6" i="4"/>
  <c r="C5" i="4"/>
  <c r="C9" i="4"/>
  <c r="C12" i="4"/>
  <c r="C13" i="4"/>
  <c r="C16" i="4"/>
  <c r="C22" i="4"/>
  <c r="C17" i="4"/>
  <c r="C19" i="4"/>
  <c r="C18" i="4"/>
  <c r="C25" i="4"/>
  <c r="H25" i="4"/>
  <c r="H22" i="1"/>
  <c r="C7" i="1"/>
  <c r="C14" i="1"/>
  <c r="C11" i="1"/>
  <c r="C13" i="1"/>
  <c r="C12" i="1"/>
  <c r="C20" i="1"/>
  <c r="C10" i="1"/>
  <c r="C18" i="1"/>
  <c r="C22" i="1"/>
  <c r="C6" i="1"/>
  <c r="C8" i="1"/>
  <c r="C9" i="1"/>
  <c r="C19" i="1"/>
  <c r="C15" i="1"/>
  <c r="C21" i="1"/>
  <c r="C16" i="1"/>
  <c r="C17" i="1"/>
  <c r="C5" i="1"/>
  <c r="C7" i="13"/>
  <c r="C8" i="13"/>
  <c r="C9" i="13"/>
  <c r="C10" i="13"/>
  <c r="C17" i="13"/>
  <c r="C13" i="13"/>
  <c r="C14" i="13"/>
  <c r="C20" i="13"/>
  <c r="H20" i="13"/>
  <c r="C6" i="13"/>
  <c r="C11" i="13"/>
  <c r="C16" i="13"/>
  <c r="C12" i="13"/>
  <c r="C18" i="13"/>
  <c r="C15" i="13"/>
  <c r="C19" i="13"/>
  <c r="C5" i="13"/>
</calcChain>
</file>

<file path=xl/sharedStrings.xml><?xml version="1.0" encoding="utf-8"?>
<sst xmlns="http://schemas.openxmlformats.org/spreadsheetml/2006/main" count="473" uniqueCount="312">
  <si>
    <t>印尼</t>
  </si>
  <si>
    <t>日本</t>
  </si>
  <si>
    <t>馬來西亞</t>
  </si>
  <si>
    <t>中國大陸</t>
  </si>
  <si>
    <t>越南</t>
  </si>
  <si>
    <t>土耳其</t>
  </si>
  <si>
    <t>美國</t>
  </si>
  <si>
    <t>與去年同期比較</t>
    <phoneticPr fontId="2" type="noConversion"/>
  </si>
  <si>
    <t>國        名</t>
    <phoneticPr fontId="2" type="noConversion"/>
  </si>
  <si>
    <t>數量(KG)</t>
    <phoneticPr fontId="2" type="noConversion"/>
  </si>
  <si>
    <t>金額(US$)</t>
    <phoneticPr fontId="2" type="noConversion"/>
  </si>
  <si>
    <t>數量(%)</t>
    <phoneticPr fontId="2" type="noConversion"/>
  </si>
  <si>
    <t>金額(%)</t>
    <phoneticPr fontId="2" type="noConversion"/>
  </si>
  <si>
    <t>總計</t>
    <phoneticPr fontId="2" type="noConversion"/>
  </si>
  <si>
    <t>印度</t>
    <phoneticPr fontId="2" type="noConversion"/>
  </si>
  <si>
    <t>巴基斯坦</t>
    <phoneticPr fontId="2" type="noConversion"/>
  </si>
  <si>
    <t>法國</t>
    <phoneticPr fontId="2" type="noConversion"/>
  </si>
  <si>
    <t>義大利</t>
    <phoneticPr fontId="2" type="noConversion"/>
  </si>
  <si>
    <t>國     名</t>
    <phoneticPr fontId="2" type="noConversion"/>
  </si>
  <si>
    <t>泰國</t>
    <phoneticPr fontId="2" type="noConversion"/>
  </si>
  <si>
    <t>印度</t>
    <phoneticPr fontId="2" type="noConversion"/>
  </si>
  <si>
    <t>巴基斯坦</t>
    <phoneticPr fontId="2" type="noConversion"/>
  </si>
  <si>
    <t>土耳其</t>
    <phoneticPr fontId="2" type="noConversion"/>
  </si>
  <si>
    <t>法國</t>
    <phoneticPr fontId="2" type="noConversion"/>
  </si>
  <si>
    <t>德國</t>
    <phoneticPr fontId="2" type="noConversion"/>
  </si>
  <si>
    <t>史瓦濟蘭</t>
    <phoneticPr fontId="2" type="noConversion"/>
  </si>
  <si>
    <t>德國</t>
    <phoneticPr fontId="2" type="noConversion"/>
  </si>
  <si>
    <t>國     名</t>
    <phoneticPr fontId="2" type="noConversion"/>
  </si>
  <si>
    <t>數量(KG)</t>
    <phoneticPr fontId="2" type="noConversion"/>
  </si>
  <si>
    <t>金額(US$)</t>
    <phoneticPr fontId="2" type="noConversion"/>
  </si>
  <si>
    <t>數量(%)</t>
    <phoneticPr fontId="2" type="noConversion"/>
  </si>
  <si>
    <t>金額(%)</t>
    <phoneticPr fontId="2" type="noConversion"/>
  </si>
  <si>
    <t>印度</t>
    <phoneticPr fontId="2" type="noConversion"/>
  </si>
  <si>
    <t>巴基斯坦</t>
    <phoneticPr fontId="2" type="noConversion"/>
  </si>
  <si>
    <t>土耳其</t>
    <phoneticPr fontId="2" type="noConversion"/>
  </si>
  <si>
    <t>南非　　　</t>
    <phoneticPr fontId="2" type="noConversion"/>
  </si>
  <si>
    <t>德國</t>
    <phoneticPr fontId="2" type="noConversion"/>
  </si>
  <si>
    <t>義大利</t>
    <phoneticPr fontId="2" type="noConversion"/>
  </si>
  <si>
    <t>尼泊爾</t>
    <phoneticPr fontId="2" type="noConversion"/>
  </si>
  <si>
    <t>106年1~2月</t>
    <phoneticPr fontId="2" type="noConversion"/>
  </si>
  <si>
    <t>尼泊爾</t>
    <phoneticPr fontId="2" type="noConversion"/>
  </si>
  <si>
    <t>土耳其</t>
    <phoneticPr fontId="2" type="noConversion"/>
  </si>
  <si>
    <t>史瓦濟蘭</t>
    <phoneticPr fontId="2" type="noConversion"/>
  </si>
  <si>
    <t>巴西</t>
    <phoneticPr fontId="2" type="noConversion"/>
  </si>
  <si>
    <t>106年1-3月</t>
    <phoneticPr fontId="2" type="noConversion"/>
  </si>
  <si>
    <t>尼泊爾</t>
    <phoneticPr fontId="2" type="noConversion"/>
  </si>
  <si>
    <t>南非</t>
    <phoneticPr fontId="2" type="noConversion"/>
  </si>
  <si>
    <t>巴西</t>
    <phoneticPr fontId="2" type="noConversion"/>
  </si>
  <si>
    <t>106年1-4月</t>
    <phoneticPr fontId="2" type="noConversion"/>
  </si>
  <si>
    <t>南非</t>
    <phoneticPr fontId="2" type="noConversion"/>
  </si>
  <si>
    <t>美國</t>
    <phoneticPr fontId="2" type="noConversion"/>
  </si>
  <si>
    <t>巴西</t>
    <phoneticPr fontId="2" type="noConversion"/>
  </si>
  <si>
    <t>尼泊爾　　</t>
    <phoneticPr fontId="2" type="noConversion"/>
  </si>
  <si>
    <t>墨西哥　　</t>
    <phoneticPr fontId="2" type="noConversion"/>
  </si>
  <si>
    <t>巴西　　　</t>
    <phoneticPr fontId="2" type="noConversion"/>
  </si>
  <si>
    <r>
      <rPr>
        <sz val="12"/>
        <rFont val="微軟正黑體"/>
        <family val="2"/>
        <charset val="136"/>
      </rPr>
      <t>國</t>
    </r>
    <r>
      <rPr>
        <sz val="12"/>
        <rFont val="Times New Roman"/>
        <family val="1"/>
      </rPr>
      <t xml:space="preserve">        </t>
    </r>
    <r>
      <rPr>
        <sz val="12"/>
        <rFont val="微軟正黑體"/>
        <family val="2"/>
        <charset val="136"/>
      </rPr>
      <t>名</t>
    </r>
    <phoneticPr fontId="2" type="noConversion"/>
  </si>
  <si>
    <r>
      <rPr>
        <sz val="12"/>
        <rFont val="微軟正黑體"/>
        <family val="2"/>
        <charset val="136"/>
      </rPr>
      <t>與去年同期比較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</si>
  <si>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(KG)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</si>
  <si>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(US$)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</si>
  <si>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</si>
  <si>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</si>
  <si>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印度</t>
    </r>
    <phoneticPr fontId="2" type="noConversion"/>
  </si>
  <si>
    <r>
      <rPr>
        <sz val="12"/>
        <rFont val="微軟正黑體"/>
        <family val="2"/>
        <charset val="136"/>
      </rPr>
      <t>越南</t>
    </r>
  </si>
  <si>
    <r>
      <rPr>
        <sz val="12"/>
        <rFont val="微軟正黑體"/>
        <family val="2"/>
        <charset val="136"/>
      </rPr>
      <t>巴基斯坦</t>
    </r>
    <phoneticPr fontId="2" type="noConversion"/>
  </si>
  <si>
    <r>
      <rPr>
        <sz val="12"/>
        <rFont val="微軟正黑體"/>
        <family val="2"/>
        <charset val="136"/>
      </rPr>
      <t>泰國</t>
    </r>
    <phoneticPr fontId="2" type="noConversion"/>
  </si>
  <si>
    <r>
      <rPr>
        <sz val="12"/>
        <rFont val="微軟正黑體"/>
        <family val="2"/>
        <charset val="136"/>
      </rPr>
      <t>印尼</t>
    </r>
  </si>
  <si>
    <r>
      <rPr>
        <sz val="12"/>
        <rFont val="微軟正黑體"/>
        <family val="2"/>
        <charset val="136"/>
      </rPr>
      <t>中國大陸</t>
    </r>
  </si>
  <si>
    <r>
      <rPr>
        <sz val="12"/>
        <rFont val="微軟正黑體"/>
        <family val="2"/>
        <charset val="136"/>
      </rPr>
      <t>馬來西亞</t>
    </r>
  </si>
  <si>
    <r>
      <rPr>
        <sz val="12"/>
        <rFont val="微軟正黑體"/>
        <family val="2"/>
        <charset val="136"/>
      </rPr>
      <t>韓國</t>
    </r>
  </si>
  <si>
    <r>
      <rPr>
        <sz val="12"/>
        <rFont val="微軟正黑體"/>
        <family val="2"/>
        <charset val="136"/>
      </rPr>
      <t>土耳其</t>
    </r>
  </si>
  <si>
    <r>
      <rPr>
        <sz val="12"/>
        <rFont val="微軟正黑體"/>
        <family val="2"/>
        <charset val="136"/>
      </rPr>
      <t>史瓦濟蘭</t>
    </r>
    <phoneticPr fontId="2" type="noConversion"/>
  </si>
  <si>
    <r>
      <rPr>
        <sz val="12"/>
        <rFont val="微軟正黑體"/>
        <family val="2"/>
        <charset val="136"/>
      </rPr>
      <t>日本</t>
    </r>
  </si>
  <si>
    <r>
      <rPr>
        <sz val="12"/>
        <rFont val="微軟正黑體"/>
        <family val="2"/>
        <charset val="136"/>
      </rPr>
      <t>美國</t>
    </r>
  </si>
  <si>
    <r>
      <rPr>
        <sz val="12"/>
        <rFont val="微軟正黑體"/>
        <family val="2"/>
        <charset val="136"/>
      </rPr>
      <t>德國</t>
    </r>
    <phoneticPr fontId="2" type="noConversion"/>
  </si>
  <si>
    <r>
      <rPr>
        <sz val="12"/>
        <rFont val="微軟正黑體"/>
        <family val="2"/>
        <charset val="136"/>
      </rPr>
      <t>義大利</t>
    </r>
    <phoneticPr fontId="2" type="noConversion"/>
  </si>
  <si>
    <r>
      <rPr>
        <sz val="12"/>
        <rFont val="微軟正黑體"/>
        <family val="2"/>
        <charset val="136"/>
      </rPr>
      <t>法國</t>
    </r>
    <phoneticPr fontId="2" type="noConversion"/>
  </si>
  <si>
    <r>
      <rPr>
        <sz val="12"/>
        <rFont val="微軟正黑體"/>
        <family val="2"/>
        <charset val="136"/>
      </rPr>
      <t>埃及</t>
    </r>
    <phoneticPr fontId="2" type="noConversion"/>
  </si>
  <si>
    <r>
      <rPr>
        <sz val="12"/>
        <rFont val="微軟正黑體"/>
        <family val="2"/>
        <charset val="136"/>
      </rPr>
      <t>總計</t>
    </r>
    <phoneticPr fontId="2" type="noConversion"/>
  </si>
  <si>
    <r>
      <t>106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1~8</t>
    </r>
    <r>
      <rPr>
        <sz val="12"/>
        <rFont val="微軟正黑體"/>
        <family val="2"/>
        <charset val="136"/>
      </rPr>
      <t>月</t>
    </r>
    <phoneticPr fontId="2" type="noConversion"/>
  </si>
  <si>
    <r>
      <t>106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～</t>
    </r>
    <r>
      <rPr>
        <sz val="12"/>
        <rFont val="Times New Roman"/>
        <family val="1"/>
      </rPr>
      <t>9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</si>
  <si>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美國</t>
    </r>
    <phoneticPr fontId="2" type="noConversion"/>
  </si>
  <si>
    <t>數量占
比重%</t>
    <phoneticPr fontId="2" type="noConversion"/>
  </si>
  <si>
    <r>
      <rPr>
        <sz val="12"/>
        <rFont val="微軟正黑體 Light"/>
        <family val="2"/>
        <charset val="136"/>
      </rPr>
      <t>與去年同期比較</t>
    </r>
    <phoneticPr fontId="2" type="noConversion"/>
  </si>
  <si>
    <r>
      <rPr>
        <sz val="12"/>
        <rFont val="微軟正黑體 Light"/>
        <family val="2"/>
        <charset val="136"/>
      </rPr>
      <t>國</t>
    </r>
    <r>
      <rPr>
        <sz val="12"/>
        <rFont val="Times New Roman"/>
        <family val="1"/>
      </rPr>
      <t xml:space="preserve">        </t>
    </r>
    <r>
      <rPr>
        <sz val="12"/>
        <rFont val="微軟正黑體 Light"/>
        <family val="2"/>
        <charset val="136"/>
      </rPr>
      <t>名</t>
    </r>
    <phoneticPr fontId="2" type="noConversion"/>
  </si>
  <si>
    <r>
      <t>106</t>
    </r>
    <r>
      <rPr>
        <sz val="12"/>
        <rFont val="微軟正黑體 Light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 Light"/>
        <family val="2"/>
        <charset val="136"/>
      </rPr>
      <t>～</t>
    </r>
    <r>
      <rPr>
        <sz val="12"/>
        <rFont val="Times New Roman"/>
        <family val="1"/>
      </rPr>
      <t>10</t>
    </r>
    <r>
      <rPr>
        <sz val="12"/>
        <rFont val="微軟正黑體 Light"/>
        <family val="2"/>
        <charset val="136"/>
      </rPr>
      <t>月</t>
    </r>
    <phoneticPr fontId="2" type="noConversion"/>
  </si>
  <si>
    <r>
      <rPr>
        <sz val="12"/>
        <rFont val="微軟正黑體 Light"/>
        <family val="2"/>
        <charset val="136"/>
      </rPr>
      <t>數量</t>
    </r>
    <r>
      <rPr>
        <sz val="12"/>
        <rFont val="Times New Roman"/>
        <family val="1"/>
      </rPr>
      <t>(KG)</t>
    </r>
    <phoneticPr fontId="2" type="noConversion"/>
  </si>
  <si>
    <r>
      <rPr>
        <sz val="11"/>
        <rFont val="微軟正黑體 Light"/>
        <family val="2"/>
        <charset val="136"/>
      </rPr>
      <t>數量占
比重</t>
    </r>
    <r>
      <rPr>
        <sz val="11"/>
        <rFont val="Times New Roman"/>
        <family val="1"/>
      </rPr>
      <t>%</t>
    </r>
    <phoneticPr fontId="2" type="noConversion"/>
  </si>
  <si>
    <r>
      <rPr>
        <sz val="12"/>
        <rFont val="微軟正黑體 Light"/>
        <family val="2"/>
        <charset val="136"/>
      </rPr>
      <t>金額</t>
    </r>
    <r>
      <rPr>
        <sz val="12"/>
        <rFont val="Times New Roman"/>
        <family val="1"/>
      </rPr>
      <t>(US$)</t>
    </r>
    <phoneticPr fontId="2" type="noConversion"/>
  </si>
  <si>
    <r>
      <rPr>
        <sz val="12"/>
        <rFont val="微軟正黑體 Light"/>
        <family val="2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</si>
  <si>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 Light"/>
        <family val="2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</si>
  <si>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華康標楷體"/>
        <family val="1"/>
        <charset val="136"/>
      </rPr>
      <t>與去年同期比較</t>
    </r>
    <phoneticPr fontId="2" type="noConversion"/>
  </si>
  <si>
    <r>
      <rPr>
        <sz val="12"/>
        <rFont val="華康標楷體"/>
        <family val="1"/>
        <charset val="136"/>
      </rPr>
      <t>印度</t>
    </r>
    <phoneticPr fontId="2" type="noConversion"/>
  </si>
  <si>
    <r>
      <rPr>
        <sz val="12"/>
        <rFont val="華康標楷體"/>
        <family val="1"/>
        <charset val="136"/>
      </rPr>
      <t>越南</t>
    </r>
  </si>
  <si>
    <r>
      <rPr>
        <sz val="12"/>
        <rFont val="華康標楷體"/>
        <family val="1"/>
        <charset val="136"/>
      </rPr>
      <t>巴基斯坦</t>
    </r>
    <phoneticPr fontId="2" type="noConversion"/>
  </si>
  <si>
    <r>
      <rPr>
        <sz val="12"/>
        <rFont val="華康標楷體"/>
        <family val="1"/>
        <charset val="136"/>
      </rPr>
      <t>印尼</t>
    </r>
  </si>
  <si>
    <r>
      <rPr>
        <sz val="12"/>
        <rFont val="華康標楷體"/>
        <family val="1"/>
        <charset val="136"/>
      </rPr>
      <t>中國大陸</t>
    </r>
  </si>
  <si>
    <r>
      <rPr>
        <sz val="12"/>
        <rFont val="華康標楷體"/>
        <family val="1"/>
        <charset val="136"/>
      </rPr>
      <t>馬來西亞</t>
    </r>
  </si>
  <si>
    <r>
      <rPr>
        <sz val="12"/>
        <rFont val="華康標楷體"/>
        <family val="1"/>
        <charset val="136"/>
      </rPr>
      <t>土耳其</t>
    </r>
  </si>
  <si>
    <r>
      <rPr>
        <sz val="12"/>
        <rFont val="華康標楷體"/>
        <family val="1"/>
        <charset val="136"/>
      </rPr>
      <t>韓國</t>
    </r>
  </si>
  <si>
    <r>
      <rPr>
        <sz val="12"/>
        <rFont val="華康標楷體"/>
        <family val="1"/>
        <charset val="136"/>
      </rPr>
      <t>日本</t>
    </r>
  </si>
  <si>
    <r>
      <rPr>
        <sz val="11"/>
        <rFont val="華康標楷體"/>
        <family val="1"/>
        <charset val="136"/>
      </rPr>
      <t>義大利</t>
    </r>
    <phoneticPr fontId="2" type="noConversion"/>
  </si>
  <si>
    <r>
      <rPr>
        <sz val="12"/>
        <rFont val="華康標楷體"/>
        <family val="1"/>
        <charset val="136"/>
      </rPr>
      <t>德國</t>
    </r>
    <phoneticPr fontId="2" type="noConversion"/>
  </si>
  <si>
    <r>
      <rPr>
        <sz val="12"/>
        <rFont val="華康標楷體"/>
        <family val="1"/>
        <charset val="136"/>
      </rPr>
      <t>美國</t>
    </r>
  </si>
  <si>
    <r>
      <rPr>
        <sz val="12"/>
        <rFont val="華康標楷體"/>
        <family val="1"/>
        <charset val="136"/>
      </rPr>
      <t>荷蘭　　　</t>
    </r>
    <phoneticPr fontId="2" type="noConversion"/>
  </si>
  <si>
    <r>
      <rPr>
        <sz val="12"/>
        <rFont val="華康標楷體"/>
        <family val="1"/>
        <charset val="136"/>
      </rPr>
      <t>巴西　　　</t>
    </r>
    <phoneticPr fontId="2" type="noConversion"/>
  </si>
  <si>
    <r>
      <rPr>
        <sz val="12"/>
        <rFont val="華康標楷體"/>
        <family val="1"/>
        <charset val="136"/>
      </rPr>
      <t>尼泊爾</t>
    </r>
  </si>
  <si>
    <r>
      <rPr>
        <sz val="12"/>
        <rFont val="華康標楷體"/>
        <family val="1"/>
        <charset val="136"/>
      </rPr>
      <t>總計</t>
    </r>
    <phoneticPr fontId="2" type="noConversion"/>
  </si>
  <si>
    <r>
      <rPr>
        <sz val="12"/>
        <rFont val="華康標楷體"/>
        <family val="1"/>
        <charset val="136"/>
      </rPr>
      <t>泰國</t>
    </r>
    <phoneticPr fontId="2" type="noConversion"/>
  </si>
  <si>
    <r>
      <rPr>
        <sz val="12"/>
        <rFont val="華康標楷體"/>
        <family val="1"/>
        <charset val="136"/>
      </rPr>
      <t>其家國家</t>
    </r>
    <phoneticPr fontId="2" type="noConversion"/>
  </si>
  <si>
    <r>
      <rPr>
        <sz val="12"/>
        <rFont val="華康標楷體"/>
        <family val="1"/>
        <charset val="136"/>
      </rPr>
      <t>泰國</t>
    </r>
    <phoneticPr fontId="2" type="noConversion"/>
  </si>
  <si>
    <r>
      <rPr>
        <sz val="12"/>
        <rFont val="華康標楷體"/>
        <family val="1"/>
        <charset val="136"/>
      </rPr>
      <t>史瓦濟蘭</t>
    </r>
    <phoneticPr fontId="2" type="noConversion"/>
  </si>
  <si>
    <r>
      <rPr>
        <sz val="11"/>
        <rFont val="華康標楷體"/>
        <family val="1"/>
        <charset val="136"/>
      </rPr>
      <t>義大利</t>
    </r>
    <phoneticPr fontId="2" type="noConversion"/>
  </si>
  <si>
    <r>
      <rPr>
        <sz val="12"/>
        <rFont val="華康標楷體"/>
        <family val="1"/>
        <charset val="136"/>
      </rPr>
      <t>其家國家</t>
    </r>
    <phoneticPr fontId="2" type="noConversion"/>
  </si>
  <si>
    <r>
      <rPr>
        <sz val="12"/>
        <rFont val="華康標楷體"/>
        <family val="1"/>
        <charset val="136"/>
      </rPr>
      <t>國</t>
    </r>
    <r>
      <rPr>
        <sz val="12"/>
        <rFont val="Times New Roman"/>
        <family val="1"/>
      </rPr>
      <t xml:space="preserve">        </t>
    </r>
    <r>
      <rPr>
        <sz val="12"/>
        <rFont val="華康標楷體"/>
        <family val="1"/>
        <charset val="136"/>
      </rPr>
      <t>名</t>
    </r>
    <phoneticPr fontId="2" type="noConversion"/>
  </si>
  <si>
    <r>
      <rPr>
        <sz val="12"/>
        <rFont val="華康標楷體"/>
        <family val="1"/>
        <charset val="136"/>
      </rPr>
      <t>數量</t>
    </r>
    <r>
      <rPr>
        <sz val="12"/>
        <rFont val="Times New Roman"/>
        <family val="1"/>
      </rPr>
      <t>(KG)</t>
    </r>
    <phoneticPr fontId="2" type="noConversion"/>
  </si>
  <si>
    <r>
      <rPr>
        <sz val="11"/>
        <rFont val="微軟正黑體 Light"/>
        <family val="2"/>
        <charset val="136"/>
      </rPr>
      <t>數量占
比重</t>
    </r>
    <r>
      <rPr>
        <sz val="11"/>
        <rFont val="Times New Roman"/>
        <family val="1"/>
      </rPr>
      <t>%</t>
    </r>
    <phoneticPr fontId="2" type="noConversion"/>
  </si>
  <si>
    <r>
      <rPr>
        <sz val="12"/>
        <rFont val="華康標楷體"/>
        <family val="1"/>
        <charset val="136"/>
      </rPr>
      <t>金額</t>
    </r>
    <r>
      <rPr>
        <sz val="12"/>
        <rFont val="Times New Roman"/>
        <family val="1"/>
      </rPr>
      <t>(US$)</t>
    </r>
    <phoneticPr fontId="2" type="noConversion"/>
  </si>
  <si>
    <r>
      <rPr>
        <sz val="12"/>
        <rFont val="華康標楷體"/>
        <family val="1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</si>
  <si>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華康標楷體"/>
        <family val="1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</si>
  <si>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華康標楷體"/>
        <family val="1"/>
        <charset val="136"/>
      </rPr>
      <t>印度</t>
    </r>
    <phoneticPr fontId="2" type="noConversion"/>
  </si>
  <si>
    <r>
      <rPr>
        <sz val="12"/>
        <rFont val="華康標楷體"/>
        <family val="1"/>
        <charset val="136"/>
      </rPr>
      <t>墨西哥　　</t>
    </r>
    <phoneticPr fontId="2" type="noConversion"/>
  </si>
  <si>
    <r>
      <t>106</t>
    </r>
    <r>
      <rPr>
        <sz val="12"/>
        <rFont val="華康標楷體"/>
        <family val="1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華康標楷體"/>
        <family val="1"/>
        <charset val="136"/>
      </rPr>
      <t>月</t>
    </r>
    <phoneticPr fontId="2" type="noConversion"/>
  </si>
  <si>
    <r>
      <rPr>
        <sz val="12"/>
        <rFont val="華康標楷體"/>
        <family val="1"/>
        <charset val="136"/>
      </rPr>
      <t>法國</t>
    </r>
    <phoneticPr fontId="2" type="noConversion"/>
  </si>
  <si>
    <r>
      <rPr>
        <sz val="12"/>
        <rFont val="華康標楷體"/>
        <family val="1"/>
        <charset val="136"/>
      </rPr>
      <t>南非　　　</t>
    </r>
    <phoneticPr fontId="2" type="noConversion"/>
  </si>
  <si>
    <r>
      <rPr>
        <sz val="12"/>
        <rFont val="華康標楷體"/>
        <family val="1"/>
        <charset val="136"/>
      </rPr>
      <t>巴西　　　</t>
    </r>
    <phoneticPr fontId="2" type="noConversion"/>
  </si>
  <si>
    <r>
      <rPr>
        <sz val="12"/>
        <rFont val="華康標楷體"/>
        <family val="1"/>
        <charset val="136"/>
      </rPr>
      <t>埃及</t>
    </r>
    <phoneticPr fontId="2" type="noConversion"/>
  </si>
  <si>
    <r>
      <rPr>
        <sz val="12"/>
        <rFont val="華康標楷體"/>
        <family val="1"/>
        <charset val="136"/>
      </rPr>
      <t>德國</t>
    </r>
    <phoneticPr fontId="2" type="noConversion"/>
  </si>
  <si>
    <r>
      <rPr>
        <sz val="12"/>
        <rFont val="華康標楷體"/>
        <family val="1"/>
        <charset val="136"/>
      </rPr>
      <t>國</t>
    </r>
    <r>
      <rPr>
        <sz val="12"/>
        <rFont val="Times New Roman"/>
        <family val="1"/>
      </rPr>
      <t xml:space="preserve">        </t>
    </r>
    <r>
      <rPr>
        <sz val="12"/>
        <rFont val="華康標楷體"/>
        <family val="1"/>
        <charset val="136"/>
      </rPr>
      <t>名</t>
    </r>
    <phoneticPr fontId="2" type="noConversion"/>
  </si>
  <si>
    <r>
      <rPr>
        <sz val="12"/>
        <rFont val="華康標楷體"/>
        <family val="1"/>
        <charset val="136"/>
      </rPr>
      <t>金額</t>
    </r>
    <r>
      <rPr>
        <sz val="12"/>
        <rFont val="Times New Roman"/>
        <family val="1"/>
      </rPr>
      <t>(US$)</t>
    </r>
    <phoneticPr fontId="2" type="noConversion"/>
  </si>
  <si>
    <r>
      <rPr>
        <sz val="12"/>
        <rFont val="華康標楷體"/>
        <family val="1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</si>
  <si>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華康標楷體"/>
        <family val="1"/>
        <charset val="136"/>
      </rPr>
      <t>尼泊爾　　</t>
    </r>
    <phoneticPr fontId="2" type="noConversion"/>
  </si>
  <si>
    <r>
      <rPr>
        <sz val="12"/>
        <rFont val="華康標楷體"/>
        <family val="1"/>
        <charset val="136"/>
      </rPr>
      <t>數量</t>
    </r>
    <r>
      <rPr>
        <sz val="12"/>
        <rFont val="Times New Roman"/>
        <family val="1"/>
      </rPr>
      <t>(KG)</t>
    </r>
    <phoneticPr fontId="2" type="noConversion"/>
  </si>
  <si>
    <r>
      <rPr>
        <sz val="12"/>
        <rFont val="華康標楷體"/>
        <family val="1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</si>
  <si>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華康標楷體"/>
        <family val="1"/>
        <charset val="136"/>
      </rPr>
      <t>史瓦濟蘭</t>
    </r>
    <phoneticPr fontId="2" type="noConversion"/>
  </si>
  <si>
    <r>
      <t>106</t>
    </r>
    <r>
      <rPr>
        <sz val="12"/>
        <rFont val="華康標楷體"/>
        <family val="1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華康標楷體"/>
        <family val="1"/>
        <charset val="136"/>
      </rPr>
      <t>月</t>
    </r>
    <phoneticPr fontId="2" type="noConversion"/>
  </si>
  <si>
    <r>
      <t>106</t>
    </r>
    <r>
      <rPr>
        <sz val="12"/>
        <color indexed="8"/>
        <rFont val="新細明體"/>
        <family val="1"/>
        <charset val="136"/>
      </rPr>
      <t>年1~12月台灣棉紗進口數量24,947噸，金額為71</t>
    </r>
    <r>
      <rPr>
        <sz val="12"/>
        <color indexed="8"/>
        <rFont val="Times New Roman"/>
        <family val="1"/>
      </rPr>
      <t>,473</t>
    </r>
    <r>
      <rPr>
        <sz val="12"/>
        <color indexed="8"/>
        <rFont val="新細明體"/>
        <family val="1"/>
        <charset val="136"/>
      </rPr>
      <t>千美元，較</t>
    </r>
    <r>
      <rPr>
        <sz val="12"/>
        <color indexed="8"/>
        <rFont val="Times New Roman"/>
        <family val="1"/>
      </rPr>
      <t>105</t>
    </r>
    <r>
      <rPr>
        <sz val="12"/>
        <color indexed="8"/>
        <rFont val="新細明體"/>
        <family val="1"/>
        <charset val="136"/>
      </rPr>
      <t>年同期分別成長</t>
    </r>
    <r>
      <rPr>
        <sz val="12"/>
        <color indexed="8"/>
        <rFont val="Times New Roman"/>
        <family val="1"/>
      </rPr>
      <t>13.2%</t>
    </r>
    <r>
      <rPr>
        <sz val="12"/>
        <color indexed="8"/>
        <rFont val="新細明體"/>
        <family val="1"/>
        <charset val="136"/>
      </rPr>
      <t>及</t>
    </r>
    <r>
      <rPr>
        <sz val="12"/>
        <color indexed="8"/>
        <rFont val="Times New Roman"/>
        <family val="1"/>
      </rPr>
      <t>21.1%</t>
    </r>
    <r>
      <rPr>
        <sz val="12"/>
        <color indexed="8"/>
        <rFont val="新細明體"/>
        <family val="1"/>
        <charset val="136"/>
      </rPr>
      <t>。</t>
    </r>
    <phoneticPr fontId="2" type="noConversion"/>
  </si>
  <si>
    <t>主要進口地區：印度為最大進口國家佔38.0%、越南第二佔34.3%、巴基斯坦第三佔22.8%、印尼1.4%、泰國佔1.1%、中國大陸佔1.1%。</t>
    <phoneticPr fontId="2" type="noConversion"/>
  </si>
  <si>
    <t>106年1月</t>
    <phoneticPr fontId="2" type="noConversion"/>
  </si>
  <si>
    <t>107年1月</t>
    <phoneticPr fontId="2" type="noConversion"/>
  </si>
  <si>
    <t>107年1月棉紗進口統計表</t>
    <phoneticPr fontId="2" type="noConversion"/>
  </si>
  <si>
    <t>107/106年同期比較</t>
    <phoneticPr fontId="2" type="noConversion"/>
  </si>
  <si>
    <t>美國</t>
    <phoneticPr fontId="2" type="noConversion"/>
  </si>
  <si>
    <t>荷蘭　　　</t>
    <phoneticPr fontId="2" type="noConversion"/>
  </si>
  <si>
    <t>107年1~2月棉紗進口統計表</t>
    <phoneticPr fontId="2" type="noConversion"/>
  </si>
  <si>
    <t>107年1~2月</t>
    <phoneticPr fontId="2" type="noConversion"/>
  </si>
  <si>
    <t>南韓</t>
    <phoneticPr fontId="2" type="noConversion"/>
  </si>
  <si>
    <t>107年1-3月棉紗進口統計表</t>
    <phoneticPr fontId="2" type="noConversion"/>
  </si>
  <si>
    <t>107年1-3月</t>
    <phoneticPr fontId="2" type="noConversion"/>
  </si>
  <si>
    <t>107年1-4月棉紗進口統計表</t>
    <phoneticPr fontId="2" type="noConversion"/>
  </si>
  <si>
    <t>107年1-4月</t>
    <phoneticPr fontId="2" type="noConversion"/>
  </si>
  <si>
    <t>馬來西亞　</t>
    <phoneticPr fontId="2" type="noConversion"/>
  </si>
  <si>
    <t>荷蘭　　　</t>
    <phoneticPr fontId="2" type="noConversion"/>
  </si>
  <si>
    <t>法國</t>
    <phoneticPr fontId="2" type="noConversion"/>
  </si>
  <si>
    <t>巴西</t>
    <phoneticPr fontId="2" type="noConversion"/>
  </si>
  <si>
    <t>馬來西亞　</t>
    <phoneticPr fontId="2" type="noConversion"/>
  </si>
  <si>
    <t>荷蘭　　　</t>
    <phoneticPr fontId="2" type="noConversion"/>
  </si>
  <si>
    <t>葡萄牙　　</t>
    <phoneticPr fontId="2" type="noConversion"/>
  </si>
  <si>
    <t>南韓</t>
    <phoneticPr fontId="2" type="noConversion"/>
  </si>
  <si>
    <t>南韓</t>
    <phoneticPr fontId="2" type="noConversion"/>
  </si>
  <si>
    <t>荷蘭　　　</t>
    <phoneticPr fontId="2" type="noConversion"/>
  </si>
  <si>
    <t>葡萄牙　　</t>
    <phoneticPr fontId="2" type="noConversion"/>
  </si>
  <si>
    <r>
      <rPr>
        <sz val="12"/>
        <rFont val="新細明體"/>
        <family val="1"/>
        <charset val="136"/>
      </rPr>
      <t>與去年同期比較</t>
    </r>
    <phoneticPr fontId="2" type="noConversion"/>
  </si>
  <si>
    <r>
      <rPr>
        <sz val="12"/>
        <rFont val="新細明體"/>
        <family val="1"/>
        <charset val="136"/>
      </rPr>
      <t>越南</t>
    </r>
  </si>
  <si>
    <r>
      <rPr>
        <sz val="12"/>
        <rFont val="新細明體"/>
        <family val="1"/>
        <charset val="136"/>
      </rPr>
      <t>印度</t>
    </r>
    <phoneticPr fontId="2" type="noConversion"/>
  </si>
  <si>
    <r>
      <rPr>
        <sz val="12"/>
        <rFont val="新細明體"/>
        <family val="1"/>
        <charset val="136"/>
      </rPr>
      <t>中國大陸</t>
    </r>
  </si>
  <si>
    <r>
      <rPr>
        <sz val="12"/>
        <rFont val="新細明體"/>
        <family val="1"/>
        <charset val="136"/>
      </rPr>
      <t>印尼</t>
    </r>
  </si>
  <si>
    <r>
      <rPr>
        <sz val="12"/>
        <rFont val="新細明體"/>
        <family val="1"/>
        <charset val="136"/>
      </rPr>
      <t>土耳其</t>
    </r>
  </si>
  <si>
    <r>
      <rPr>
        <sz val="12"/>
        <rFont val="新細明體"/>
        <family val="1"/>
        <charset val="136"/>
      </rPr>
      <t>韓國</t>
    </r>
  </si>
  <si>
    <r>
      <rPr>
        <sz val="12"/>
        <rFont val="新細明體"/>
        <family val="1"/>
        <charset val="136"/>
      </rPr>
      <t>日本</t>
    </r>
  </si>
  <si>
    <r>
      <rPr>
        <sz val="12"/>
        <rFont val="新細明體"/>
        <family val="1"/>
        <charset val="136"/>
      </rPr>
      <t>馬來西亞</t>
    </r>
  </si>
  <si>
    <r>
      <rPr>
        <sz val="12"/>
        <rFont val="新細明體"/>
        <family val="1"/>
        <charset val="136"/>
      </rPr>
      <t>法國</t>
    </r>
    <phoneticPr fontId="2" type="noConversion"/>
  </si>
  <si>
    <r>
      <rPr>
        <sz val="12"/>
        <rFont val="新細明體"/>
        <family val="1"/>
        <charset val="136"/>
      </rPr>
      <t>巴西</t>
    </r>
    <phoneticPr fontId="2" type="noConversion"/>
  </si>
  <si>
    <r>
      <rPr>
        <sz val="12"/>
        <rFont val="新細明體"/>
        <family val="1"/>
        <charset val="136"/>
      </rPr>
      <t>總計</t>
    </r>
    <phoneticPr fontId="2" type="noConversion"/>
  </si>
  <si>
    <r>
      <rPr>
        <sz val="12"/>
        <rFont val="新細明體"/>
        <family val="1"/>
        <charset val="136"/>
      </rPr>
      <t>與去年同期比較</t>
    </r>
    <phoneticPr fontId="2" type="noConversion"/>
  </si>
  <si>
    <r>
      <rPr>
        <sz val="12"/>
        <rFont val="新細明體"/>
        <family val="1"/>
        <charset val="136"/>
      </rPr>
      <t>印度</t>
    </r>
    <phoneticPr fontId="2" type="noConversion"/>
  </si>
  <si>
    <r>
      <rPr>
        <sz val="12"/>
        <rFont val="新細明體"/>
        <family val="1"/>
        <charset val="136"/>
      </rPr>
      <t>巴基斯坦</t>
    </r>
    <phoneticPr fontId="2" type="noConversion"/>
  </si>
  <si>
    <r>
      <rPr>
        <sz val="12"/>
        <rFont val="新細明體"/>
        <family val="1"/>
        <charset val="136"/>
      </rPr>
      <t>葡萄牙　　</t>
    </r>
    <phoneticPr fontId="2" type="noConversion"/>
  </si>
  <si>
    <r>
      <rPr>
        <sz val="12"/>
        <rFont val="新細明體"/>
        <family val="1"/>
        <charset val="136"/>
      </rPr>
      <t>義大利</t>
    </r>
    <phoneticPr fontId="2" type="noConversion"/>
  </si>
  <si>
    <r>
      <rPr>
        <sz val="12"/>
        <rFont val="新細明體"/>
        <family val="1"/>
        <charset val="136"/>
      </rPr>
      <t>法國</t>
    </r>
    <phoneticPr fontId="2" type="noConversion"/>
  </si>
  <si>
    <r>
      <rPr>
        <sz val="12"/>
        <rFont val="新細明體"/>
        <family val="1"/>
        <charset val="136"/>
      </rPr>
      <t>荷蘭　　　</t>
    </r>
    <phoneticPr fontId="2" type="noConversion"/>
  </si>
  <si>
    <r>
      <rPr>
        <sz val="12"/>
        <rFont val="新細明體"/>
        <family val="1"/>
        <charset val="136"/>
      </rPr>
      <t>尼泊爾</t>
    </r>
    <phoneticPr fontId="2" type="noConversion"/>
  </si>
  <si>
    <r>
      <rPr>
        <sz val="12"/>
        <rFont val="新細明體"/>
        <family val="1"/>
        <charset val="136"/>
      </rPr>
      <t>美國</t>
    </r>
    <phoneticPr fontId="2" type="noConversion"/>
  </si>
  <si>
    <r>
      <rPr>
        <sz val="12"/>
        <rFont val="新細明體"/>
        <family val="1"/>
        <charset val="136"/>
      </rPr>
      <t>泰國</t>
    </r>
    <phoneticPr fontId="2" type="noConversion"/>
  </si>
  <si>
    <r>
      <t>107</t>
    </r>
    <r>
      <rPr>
        <sz val="16"/>
        <rFont val="新細明體"/>
        <family val="1"/>
        <charset val="136"/>
      </rPr>
      <t>年</t>
    </r>
    <r>
      <rPr>
        <sz val="16"/>
        <rFont val="Times New Roman"/>
        <family val="1"/>
      </rPr>
      <t>1~5</t>
    </r>
    <r>
      <rPr>
        <sz val="16"/>
        <rFont val="新細明體"/>
        <family val="1"/>
        <charset val="136"/>
      </rPr>
      <t>月棉紗進口統計表</t>
    </r>
    <phoneticPr fontId="2" type="noConversion"/>
  </si>
  <si>
    <r>
      <rPr>
        <sz val="12"/>
        <rFont val="新細明體"/>
        <family val="1"/>
        <charset val="136"/>
      </rPr>
      <t>國</t>
    </r>
    <r>
      <rPr>
        <sz val="12"/>
        <rFont val="Times New Roman"/>
        <family val="1"/>
      </rPr>
      <t xml:space="preserve">      </t>
    </r>
    <r>
      <rPr>
        <sz val="12"/>
        <rFont val="新細明體"/>
        <family val="1"/>
        <charset val="136"/>
      </rPr>
      <t>名</t>
    </r>
    <phoneticPr fontId="2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</si>
  <si>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1~5</t>
    </r>
    <r>
      <rPr>
        <sz val="12"/>
        <rFont val="新細明體"/>
        <family val="1"/>
        <charset val="136"/>
      </rPr>
      <t>月</t>
    </r>
    <phoneticPr fontId="2" type="noConversion"/>
  </si>
  <si>
    <r>
      <t>106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1~5</t>
    </r>
    <r>
      <rPr>
        <sz val="12"/>
        <rFont val="新細明體"/>
        <family val="1"/>
        <charset val="136"/>
      </rPr>
      <t>月</t>
    </r>
    <phoneticPr fontId="2" type="noConversion"/>
  </si>
  <si>
    <r>
      <rPr>
        <sz val="12"/>
        <rFont val="新細明體"/>
        <family val="1"/>
        <charset val="136"/>
      </rPr>
      <t>數量</t>
    </r>
    <r>
      <rPr>
        <sz val="12"/>
        <rFont val="Times New Roman"/>
        <family val="1"/>
      </rPr>
      <t>(KG)</t>
    </r>
    <phoneticPr fontId="2" type="noConversion"/>
  </si>
  <si>
    <r>
      <rPr>
        <sz val="12"/>
        <rFont val="新細明體"/>
        <family val="1"/>
        <charset val="136"/>
      </rPr>
      <t>金額</t>
    </r>
    <r>
      <rPr>
        <sz val="12"/>
        <rFont val="Times New Roman"/>
        <family val="1"/>
      </rPr>
      <t>(US$)</t>
    </r>
    <phoneticPr fontId="2" type="noConversion"/>
  </si>
  <si>
    <r>
      <rPr>
        <sz val="12"/>
        <rFont val="新細明體"/>
        <family val="1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</si>
  <si>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新細明體"/>
        <family val="1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</si>
  <si>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新細明體"/>
        <family val="1"/>
        <charset val="136"/>
      </rPr>
      <t>史瓦濟蘭</t>
    </r>
    <phoneticPr fontId="2" type="noConversion"/>
  </si>
  <si>
    <r>
      <rPr>
        <sz val="12"/>
        <rFont val="新細明體"/>
        <family val="1"/>
        <charset val="136"/>
      </rPr>
      <t>紐西蘭　　</t>
    </r>
    <phoneticPr fontId="2" type="noConversion"/>
  </si>
  <si>
    <r>
      <rPr>
        <sz val="12"/>
        <rFont val="新細明體"/>
        <family val="1"/>
        <charset val="136"/>
      </rPr>
      <t>南非</t>
    </r>
    <phoneticPr fontId="2" type="noConversion"/>
  </si>
  <si>
    <r>
      <rPr>
        <sz val="12"/>
        <rFont val="新細明體"/>
        <family val="1"/>
        <charset val="136"/>
      </rPr>
      <t>德國</t>
    </r>
    <phoneticPr fontId="2" type="noConversion"/>
  </si>
  <si>
    <r>
      <rPr>
        <sz val="12"/>
        <rFont val="新細明體"/>
        <family val="1"/>
        <charset val="136"/>
      </rPr>
      <t>巴西</t>
    </r>
    <phoneticPr fontId="2" type="noConversion"/>
  </si>
  <si>
    <r>
      <rPr>
        <sz val="12"/>
        <rFont val="新細明體"/>
        <family val="1"/>
        <charset val="136"/>
      </rPr>
      <t>國</t>
    </r>
    <r>
      <rPr>
        <sz val="12"/>
        <rFont val="Times New Roman"/>
        <family val="1"/>
      </rPr>
      <t xml:space="preserve">        </t>
    </r>
    <r>
      <rPr>
        <sz val="12"/>
        <rFont val="新細明體"/>
        <family val="1"/>
        <charset val="136"/>
      </rPr>
      <t>名</t>
    </r>
    <phoneticPr fontId="2" type="noConversion"/>
  </si>
  <si>
    <r>
      <rPr>
        <sz val="12"/>
        <rFont val="新細明體"/>
        <family val="1"/>
        <charset val="136"/>
      </rPr>
      <t>數量</t>
    </r>
    <r>
      <rPr>
        <sz val="12"/>
        <rFont val="Times New Roman"/>
        <family val="1"/>
      </rPr>
      <t>(KG)</t>
    </r>
    <phoneticPr fontId="2" type="noConversion"/>
  </si>
  <si>
    <r>
      <rPr>
        <sz val="12"/>
        <rFont val="新細明體"/>
        <family val="1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</si>
  <si>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新細明體"/>
        <family val="1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</si>
  <si>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新細明體"/>
        <family val="1"/>
        <charset val="136"/>
      </rPr>
      <t>史瓦濟蘭</t>
    </r>
    <phoneticPr fontId="2" type="noConversion"/>
  </si>
  <si>
    <r>
      <rPr>
        <sz val="12"/>
        <rFont val="新細明體"/>
        <family val="1"/>
        <charset val="136"/>
      </rPr>
      <t>葡萄牙　　</t>
    </r>
    <phoneticPr fontId="2" type="noConversion"/>
  </si>
  <si>
    <r>
      <rPr>
        <sz val="12"/>
        <rFont val="新細明體"/>
        <family val="1"/>
        <charset val="136"/>
      </rPr>
      <t>南非　　　</t>
    </r>
    <phoneticPr fontId="2" type="noConversion"/>
  </si>
  <si>
    <r>
      <rPr>
        <sz val="12"/>
        <rFont val="新細明體"/>
        <family val="1"/>
        <charset val="136"/>
      </rPr>
      <t>埃及</t>
    </r>
    <phoneticPr fontId="2" type="noConversion"/>
  </si>
  <si>
    <r>
      <t>107</t>
    </r>
    <r>
      <rPr>
        <sz val="16"/>
        <rFont val="新細明體"/>
        <family val="1"/>
        <charset val="136"/>
      </rPr>
      <t>年</t>
    </r>
    <r>
      <rPr>
        <sz val="16"/>
        <rFont val="Times New Roman"/>
        <family val="1"/>
      </rPr>
      <t>1~6</t>
    </r>
    <r>
      <rPr>
        <sz val="16"/>
        <rFont val="新細明體"/>
        <family val="1"/>
        <charset val="136"/>
      </rPr>
      <t>月棉紗進口統計表</t>
    </r>
    <phoneticPr fontId="2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</si>
  <si>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1~6</t>
    </r>
    <r>
      <rPr>
        <sz val="12"/>
        <rFont val="新細明體"/>
        <family val="1"/>
        <charset val="136"/>
      </rPr>
      <t>月</t>
    </r>
    <phoneticPr fontId="2" type="noConversion"/>
  </si>
  <si>
    <r>
      <t>106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1~6</t>
    </r>
    <r>
      <rPr>
        <sz val="12"/>
        <rFont val="新細明體"/>
        <family val="1"/>
        <charset val="136"/>
      </rPr>
      <t>月</t>
    </r>
    <phoneticPr fontId="2" type="noConversion"/>
  </si>
  <si>
    <r>
      <rPr>
        <sz val="12"/>
        <rFont val="新細明體"/>
        <family val="1"/>
        <charset val="136"/>
      </rPr>
      <t>數量</t>
    </r>
    <r>
      <rPr>
        <sz val="12"/>
        <rFont val="Times New Roman"/>
        <family val="1"/>
      </rPr>
      <t>(KG)</t>
    </r>
    <phoneticPr fontId="2" type="noConversion"/>
  </si>
  <si>
    <r>
      <rPr>
        <sz val="12"/>
        <rFont val="新細明體"/>
        <family val="1"/>
        <charset val="136"/>
      </rPr>
      <t>金額</t>
    </r>
    <r>
      <rPr>
        <sz val="12"/>
        <rFont val="Times New Roman"/>
        <family val="1"/>
      </rPr>
      <t>(US$)</t>
    </r>
    <phoneticPr fontId="2" type="noConversion"/>
  </si>
  <si>
    <r>
      <rPr>
        <sz val="12"/>
        <rFont val="新細明體"/>
        <family val="1"/>
        <charset val="136"/>
      </rPr>
      <t>印度</t>
    </r>
    <phoneticPr fontId="2" type="noConversion"/>
  </si>
  <si>
    <r>
      <rPr>
        <sz val="12"/>
        <rFont val="新細明體"/>
        <family val="1"/>
        <charset val="136"/>
      </rPr>
      <t>巴基斯坦</t>
    </r>
    <phoneticPr fontId="2" type="noConversion"/>
  </si>
  <si>
    <r>
      <rPr>
        <sz val="12"/>
        <rFont val="新細明體"/>
        <family val="1"/>
        <charset val="136"/>
      </rPr>
      <t>德國</t>
    </r>
    <phoneticPr fontId="2" type="noConversion"/>
  </si>
  <si>
    <r>
      <rPr>
        <sz val="12"/>
        <rFont val="新細明體"/>
        <family val="1"/>
        <charset val="136"/>
      </rPr>
      <t>義大利</t>
    </r>
    <phoneticPr fontId="2" type="noConversion"/>
  </si>
  <si>
    <r>
      <rPr>
        <sz val="12"/>
        <rFont val="新細明體"/>
        <family val="1"/>
        <charset val="136"/>
      </rPr>
      <t>法國</t>
    </r>
    <phoneticPr fontId="2" type="noConversion"/>
  </si>
  <si>
    <r>
      <rPr>
        <sz val="12"/>
        <rFont val="新細明體"/>
        <family val="1"/>
        <charset val="136"/>
      </rPr>
      <t>荷蘭　　　</t>
    </r>
    <phoneticPr fontId="2" type="noConversion"/>
  </si>
  <si>
    <r>
      <rPr>
        <sz val="12"/>
        <rFont val="新細明體"/>
        <family val="1"/>
        <charset val="136"/>
      </rPr>
      <t>尼泊爾　　</t>
    </r>
    <phoneticPr fontId="2" type="noConversion"/>
  </si>
  <si>
    <r>
      <rPr>
        <sz val="12"/>
        <rFont val="新細明體"/>
        <family val="1"/>
        <charset val="136"/>
      </rPr>
      <t>紐西蘭　　</t>
    </r>
    <phoneticPr fontId="2" type="noConversion"/>
  </si>
  <si>
    <r>
      <rPr>
        <sz val="12"/>
        <rFont val="新細明體"/>
        <family val="1"/>
        <charset val="136"/>
      </rPr>
      <t>美國</t>
    </r>
    <phoneticPr fontId="2" type="noConversion"/>
  </si>
  <si>
    <r>
      <rPr>
        <sz val="12"/>
        <rFont val="新細明體"/>
        <family val="1"/>
        <charset val="136"/>
      </rPr>
      <t>泰國</t>
    </r>
    <phoneticPr fontId="2" type="noConversion"/>
  </si>
  <si>
    <r>
      <rPr>
        <sz val="12"/>
        <rFont val="新細明體"/>
        <family val="1"/>
        <charset val="136"/>
      </rPr>
      <t>巴西　　　</t>
    </r>
    <phoneticPr fontId="2" type="noConversion"/>
  </si>
  <si>
    <r>
      <rPr>
        <sz val="12"/>
        <rFont val="新細明體"/>
        <family val="1"/>
        <charset val="136"/>
      </rPr>
      <t>墨西哥　　</t>
    </r>
    <phoneticPr fontId="2" type="noConversion"/>
  </si>
  <si>
    <r>
      <rPr>
        <sz val="12"/>
        <rFont val="新細明體"/>
        <family val="1"/>
        <charset val="136"/>
      </rPr>
      <t>總計</t>
    </r>
    <phoneticPr fontId="2" type="noConversion"/>
  </si>
  <si>
    <r>
      <rPr>
        <sz val="12"/>
        <rFont val="新細明體"/>
        <family val="1"/>
        <charset val="136"/>
      </rPr>
      <t>美國</t>
    </r>
  </si>
  <si>
    <r>
      <rPr>
        <sz val="12"/>
        <rFont val="新細明體"/>
        <family val="1"/>
        <charset val="136"/>
      </rPr>
      <t>尼泊爾</t>
    </r>
    <phoneticPr fontId="18" type="noConversion"/>
  </si>
  <si>
    <r>
      <rPr>
        <sz val="12"/>
        <rFont val="新細明體"/>
        <family val="1"/>
        <charset val="136"/>
      </rPr>
      <t>南非</t>
    </r>
  </si>
  <si>
    <r>
      <rPr>
        <sz val="12"/>
        <rFont val="新細明體"/>
        <family val="1"/>
        <charset val="136"/>
      </rPr>
      <t>墨西哥</t>
    </r>
    <phoneticPr fontId="18" type="noConversion"/>
  </si>
  <si>
    <r>
      <rPr>
        <sz val="12"/>
        <rFont val="新細明體"/>
        <family val="1"/>
        <charset val="136"/>
      </rPr>
      <t>紐西蘭　　</t>
    </r>
    <phoneticPr fontId="18" type="noConversion"/>
  </si>
  <si>
    <r>
      <rPr>
        <sz val="12"/>
        <rFont val="新細明體"/>
        <family val="1"/>
        <charset val="136"/>
      </rPr>
      <t>埃及</t>
    </r>
    <phoneticPr fontId="2" type="noConversion"/>
  </si>
  <si>
    <r>
      <rPr>
        <sz val="12"/>
        <rFont val="新細明體"/>
        <family val="1"/>
        <charset val="136"/>
      </rPr>
      <t>德國</t>
    </r>
    <phoneticPr fontId="2" type="noConversion"/>
  </si>
  <si>
    <r>
      <rPr>
        <sz val="12"/>
        <rFont val="新細明體"/>
        <family val="1"/>
        <charset val="136"/>
      </rPr>
      <t>葡萄牙　　</t>
    </r>
    <phoneticPr fontId="18" type="noConversion"/>
  </si>
  <si>
    <r>
      <t>107</t>
    </r>
    <r>
      <rPr>
        <sz val="16"/>
        <rFont val="新細明體"/>
        <family val="1"/>
        <charset val="136"/>
      </rPr>
      <t>年</t>
    </r>
    <r>
      <rPr>
        <sz val="16"/>
        <rFont val="Times New Roman"/>
        <family val="1"/>
      </rPr>
      <t>1~7</t>
    </r>
    <r>
      <rPr>
        <sz val="16"/>
        <rFont val="新細明體"/>
        <family val="1"/>
        <charset val="136"/>
      </rPr>
      <t>月棉紗進口統計表</t>
    </r>
    <phoneticPr fontId="2" type="noConversion"/>
  </si>
  <si>
    <r>
      <rPr>
        <sz val="12"/>
        <rFont val="新細明體"/>
        <family val="1"/>
        <charset val="136"/>
      </rPr>
      <t>國</t>
    </r>
    <r>
      <rPr>
        <sz val="12"/>
        <rFont val="Times New Roman"/>
        <family val="1"/>
      </rPr>
      <t xml:space="preserve">        </t>
    </r>
    <r>
      <rPr>
        <sz val="12"/>
        <rFont val="新細明體"/>
        <family val="1"/>
        <charset val="136"/>
      </rPr>
      <t>名</t>
    </r>
    <phoneticPr fontId="2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</si>
  <si>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1~7</t>
    </r>
    <r>
      <rPr>
        <sz val="12"/>
        <rFont val="新細明體"/>
        <family val="1"/>
        <charset val="136"/>
      </rPr>
      <t>月</t>
    </r>
    <phoneticPr fontId="2" type="noConversion"/>
  </si>
  <si>
    <r>
      <t>106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1~7</t>
    </r>
    <r>
      <rPr>
        <sz val="12"/>
        <rFont val="新細明體"/>
        <family val="1"/>
        <charset val="136"/>
      </rPr>
      <t>月</t>
    </r>
    <phoneticPr fontId="2" type="noConversion"/>
  </si>
  <si>
    <r>
      <rPr>
        <sz val="12"/>
        <rFont val="新細明體"/>
        <family val="1"/>
        <charset val="136"/>
      </rPr>
      <t>荷蘭　　　</t>
    </r>
    <phoneticPr fontId="18" type="noConversion"/>
  </si>
  <si>
    <r>
      <rPr>
        <b/>
        <sz val="12"/>
        <rFont val="新細明體"/>
        <family val="1"/>
        <charset val="136"/>
      </rPr>
      <t>總計</t>
    </r>
    <phoneticPr fontId="2" type="noConversion"/>
  </si>
  <si>
    <r>
      <t>107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1~8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</si>
  <si>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t>107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1~8</t>
    </r>
    <r>
      <rPr>
        <sz val="12"/>
        <rFont val="微軟正黑體"/>
        <family val="2"/>
        <charset val="136"/>
      </rPr>
      <t>月</t>
    </r>
    <phoneticPr fontId="2" type="noConversion"/>
  </si>
  <si>
    <t>荷蘭</t>
    <phoneticPr fontId="2" type="noConversion"/>
  </si>
  <si>
    <t>葡萄牙</t>
    <phoneticPr fontId="2" type="noConversion"/>
  </si>
  <si>
    <t>紐西蘭</t>
    <phoneticPr fontId="2" type="noConversion"/>
  </si>
  <si>
    <r>
      <t>107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～</t>
    </r>
    <r>
      <rPr>
        <sz val="12"/>
        <rFont val="Times New Roman"/>
        <family val="1"/>
      </rPr>
      <t>9</t>
    </r>
    <r>
      <rPr>
        <sz val="12"/>
        <rFont val="微軟正黑體"/>
        <family val="2"/>
        <charset val="136"/>
      </rPr>
      <t>月</t>
    </r>
    <phoneticPr fontId="2" type="noConversion"/>
  </si>
  <si>
    <r>
      <t>107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微軟正黑體"/>
        <family val="2"/>
        <charset val="136"/>
      </rPr>
      <t>～</t>
    </r>
    <r>
      <rPr>
        <sz val="16"/>
        <rFont val="Times New Roman"/>
        <family val="1"/>
      </rPr>
      <t>9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</si>
  <si>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t>葡萄牙　　</t>
    <phoneticPr fontId="18" type="noConversion"/>
  </si>
  <si>
    <t>瑞士　　　</t>
    <phoneticPr fontId="18" type="noConversion"/>
  </si>
  <si>
    <t>荷蘭　　　</t>
    <phoneticPr fontId="18" type="noConversion"/>
  </si>
  <si>
    <t>紐西蘭　　</t>
    <phoneticPr fontId="18" type="noConversion"/>
  </si>
  <si>
    <r>
      <t>107</t>
    </r>
    <r>
      <rPr>
        <sz val="16"/>
        <rFont val="微軟正黑體 Light"/>
        <family val="2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微軟正黑體 Light"/>
        <family val="2"/>
        <charset val="136"/>
      </rPr>
      <t>～</t>
    </r>
    <r>
      <rPr>
        <sz val="16"/>
        <rFont val="Times New Roman"/>
        <family val="1"/>
      </rPr>
      <t>10</t>
    </r>
    <r>
      <rPr>
        <sz val="16"/>
        <rFont val="微軟正黑體 Light"/>
        <family val="2"/>
        <charset val="136"/>
      </rPr>
      <t>月棉紗進口統計表</t>
    </r>
    <phoneticPr fontId="2" type="noConversion"/>
  </si>
  <si>
    <r>
      <t>107</t>
    </r>
    <r>
      <rPr>
        <sz val="12"/>
        <rFont val="微軟正黑體 Light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 Light"/>
        <family val="2"/>
        <charset val="136"/>
      </rPr>
      <t>～</t>
    </r>
    <r>
      <rPr>
        <sz val="12"/>
        <rFont val="Times New Roman"/>
        <family val="1"/>
      </rPr>
      <t>10</t>
    </r>
    <r>
      <rPr>
        <sz val="12"/>
        <rFont val="微軟正黑體 Light"/>
        <family val="2"/>
        <charset val="136"/>
      </rPr>
      <t>月</t>
    </r>
    <phoneticPr fontId="2" type="noConversion"/>
  </si>
  <si>
    <t>葡萄牙　</t>
    <phoneticPr fontId="2" type="noConversion"/>
  </si>
  <si>
    <t>荷蘭　</t>
    <phoneticPr fontId="2" type="noConversion"/>
  </si>
  <si>
    <t>紐西蘭　</t>
    <phoneticPr fontId="2" type="noConversion"/>
  </si>
  <si>
    <t>瑞士</t>
    <phoneticPr fontId="2" type="noConversion"/>
  </si>
  <si>
    <t>越南</t>
    <phoneticPr fontId="2" type="noConversion"/>
  </si>
  <si>
    <t>印度</t>
    <phoneticPr fontId="2" type="noConversion"/>
  </si>
  <si>
    <t>巴基斯坦</t>
    <phoneticPr fontId="2" type="noConversion"/>
  </si>
  <si>
    <t>中國大陸</t>
    <phoneticPr fontId="2" type="noConversion"/>
  </si>
  <si>
    <t>印尼</t>
    <phoneticPr fontId="2" type="noConversion"/>
  </si>
  <si>
    <t>馬來西亞</t>
    <phoneticPr fontId="2" type="noConversion"/>
  </si>
  <si>
    <t>韓國</t>
    <phoneticPr fontId="2" type="noConversion"/>
  </si>
  <si>
    <t>史瓦濟蘭</t>
    <phoneticPr fontId="2" type="noConversion"/>
  </si>
  <si>
    <t>美國</t>
    <phoneticPr fontId="2" type="noConversion"/>
  </si>
  <si>
    <t>義大利</t>
    <phoneticPr fontId="2" type="noConversion"/>
  </si>
  <si>
    <t>日本</t>
    <phoneticPr fontId="2" type="noConversion"/>
  </si>
  <si>
    <t>德國</t>
    <phoneticPr fontId="2" type="noConversion"/>
  </si>
  <si>
    <t>法國</t>
    <phoneticPr fontId="2" type="noConversion"/>
  </si>
  <si>
    <t>尼泊爾　　</t>
    <phoneticPr fontId="2" type="noConversion"/>
  </si>
  <si>
    <t>泰國</t>
    <phoneticPr fontId="2" type="noConversion"/>
  </si>
  <si>
    <t>南非　　　</t>
    <phoneticPr fontId="2" type="noConversion"/>
  </si>
  <si>
    <t>巴西　　　</t>
    <phoneticPr fontId="2" type="noConversion"/>
  </si>
  <si>
    <t>墨西哥　　</t>
    <phoneticPr fontId="2" type="noConversion"/>
  </si>
  <si>
    <t>其家國家</t>
    <phoneticPr fontId="2" type="noConversion"/>
  </si>
  <si>
    <t>埃及</t>
    <phoneticPr fontId="2" type="noConversion"/>
  </si>
  <si>
    <t>總  計</t>
    <phoneticPr fontId="2" type="noConversion"/>
  </si>
  <si>
    <r>
      <t>107</t>
    </r>
    <r>
      <rPr>
        <sz val="16"/>
        <rFont val="華康標楷體"/>
        <family val="1"/>
        <charset val="136"/>
      </rPr>
      <t>年</t>
    </r>
    <r>
      <rPr>
        <sz val="16"/>
        <rFont val="Times New Roman"/>
        <family val="1"/>
      </rPr>
      <t>1-11</t>
    </r>
    <r>
      <rPr>
        <sz val="16"/>
        <rFont val="華康標楷體"/>
        <family val="1"/>
        <charset val="136"/>
      </rPr>
      <t>月棉紗進口統計表</t>
    </r>
    <phoneticPr fontId="2" type="noConversion"/>
  </si>
  <si>
    <r>
      <t>107</t>
    </r>
    <r>
      <rPr>
        <sz val="12"/>
        <rFont val="華康標楷體"/>
        <family val="1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華康標楷體"/>
        <family val="1"/>
        <charset val="136"/>
      </rPr>
      <t>月</t>
    </r>
    <phoneticPr fontId="2" type="noConversion"/>
  </si>
  <si>
    <t>葡萄牙　　</t>
  </si>
  <si>
    <t>賴索托　　</t>
  </si>
  <si>
    <t>賴索托　　</t>
    <phoneticPr fontId="2" type="noConversion"/>
  </si>
  <si>
    <t>紐西蘭　　</t>
  </si>
  <si>
    <t>瑞士　　　</t>
  </si>
  <si>
    <t>葡萄牙　　</t>
    <phoneticPr fontId="2" type="noConversion"/>
  </si>
  <si>
    <t>賴索托　　</t>
    <phoneticPr fontId="2" type="noConversion"/>
  </si>
  <si>
    <t>紐西蘭　　</t>
    <phoneticPr fontId="2" type="noConversion"/>
  </si>
  <si>
    <t>瑞士　　　</t>
    <phoneticPr fontId="2" type="noConversion"/>
  </si>
  <si>
    <t>總  計</t>
    <phoneticPr fontId="2" type="noConversion"/>
  </si>
  <si>
    <r>
      <t>107</t>
    </r>
    <r>
      <rPr>
        <sz val="16"/>
        <rFont val="華康標楷體"/>
        <family val="1"/>
        <charset val="136"/>
      </rPr>
      <t>年</t>
    </r>
    <r>
      <rPr>
        <sz val="16"/>
        <rFont val="Times New Roman"/>
        <family val="1"/>
      </rPr>
      <t>1-12</t>
    </r>
    <r>
      <rPr>
        <sz val="16"/>
        <rFont val="華康標楷體"/>
        <family val="1"/>
        <charset val="136"/>
      </rPr>
      <t>月棉紗進口統計表</t>
    </r>
    <phoneticPr fontId="2" type="noConversion"/>
  </si>
  <si>
    <r>
      <t>106</t>
    </r>
    <r>
      <rPr>
        <sz val="12"/>
        <rFont val="華康標楷體"/>
        <family val="1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華康標楷體"/>
        <family val="1"/>
        <charset val="136"/>
      </rPr>
      <t>月</t>
    </r>
    <phoneticPr fontId="2" type="noConversion"/>
  </si>
  <si>
    <r>
      <t>107</t>
    </r>
    <r>
      <rPr>
        <sz val="12"/>
        <rFont val="華康標楷體"/>
        <family val="1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華康標楷體"/>
        <family val="1"/>
        <charset val="136"/>
      </rPr>
      <t>月</t>
    </r>
    <phoneticPr fontId="2" type="noConversion"/>
  </si>
  <si>
    <t>德國</t>
  </si>
  <si>
    <r>
      <rPr>
        <sz val="12"/>
        <rFont val="華康標楷體"/>
        <family val="1"/>
        <charset val="136"/>
      </rPr>
      <t>巴基斯坦</t>
    </r>
    <phoneticPr fontId="2" type="noConversion"/>
  </si>
  <si>
    <r>
      <rPr>
        <sz val="12"/>
        <rFont val="華康標楷體"/>
        <family val="1"/>
        <charset val="136"/>
      </rPr>
      <t>埃及</t>
    </r>
    <phoneticPr fontId="2" type="noConversion"/>
  </si>
  <si>
    <r>
      <rPr>
        <sz val="12"/>
        <rFont val="華康標楷體"/>
        <family val="1"/>
        <charset val="136"/>
      </rPr>
      <t>法國</t>
    </r>
    <phoneticPr fontId="2" type="noConversion"/>
  </si>
  <si>
    <r>
      <rPr>
        <sz val="12"/>
        <rFont val="華康標楷體"/>
        <family val="1"/>
        <charset val="136"/>
      </rPr>
      <t>墨西哥　　</t>
    </r>
    <phoneticPr fontId="2" type="noConversion"/>
  </si>
  <si>
    <r>
      <rPr>
        <sz val="12"/>
        <rFont val="華康標楷體"/>
        <family val="1"/>
        <charset val="136"/>
      </rPr>
      <t>荷蘭　　　</t>
    </r>
    <phoneticPr fontId="2" type="noConversion"/>
  </si>
  <si>
    <r>
      <rPr>
        <sz val="12"/>
        <rFont val="華康標楷體"/>
        <family val="1"/>
        <charset val="136"/>
      </rPr>
      <t>南非　　　</t>
    </r>
    <phoneticPr fontId="2" type="noConversion"/>
  </si>
  <si>
    <t>印度</t>
  </si>
  <si>
    <t>尼泊爾　　</t>
  </si>
  <si>
    <t>韓國</t>
  </si>
  <si>
    <t>史瓦濟蘭</t>
  </si>
  <si>
    <t>義大利</t>
  </si>
  <si>
    <t>泰國</t>
  </si>
  <si>
    <t>法國</t>
  </si>
  <si>
    <t>荷蘭　　　</t>
  </si>
  <si>
    <t>巴基斯坦</t>
  </si>
  <si>
    <t>墨西哥　　</t>
  </si>
  <si>
    <t>南非　　　</t>
  </si>
  <si>
    <t>巴西　　　</t>
  </si>
  <si>
    <t>埃及</t>
  </si>
  <si>
    <t>其家國家</t>
  </si>
  <si>
    <t>總計</t>
  </si>
  <si>
    <t>107年1~12月棉紗進口統計表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</si>
</sst>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0.0%"/>
    <numFmt numFmtId="177" formatCode="_-* #,##0_-;\-* #,##0_-;_-* &quot;-&quot;??_-;_-@_-"/>
  </numFmts>
  <fonts count="3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華康標楷體"/>
      <family val="1"/>
      <charset val="136"/>
    </font>
    <font>
      <sz val="12"/>
      <name val="華康標楷體"/>
      <family val="1"/>
      <charset val="136"/>
    </font>
    <font>
      <sz val="11"/>
      <name val="華康標楷體"/>
      <family val="1"/>
      <charset val="136"/>
    </font>
    <font>
      <sz val="12"/>
      <color indexed="12"/>
      <name val="華康標楷體"/>
      <family val="1"/>
      <charset val="136"/>
    </font>
    <font>
      <sz val="12"/>
      <color indexed="10"/>
      <name val="華康標楷體"/>
      <family val="1"/>
      <charset val="136"/>
    </font>
    <font>
      <sz val="14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name val="PMingLiU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indexed="12"/>
      <name val="新細明體"/>
      <family val="1"/>
      <charset val="136"/>
      <scheme val="minor"/>
    </font>
    <font>
      <sz val="12"/>
      <color indexed="10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sz val="16"/>
      <name val="Times New Roman"/>
      <family val="1"/>
    </font>
    <font>
      <sz val="12"/>
      <color rgb="FFC00000"/>
      <name val="Times New Roman"/>
      <family val="1"/>
    </font>
    <font>
      <b/>
      <sz val="12"/>
      <name val="Times New Roman"/>
      <family val="1"/>
    </font>
    <font>
      <sz val="11"/>
      <name val="細明體"/>
      <family val="3"/>
      <charset val="136"/>
    </font>
    <font>
      <sz val="16"/>
      <name val="微軟正黑體 Light"/>
      <family val="2"/>
      <charset val="136"/>
    </font>
    <font>
      <sz val="12"/>
      <name val="微軟正黑體 Light"/>
      <family val="2"/>
      <charset val="136"/>
    </font>
    <font>
      <sz val="11"/>
      <name val="微軟正黑體 Light"/>
      <family val="2"/>
      <charset val="136"/>
    </font>
    <font>
      <sz val="11"/>
      <name val="Times New Roman"/>
      <family val="1"/>
    </font>
    <font>
      <sz val="12"/>
      <color rgb="FFFF0000"/>
      <name val="新細明體"/>
      <family val="1"/>
      <charset val="136"/>
    </font>
    <font>
      <sz val="16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vertical="center"/>
    </xf>
    <xf numFmtId="177" fontId="13" fillId="0" borderId="2" xfId="1" applyNumberFormat="1" applyFont="1" applyBorder="1" applyAlignment="1">
      <alignment horizontal="center" vertical="center"/>
    </xf>
    <xf numFmtId="177" fontId="13" fillId="0" borderId="2" xfId="1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0" fontId="15" fillId="0" borderId="0" xfId="0" applyFont="1"/>
    <xf numFmtId="0" fontId="14" fillId="2" borderId="2" xfId="0" applyFont="1" applyFill="1" applyBorder="1" applyAlignment="1">
      <alignment horizontal="center" vertical="center"/>
    </xf>
    <xf numFmtId="177" fontId="14" fillId="2" borderId="2" xfId="0" applyNumberFormat="1" applyFont="1" applyFill="1" applyBorder="1" applyAlignment="1">
      <alignment horizontal="center" vertical="center"/>
    </xf>
    <xf numFmtId="0" fontId="16" fillId="0" borderId="0" xfId="0" applyFont="1"/>
    <xf numFmtId="3" fontId="11" fillId="0" borderId="0" xfId="0" applyNumberFormat="1" applyFont="1" applyAlignment="1">
      <alignment vertical="center"/>
    </xf>
    <xf numFmtId="10" fontId="4" fillId="0" borderId="0" xfId="0" applyNumberFormat="1" applyFont="1"/>
    <xf numFmtId="177" fontId="12" fillId="0" borderId="2" xfId="1" applyNumberFormat="1" applyFont="1" applyBorder="1" applyAlignment="1">
      <alignment horizontal="right" vertical="center"/>
    </xf>
    <xf numFmtId="177" fontId="12" fillId="0" borderId="2" xfId="1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/>
    </xf>
    <xf numFmtId="176" fontId="13" fillId="0" borderId="2" xfId="2" applyNumberFormat="1" applyFont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vertical="center"/>
    </xf>
    <xf numFmtId="176" fontId="22" fillId="0" borderId="2" xfId="2" applyNumberFormat="1" applyFont="1" applyBorder="1" applyAlignment="1">
      <alignment horizontal="right" vertical="center"/>
    </xf>
    <xf numFmtId="176" fontId="12" fillId="0" borderId="2" xfId="2" applyNumberFormat="1" applyFont="1" applyBorder="1" applyAlignment="1">
      <alignment horizontal="right" vertical="center"/>
    </xf>
    <xf numFmtId="176" fontId="12" fillId="0" borderId="2" xfId="1" applyNumberFormat="1" applyFont="1" applyBorder="1" applyAlignment="1">
      <alignment horizontal="right" vertical="center"/>
    </xf>
    <xf numFmtId="0" fontId="28" fillId="0" borderId="2" xfId="0" applyFont="1" applyBorder="1" applyAlignment="1">
      <alignment horizontal="center" vertical="center" wrapText="1"/>
    </xf>
    <xf numFmtId="176" fontId="12" fillId="0" borderId="2" xfId="1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/>
    </xf>
    <xf numFmtId="177" fontId="12" fillId="0" borderId="13" xfId="1" applyNumberFormat="1" applyFont="1" applyBorder="1" applyAlignment="1">
      <alignment horizontal="center" vertical="center"/>
    </xf>
    <xf numFmtId="10" fontId="12" fillId="0" borderId="2" xfId="2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77" fontId="12" fillId="0" borderId="12" xfId="1" applyNumberFormat="1" applyFont="1" applyBorder="1" applyAlignment="1">
      <alignment horizontal="right" vertical="center"/>
    </xf>
    <xf numFmtId="177" fontId="12" fillId="0" borderId="13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76" fontId="13" fillId="0" borderId="2" xfId="1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77" fontId="13" fillId="2" borderId="2" xfId="0" applyNumberFormat="1" applyFont="1" applyFill="1" applyBorder="1" applyAlignment="1">
      <alignment horizontal="center" vertical="center"/>
    </xf>
    <xf numFmtId="176" fontId="13" fillId="2" borderId="2" xfId="2" applyNumberFormat="1" applyFont="1" applyFill="1" applyBorder="1" applyAlignment="1">
      <alignment horizontal="right" vertical="center"/>
    </xf>
    <xf numFmtId="3" fontId="29" fillId="0" borderId="0" xfId="0" applyNumberFormat="1" applyFont="1" applyAlignment="1">
      <alignment vertical="center"/>
    </xf>
    <xf numFmtId="176" fontId="14" fillId="2" borderId="2" xfId="1" applyNumberFormat="1" applyFont="1" applyFill="1" applyBorder="1" applyAlignment="1">
      <alignment horizontal="center" vertical="center"/>
    </xf>
    <xf numFmtId="176" fontId="14" fillId="2" borderId="2" xfId="2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vertical="center"/>
    </xf>
    <xf numFmtId="177" fontId="13" fillId="2" borderId="2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3" fontId="28" fillId="0" borderId="2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177" fontId="12" fillId="2" borderId="2" xfId="1" applyNumberFormat="1" applyFont="1" applyFill="1" applyBorder="1" applyAlignment="1">
      <alignment horizontal="right" vertical="center"/>
    </xf>
    <xf numFmtId="177" fontId="12" fillId="2" borderId="2" xfId="0" applyNumberFormat="1" applyFont="1" applyFill="1" applyBorder="1" applyAlignment="1">
      <alignment horizontal="center" vertical="center"/>
    </xf>
    <xf numFmtId="176" fontId="22" fillId="2" borderId="2" xfId="2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177" fontId="23" fillId="2" borderId="2" xfId="1" applyNumberFormat="1" applyFont="1" applyFill="1" applyBorder="1" applyAlignment="1">
      <alignment horizontal="right" vertical="center"/>
    </xf>
    <xf numFmtId="176" fontId="12" fillId="2" borderId="2" xfId="2" applyNumberFormat="1" applyFont="1" applyFill="1" applyBorder="1" applyAlignment="1">
      <alignment horizontal="right" vertical="center"/>
    </xf>
    <xf numFmtId="0" fontId="28" fillId="2" borderId="2" xfId="0" applyFont="1" applyFill="1" applyBorder="1" applyAlignment="1">
      <alignment horizontal="center" vertical="center" wrapText="1"/>
    </xf>
    <xf numFmtId="176" fontId="12" fillId="2" borderId="2" xfId="1" applyNumberFormat="1" applyFont="1" applyFill="1" applyBorder="1" applyAlignment="1">
      <alignment horizontal="center" vertical="center"/>
    </xf>
    <xf numFmtId="176" fontId="28" fillId="0" borderId="2" xfId="0" applyNumberFormat="1" applyFont="1" applyFill="1" applyBorder="1" applyAlignment="1">
      <alignment vertical="center"/>
    </xf>
    <xf numFmtId="176" fontId="28" fillId="2" borderId="2" xfId="0" applyNumberFormat="1" applyFont="1" applyFill="1" applyBorder="1" applyAlignment="1">
      <alignment vertical="center"/>
    </xf>
    <xf numFmtId="176" fontId="12" fillId="2" borderId="2" xfId="1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32" fillId="0" borderId="2" xfId="0" applyFont="1" applyBorder="1" applyAlignment="1">
      <alignment vertical="center"/>
    </xf>
    <xf numFmtId="0" fontId="24" fillId="2" borderId="2" xfId="0" applyFont="1" applyFill="1" applyBorder="1" applyAlignment="1">
      <alignment horizontal="center" vertical="center" wrapText="1"/>
    </xf>
    <xf numFmtId="177" fontId="12" fillId="2" borderId="2" xfId="1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6" fontId="12" fillId="0" borderId="13" xfId="2" applyNumberFormat="1" applyFont="1" applyBorder="1" applyAlignment="1">
      <alignment horizontal="right" vertical="center"/>
    </xf>
    <xf numFmtId="177" fontId="12" fillId="0" borderId="6" xfId="1" applyNumberFormat="1" applyFont="1" applyBorder="1" applyAlignment="1">
      <alignment horizontal="center" vertical="center"/>
    </xf>
    <xf numFmtId="176" fontId="12" fillId="0" borderId="4" xfId="1" applyNumberFormat="1" applyFont="1" applyBorder="1" applyAlignment="1">
      <alignment horizontal="right" vertical="center"/>
    </xf>
    <xf numFmtId="176" fontId="12" fillId="0" borderId="24" xfId="2" applyNumberFormat="1" applyFont="1" applyBorder="1" applyAlignment="1">
      <alignment horizontal="right" vertical="center"/>
    </xf>
    <xf numFmtId="0" fontId="12" fillId="2" borderId="14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12" fillId="0" borderId="23" xfId="1" applyNumberFormat="1" applyFont="1" applyBorder="1" applyAlignment="1">
      <alignment vertical="center"/>
    </xf>
    <xf numFmtId="177" fontId="12" fillId="0" borderId="12" xfId="1" applyNumberFormat="1" applyFont="1" applyBorder="1" applyAlignment="1">
      <alignment vertical="center"/>
    </xf>
    <xf numFmtId="176" fontId="12" fillId="0" borderId="3" xfId="1" applyNumberFormat="1" applyFont="1" applyBorder="1" applyAlignment="1">
      <alignment horizontal="right" vertical="center"/>
    </xf>
    <xf numFmtId="177" fontId="12" fillId="0" borderId="26" xfId="1" applyNumberFormat="1" applyFont="1" applyBorder="1" applyAlignment="1">
      <alignment horizontal="center" vertical="center"/>
    </xf>
    <xf numFmtId="177" fontId="12" fillId="2" borderId="27" xfId="0" applyNumberFormat="1" applyFont="1" applyFill="1" applyBorder="1" applyAlignment="1">
      <alignment horizontal="center" vertical="center"/>
    </xf>
    <xf numFmtId="176" fontId="12" fillId="2" borderId="28" xfId="1" applyNumberFormat="1" applyFont="1" applyFill="1" applyBorder="1" applyAlignment="1">
      <alignment horizontal="right" vertical="center"/>
    </xf>
    <xf numFmtId="177" fontId="12" fillId="2" borderId="29" xfId="0" applyNumberFormat="1" applyFont="1" applyFill="1" applyBorder="1" applyAlignment="1">
      <alignment horizontal="center" vertical="center"/>
    </xf>
    <xf numFmtId="176" fontId="12" fillId="2" borderId="27" xfId="2" applyNumberFormat="1" applyFont="1" applyFill="1" applyBorder="1" applyAlignment="1">
      <alignment horizontal="right" vertical="center"/>
    </xf>
    <xf numFmtId="176" fontId="12" fillId="2" borderId="29" xfId="2" applyNumberFormat="1" applyFont="1" applyFill="1" applyBorder="1" applyAlignment="1">
      <alignment horizontal="right" vertical="center"/>
    </xf>
    <xf numFmtId="0" fontId="12" fillId="2" borderId="17" xfId="0" applyFont="1" applyFill="1" applyBorder="1" applyAlignment="1">
      <alignment vertical="center"/>
    </xf>
    <xf numFmtId="176" fontId="22" fillId="0" borderId="13" xfId="2" applyNumberFormat="1" applyFont="1" applyBorder="1" applyAlignment="1">
      <alignment horizontal="right" vertical="center"/>
    </xf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177" fontId="12" fillId="2" borderId="37" xfId="0" applyNumberFormat="1" applyFont="1" applyFill="1" applyBorder="1" applyAlignment="1">
      <alignment horizontal="center" vertical="center"/>
    </xf>
    <xf numFmtId="177" fontId="12" fillId="0" borderId="20" xfId="1" applyNumberFormat="1" applyFont="1" applyBorder="1" applyAlignment="1">
      <alignment horizontal="center" vertical="center"/>
    </xf>
    <xf numFmtId="177" fontId="12" fillId="0" borderId="1" xfId="1" applyNumberFormat="1" applyFont="1" applyBorder="1" applyAlignment="1">
      <alignment horizontal="center" vertical="center"/>
    </xf>
    <xf numFmtId="177" fontId="12" fillId="0" borderId="30" xfId="1" applyNumberFormat="1" applyFont="1" applyBorder="1" applyAlignment="1">
      <alignment horizontal="center" vertical="center"/>
    </xf>
    <xf numFmtId="177" fontId="12" fillId="0" borderId="24" xfId="1" applyNumberFormat="1" applyFont="1" applyBorder="1" applyAlignment="1">
      <alignment vertical="center"/>
    </xf>
    <xf numFmtId="177" fontId="12" fillId="0" borderId="13" xfId="1" applyNumberFormat="1" applyFont="1" applyBorder="1" applyAlignment="1">
      <alignment vertical="center"/>
    </xf>
    <xf numFmtId="177" fontId="12" fillId="0" borderId="25" xfId="1" applyNumberFormat="1" applyFont="1" applyBorder="1" applyAlignment="1">
      <alignment vertical="center"/>
    </xf>
    <xf numFmtId="177" fontId="12" fillId="0" borderId="8" xfId="1" applyNumberFormat="1" applyFont="1" applyBorder="1" applyAlignment="1">
      <alignment horizontal="center" vertical="center"/>
    </xf>
    <xf numFmtId="177" fontId="12" fillId="0" borderId="7" xfId="1" applyNumberFormat="1" applyFont="1" applyBorder="1" applyAlignment="1">
      <alignment horizontal="center" vertical="center"/>
    </xf>
    <xf numFmtId="177" fontId="12" fillId="2" borderId="38" xfId="0" applyNumberFormat="1" applyFont="1" applyFill="1" applyBorder="1" applyAlignment="1">
      <alignment horizontal="center" vertical="center"/>
    </xf>
    <xf numFmtId="176" fontId="12" fillId="0" borderId="23" xfId="2" applyNumberFormat="1" applyFont="1" applyBorder="1" applyAlignment="1">
      <alignment horizontal="right" vertical="center"/>
    </xf>
    <xf numFmtId="176" fontId="22" fillId="0" borderId="12" xfId="2" applyNumberFormat="1" applyFont="1" applyBorder="1" applyAlignment="1">
      <alignment horizontal="right" vertical="center"/>
    </xf>
    <xf numFmtId="176" fontId="12" fillId="0" borderId="12" xfId="2" applyNumberFormat="1" applyFont="1" applyBorder="1" applyAlignment="1">
      <alignment horizontal="right" vertical="center"/>
    </xf>
    <xf numFmtId="176" fontId="22" fillId="0" borderId="25" xfId="2" applyNumberFormat="1" applyFont="1" applyBorder="1" applyAlignment="1">
      <alignment horizontal="right" vertical="center"/>
    </xf>
    <xf numFmtId="176" fontId="12" fillId="0" borderId="31" xfId="1" applyNumberFormat="1" applyFont="1" applyBorder="1" applyAlignment="1">
      <alignment horizontal="right" vertical="center"/>
    </xf>
    <xf numFmtId="176" fontId="23" fillId="2" borderId="2" xfId="1" applyNumberFormat="1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/>
    </xf>
    <xf numFmtId="176" fontId="23" fillId="2" borderId="15" xfId="1" applyNumberFormat="1" applyFont="1" applyFill="1" applyBorder="1" applyAlignment="1">
      <alignment horizontal="center" vertical="center"/>
    </xf>
    <xf numFmtId="176" fontId="23" fillId="2" borderId="16" xfId="2" applyNumberFormat="1" applyFont="1" applyFill="1" applyBorder="1" applyAlignment="1">
      <alignment horizontal="right" vertical="center"/>
    </xf>
    <xf numFmtId="0" fontId="32" fillId="0" borderId="43" xfId="0" applyFont="1" applyBorder="1" applyAlignment="1">
      <alignment vertical="center"/>
    </xf>
    <xf numFmtId="177" fontId="23" fillId="2" borderId="19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177" fontId="23" fillId="2" borderId="14" xfId="0" applyNumberFormat="1" applyFont="1" applyFill="1" applyBorder="1" applyAlignment="1">
      <alignment horizontal="center" vertical="center"/>
    </xf>
    <xf numFmtId="177" fontId="23" fillId="2" borderId="16" xfId="0" applyNumberFormat="1" applyFont="1" applyFill="1" applyBorder="1" applyAlignment="1">
      <alignment horizontal="center" vertical="center"/>
    </xf>
    <xf numFmtId="177" fontId="23" fillId="2" borderId="22" xfId="0" applyNumberFormat="1" applyFont="1" applyFill="1" applyBorder="1" applyAlignment="1">
      <alignment horizontal="center" vertical="center"/>
    </xf>
    <xf numFmtId="176" fontId="23" fillId="2" borderId="14" xfId="2" applyNumberFormat="1" applyFont="1" applyFill="1" applyBorder="1" applyAlignment="1">
      <alignment horizontal="right" vertical="center"/>
    </xf>
    <xf numFmtId="0" fontId="33" fillId="2" borderId="4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7" fontId="12" fillId="0" borderId="45" xfId="1" applyNumberFormat="1" applyFont="1" applyBorder="1" applyAlignment="1">
      <alignment horizontal="center" vertical="center"/>
    </xf>
    <xf numFmtId="0" fontId="12" fillId="0" borderId="43" xfId="0" applyFont="1" applyBorder="1" applyAlignment="1">
      <alignment vertical="center"/>
    </xf>
    <xf numFmtId="10" fontId="12" fillId="0" borderId="13" xfId="2" applyNumberFormat="1" applyFont="1" applyBorder="1" applyAlignment="1">
      <alignment horizontal="right" vertical="center"/>
    </xf>
    <xf numFmtId="0" fontId="12" fillId="0" borderId="46" xfId="0" applyFont="1" applyBorder="1" applyAlignment="1">
      <alignment vertical="center"/>
    </xf>
    <xf numFmtId="0" fontId="28" fillId="0" borderId="43" xfId="0" applyFont="1" applyBorder="1" applyAlignment="1">
      <alignment vertical="center"/>
    </xf>
    <xf numFmtId="0" fontId="4" fillId="2" borderId="47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4" fillId="0" borderId="47" xfId="0" applyFont="1" applyFill="1" applyBorder="1" applyAlignment="1">
      <alignment horizontal="center" vertical="center"/>
    </xf>
    <xf numFmtId="177" fontId="23" fillId="0" borderId="14" xfId="0" applyNumberFormat="1" applyFont="1" applyFill="1" applyBorder="1" applyAlignment="1">
      <alignment horizontal="center" vertical="center"/>
    </xf>
    <xf numFmtId="176" fontId="23" fillId="0" borderId="15" xfId="1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19" xfId="0" applyNumberFormat="1" applyFont="1" applyFill="1" applyBorder="1" applyAlignment="1">
      <alignment horizontal="center" vertical="center"/>
    </xf>
    <xf numFmtId="177" fontId="23" fillId="0" borderId="22" xfId="0" applyNumberFormat="1" applyFont="1" applyFill="1" applyBorder="1" applyAlignment="1">
      <alignment horizontal="center" vertical="center"/>
    </xf>
    <xf numFmtId="176" fontId="23" fillId="0" borderId="14" xfId="2" applyNumberFormat="1" applyFont="1" applyFill="1" applyBorder="1" applyAlignment="1">
      <alignment horizontal="right" vertical="center"/>
    </xf>
    <xf numFmtId="176" fontId="23" fillId="0" borderId="16" xfId="2" applyNumberFormat="1" applyFont="1" applyFill="1" applyBorder="1" applyAlignment="1">
      <alignment horizontal="right" vertical="center"/>
    </xf>
    <xf numFmtId="0" fontId="4" fillId="0" borderId="0" xfId="0" applyFont="1" applyFill="1"/>
    <xf numFmtId="0" fontId="17" fillId="0" borderId="0" xfId="0" applyFont="1" applyAlignment="1">
      <alignment horizont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40"/>
  <sheetViews>
    <sheetView workbookViewId="0">
      <selection activeCell="K9" sqref="K9"/>
    </sheetView>
  </sheetViews>
  <sheetFormatPr defaultRowHeight="16.7"/>
  <cols>
    <col min="1" max="1" width="13.25" bestFit="1" customWidth="1"/>
    <col min="2" max="2" width="12.875" style="1" bestFit="1" customWidth="1"/>
    <col min="3" max="3" width="8.125" style="1" bestFit="1" customWidth="1"/>
    <col min="4" max="5" width="12.875" style="1" bestFit="1" customWidth="1"/>
    <col min="6" max="6" width="8.125" style="1" bestFit="1" customWidth="1"/>
    <col min="7" max="7" width="12.875" style="1" bestFit="1" customWidth="1"/>
    <col min="8" max="9" width="9.25" style="1" bestFit="1" customWidth="1"/>
  </cols>
  <sheetData>
    <row r="1" spans="1:9" s="2" customFormat="1" ht="30" customHeight="1">
      <c r="A1" s="154" t="s">
        <v>139</v>
      </c>
      <c r="B1" s="154"/>
      <c r="C1" s="154"/>
      <c r="D1" s="154"/>
      <c r="E1" s="154"/>
      <c r="F1" s="154"/>
      <c r="G1" s="154"/>
      <c r="H1" s="154"/>
      <c r="I1" s="154"/>
    </row>
    <row r="2" spans="1:9" s="2" customFormat="1" ht="10.85" customHeight="1">
      <c r="A2" s="8"/>
      <c r="B2" s="9"/>
      <c r="C2" s="9"/>
      <c r="D2" s="9"/>
      <c r="E2" s="9"/>
      <c r="F2" s="9"/>
      <c r="G2" s="9"/>
      <c r="H2" s="9"/>
      <c r="I2" s="9"/>
    </row>
    <row r="3" spans="1:9" s="2" customFormat="1" ht="20.350000000000001" customHeight="1">
      <c r="A3" s="155" t="s">
        <v>27</v>
      </c>
      <c r="B3" s="157" t="s">
        <v>138</v>
      </c>
      <c r="C3" s="157"/>
      <c r="D3" s="158"/>
      <c r="E3" s="157" t="s">
        <v>137</v>
      </c>
      <c r="F3" s="157"/>
      <c r="G3" s="158"/>
      <c r="H3" s="159" t="s">
        <v>140</v>
      </c>
      <c r="I3" s="158"/>
    </row>
    <row r="4" spans="1:9" s="2" customFormat="1" ht="35.5" customHeight="1">
      <c r="A4" s="156"/>
      <c r="B4" s="56" t="s">
        <v>28</v>
      </c>
      <c r="C4" s="57" t="s">
        <v>86</v>
      </c>
      <c r="D4" s="58" t="s">
        <v>29</v>
      </c>
      <c r="E4" s="56" t="s">
        <v>28</v>
      </c>
      <c r="F4" s="57" t="s">
        <v>86</v>
      </c>
      <c r="G4" s="58" t="s">
        <v>29</v>
      </c>
      <c r="H4" s="58" t="s">
        <v>30</v>
      </c>
      <c r="I4" s="58" t="s">
        <v>31</v>
      </c>
    </row>
    <row r="5" spans="1:9" s="2" customFormat="1" ht="25" customHeight="1">
      <c r="A5" s="10" t="s">
        <v>32</v>
      </c>
      <c r="B5" s="11">
        <v>868784</v>
      </c>
      <c r="C5" s="47">
        <f t="shared" ref="C5:C19" si="0">B5/$B$20</f>
        <v>0.41048475229897902</v>
      </c>
      <c r="D5" s="11">
        <v>2467600</v>
      </c>
      <c r="E5" s="11">
        <v>1408866</v>
      </c>
      <c r="F5" s="47">
        <f t="shared" ref="F5:F19" si="1">E5/$E$20</f>
        <v>0.52449619006065229</v>
      </c>
      <c r="G5" s="11">
        <v>3867100</v>
      </c>
      <c r="H5" s="24">
        <f t="shared" ref="H5:H13" si="2">SUM(B5/E5-1)</f>
        <v>-0.38334518683820884</v>
      </c>
      <c r="I5" s="24">
        <f t="shared" ref="I5:I13" si="3">SUM(D5/G5-1)</f>
        <v>-0.36189909751493365</v>
      </c>
    </row>
    <row r="6" spans="1:9" s="2" customFormat="1" ht="25" customHeight="1">
      <c r="A6" s="10" t="s">
        <v>33</v>
      </c>
      <c r="B6" s="11">
        <v>632309</v>
      </c>
      <c r="C6" s="47">
        <f t="shared" si="0"/>
        <v>0.29875458484665363</v>
      </c>
      <c r="D6" s="11">
        <v>1667800</v>
      </c>
      <c r="E6" s="11">
        <v>302999</v>
      </c>
      <c r="F6" s="47">
        <f t="shared" si="1"/>
        <v>0.11280123240406652</v>
      </c>
      <c r="G6" s="11">
        <v>785400</v>
      </c>
      <c r="H6" s="24">
        <f t="shared" si="2"/>
        <v>1.0868352700833994</v>
      </c>
      <c r="I6" s="24">
        <f t="shared" si="3"/>
        <v>1.1235039470333588</v>
      </c>
    </row>
    <row r="7" spans="1:9" s="2" customFormat="1" ht="25" customHeight="1">
      <c r="A7" s="10" t="s">
        <v>4</v>
      </c>
      <c r="B7" s="11">
        <v>590741</v>
      </c>
      <c r="C7" s="47">
        <f t="shared" si="0"/>
        <v>0.2791144554432991</v>
      </c>
      <c r="D7" s="11">
        <v>1683800</v>
      </c>
      <c r="E7" s="11">
        <v>925853</v>
      </c>
      <c r="F7" s="47">
        <f t="shared" si="1"/>
        <v>0.34467889143199215</v>
      </c>
      <c r="G7" s="11">
        <v>2350000</v>
      </c>
      <c r="H7" s="24">
        <f t="shared" si="2"/>
        <v>-0.36194946714003196</v>
      </c>
      <c r="I7" s="24">
        <f t="shared" si="3"/>
        <v>-0.28348936170212768</v>
      </c>
    </row>
    <row r="8" spans="1:9" s="2" customFormat="1" ht="25" customHeight="1">
      <c r="A8" s="10" t="s">
        <v>3</v>
      </c>
      <c r="B8" s="11">
        <v>21762</v>
      </c>
      <c r="C8" s="47">
        <f t="shared" si="0"/>
        <v>1.028215204185434E-2</v>
      </c>
      <c r="D8" s="11">
        <v>159300</v>
      </c>
      <c r="E8" s="11">
        <v>45788</v>
      </c>
      <c r="F8" s="47">
        <f t="shared" si="1"/>
        <v>1.704607219600526E-2</v>
      </c>
      <c r="G8" s="11">
        <v>349900</v>
      </c>
      <c r="H8" s="24">
        <f t="shared" si="2"/>
        <v>-0.5247226347514633</v>
      </c>
      <c r="I8" s="24">
        <f t="shared" si="3"/>
        <v>-0.54472706487567879</v>
      </c>
    </row>
    <row r="9" spans="1:9" s="2" customFormat="1" ht="25" customHeight="1">
      <c r="A9" s="10" t="s">
        <v>145</v>
      </c>
      <c r="B9" s="11">
        <v>1827</v>
      </c>
      <c r="C9" s="47">
        <f t="shared" si="0"/>
        <v>8.6322450971729984E-4</v>
      </c>
      <c r="D9" s="11">
        <v>11300</v>
      </c>
      <c r="E9" s="11">
        <v>596</v>
      </c>
      <c r="F9" s="47">
        <f t="shared" si="1"/>
        <v>2.2188038413599928E-4</v>
      </c>
      <c r="G9" s="11">
        <v>3500</v>
      </c>
      <c r="H9" s="24">
        <f t="shared" si="2"/>
        <v>2.0654362416107381</v>
      </c>
      <c r="I9" s="24">
        <f t="shared" si="3"/>
        <v>2.2285714285714286</v>
      </c>
    </row>
    <row r="10" spans="1:9" s="2" customFormat="1" ht="25" customHeight="1">
      <c r="A10" s="10" t="s">
        <v>34</v>
      </c>
      <c r="B10" s="11">
        <v>506</v>
      </c>
      <c r="C10" s="47">
        <f t="shared" si="0"/>
        <v>2.3907586311820128E-4</v>
      </c>
      <c r="D10" s="11">
        <v>3100</v>
      </c>
      <c r="E10" s="11">
        <v>224</v>
      </c>
      <c r="F10" s="47">
        <f t="shared" si="1"/>
        <v>8.339128531285879E-5</v>
      </c>
      <c r="G10" s="11">
        <v>2000</v>
      </c>
      <c r="H10" s="24">
        <f t="shared" si="2"/>
        <v>1.2589285714285716</v>
      </c>
      <c r="I10" s="24">
        <f t="shared" si="3"/>
        <v>0.55000000000000004</v>
      </c>
    </row>
    <row r="11" spans="1:9" s="2" customFormat="1" ht="25" customHeight="1">
      <c r="A11" s="10" t="s">
        <v>0</v>
      </c>
      <c r="B11" s="11">
        <v>204</v>
      </c>
      <c r="C11" s="47">
        <f t="shared" si="0"/>
        <v>9.6386316355954665E-5</v>
      </c>
      <c r="D11" s="11">
        <v>1000</v>
      </c>
      <c r="E11" s="11">
        <v>907</v>
      </c>
      <c r="F11" s="47">
        <f t="shared" si="1"/>
        <v>3.3766024901233445E-4</v>
      </c>
      <c r="G11" s="11">
        <v>6100</v>
      </c>
      <c r="H11" s="24">
        <f t="shared" si="2"/>
        <v>-0.77508269018743103</v>
      </c>
      <c r="I11" s="24">
        <f t="shared" si="3"/>
        <v>-0.83606557377049184</v>
      </c>
    </row>
    <row r="12" spans="1:9" s="2" customFormat="1" ht="25" customHeight="1">
      <c r="A12" s="10" t="s">
        <v>1</v>
      </c>
      <c r="B12" s="11">
        <v>198</v>
      </c>
      <c r="C12" s="47">
        <f t="shared" si="0"/>
        <v>9.3551424698426586E-5</v>
      </c>
      <c r="D12" s="11">
        <v>7400</v>
      </c>
      <c r="E12" s="11">
        <v>201</v>
      </c>
      <c r="F12" s="47">
        <f t="shared" si="1"/>
        <v>7.4828787267342038E-5</v>
      </c>
      <c r="G12" s="11">
        <v>200</v>
      </c>
      <c r="H12" s="24">
        <f t="shared" si="2"/>
        <v>-1.4925373134328401E-2</v>
      </c>
      <c r="I12" s="24">
        <f t="shared" si="3"/>
        <v>36</v>
      </c>
    </row>
    <row r="13" spans="1:9" s="2" customFormat="1" ht="25" customHeight="1">
      <c r="A13" s="10" t="s">
        <v>37</v>
      </c>
      <c r="B13" s="11">
        <v>107</v>
      </c>
      <c r="C13" s="47">
        <f t="shared" si="0"/>
        <v>5.0555567892584066E-5</v>
      </c>
      <c r="D13" s="11">
        <v>5600</v>
      </c>
      <c r="E13" s="11">
        <v>27</v>
      </c>
      <c r="F13" s="47">
        <f t="shared" si="1"/>
        <v>1.0051628140389228E-5</v>
      </c>
      <c r="G13" s="11">
        <v>800</v>
      </c>
      <c r="H13" s="24">
        <f t="shared" si="2"/>
        <v>2.9629629629629628</v>
      </c>
      <c r="I13" s="24">
        <f t="shared" si="3"/>
        <v>6</v>
      </c>
    </row>
    <row r="14" spans="1:9" s="5" customFormat="1" ht="25" customHeight="1">
      <c r="A14" s="4" t="s">
        <v>142</v>
      </c>
      <c r="B14" s="11">
        <v>43</v>
      </c>
      <c r="C14" s="47">
        <f t="shared" si="0"/>
        <v>2.0316723545617897E-5</v>
      </c>
      <c r="D14" s="11">
        <v>2200</v>
      </c>
      <c r="E14" s="11">
        <v>0</v>
      </c>
      <c r="F14" s="47">
        <f t="shared" si="1"/>
        <v>0</v>
      </c>
      <c r="G14" s="11">
        <v>0</v>
      </c>
      <c r="H14" s="11">
        <v>0</v>
      </c>
      <c r="I14" s="11">
        <v>0</v>
      </c>
    </row>
    <row r="15" spans="1:9" s="2" customFormat="1" ht="25" customHeight="1">
      <c r="A15" s="4" t="s">
        <v>141</v>
      </c>
      <c r="B15" s="11">
        <v>2</v>
      </c>
      <c r="C15" s="47">
        <f t="shared" si="0"/>
        <v>9.4496388584269277E-7</v>
      </c>
      <c r="D15" s="11">
        <v>0</v>
      </c>
      <c r="E15" s="11">
        <v>0</v>
      </c>
      <c r="F15" s="47">
        <f t="shared" si="1"/>
        <v>0</v>
      </c>
      <c r="G15" s="11">
        <v>0</v>
      </c>
      <c r="H15" s="11">
        <v>0</v>
      </c>
      <c r="I15" s="11">
        <v>0</v>
      </c>
    </row>
    <row r="16" spans="1:9" s="2" customFormat="1" ht="25" customHeight="1">
      <c r="A16" s="10" t="s">
        <v>36</v>
      </c>
      <c r="B16" s="11">
        <v>0</v>
      </c>
      <c r="C16" s="47">
        <f t="shared" si="0"/>
        <v>0</v>
      </c>
      <c r="D16" s="11">
        <v>0</v>
      </c>
      <c r="E16" s="11">
        <v>535</v>
      </c>
      <c r="F16" s="47">
        <f t="shared" si="1"/>
        <v>1.9917115018919398E-4</v>
      </c>
      <c r="G16" s="11">
        <v>3100</v>
      </c>
      <c r="H16" s="24">
        <f>SUM(B16/E16-1)</f>
        <v>-1</v>
      </c>
      <c r="I16" s="24">
        <f>SUM(D16/G16-1)</f>
        <v>-1</v>
      </c>
    </row>
    <row r="17" spans="1:9" s="2" customFormat="1" ht="25" customHeight="1">
      <c r="A17" s="4" t="s">
        <v>152</v>
      </c>
      <c r="B17" s="11">
        <v>0</v>
      </c>
      <c r="C17" s="47">
        <f t="shared" si="0"/>
        <v>0</v>
      </c>
      <c r="D17" s="11">
        <v>0</v>
      </c>
      <c r="E17" s="11">
        <v>74</v>
      </c>
      <c r="F17" s="47">
        <f t="shared" si="1"/>
        <v>2.754890675514085E-5</v>
      </c>
      <c r="G17" s="11">
        <v>6400</v>
      </c>
      <c r="H17" s="24">
        <f>SUM(B17/E17-1)</f>
        <v>-1</v>
      </c>
      <c r="I17" s="24">
        <f>SUM(D17/G17-1)</f>
        <v>-1</v>
      </c>
    </row>
    <row r="18" spans="1:9" s="2" customFormat="1" ht="25" customHeight="1">
      <c r="A18" s="4" t="s">
        <v>153</v>
      </c>
      <c r="B18" s="11">
        <v>0</v>
      </c>
      <c r="C18" s="47">
        <f t="shared" si="0"/>
        <v>0</v>
      </c>
      <c r="D18" s="11">
        <v>0</v>
      </c>
      <c r="E18" s="11">
        <v>37</v>
      </c>
      <c r="F18" s="47">
        <f t="shared" si="1"/>
        <v>1.3774453377570425E-5</v>
      </c>
      <c r="G18" s="11">
        <v>700</v>
      </c>
      <c r="H18" s="24">
        <f>SUM(B18/E18-1)</f>
        <v>-1</v>
      </c>
      <c r="I18" s="24">
        <f>SUM(D18/G18-1)</f>
        <v>-1</v>
      </c>
    </row>
    <row r="19" spans="1:9" s="2" customFormat="1" ht="25" customHeight="1">
      <c r="A19" s="10" t="s">
        <v>38</v>
      </c>
      <c r="B19" s="11">
        <v>0</v>
      </c>
      <c r="C19" s="47">
        <f t="shared" si="0"/>
        <v>0</v>
      </c>
      <c r="D19" s="11">
        <v>0</v>
      </c>
      <c r="E19" s="11">
        <v>25</v>
      </c>
      <c r="F19" s="47">
        <f t="shared" si="1"/>
        <v>9.3070630929529889E-6</v>
      </c>
      <c r="G19" s="11">
        <v>100</v>
      </c>
      <c r="H19" s="24">
        <f>SUM(B19/E19-1)</f>
        <v>-1</v>
      </c>
      <c r="I19" s="24">
        <f>SUM(D19/G19-1)</f>
        <v>-1</v>
      </c>
    </row>
    <row r="20" spans="1:9" s="2" customFormat="1" ht="25" customHeight="1">
      <c r="A20" s="13" t="s">
        <v>13</v>
      </c>
      <c r="B20" s="14">
        <f>SUM(B5:B19)</f>
        <v>2116483</v>
      </c>
      <c r="C20" s="47">
        <f t="shared" ref="C20" si="4">B20/$B$20</f>
        <v>1</v>
      </c>
      <c r="D20" s="14">
        <f>SUM(D5:D19)</f>
        <v>6009100</v>
      </c>
      <c r="E20" s="14">
        <f>SUM(E5:E19)</f>
        <v>2686132</v>
      </c>
      <c r="F20" s="47">
        <f t="shared" ref="F20" si="5">E20/$E$20</f>
        <v>1</v>
      </c>
      <c r="G20" s="14">
        <f>SUM(G5:G19)</f>
        <v>7375300</v>
      </c>
      <c r="H20" s="24">
        <f t="shared" ref="H20" si="6">SUM(B20/E20-1)</f>
        <v>-0.21207036735350315</v>
      </c>
      <c r="I20" s="24">
        <f t="shared" ref="I20" si="7">SUM(D20/G20-1)</f>
        <v>-0.18523992244383281</v>
      </c>
    </row>
    <row r="21" spans="1:9" s="2" customFormat="1" ht="24" customHeight="1">
      <c r="B21" s="3"/>
      <c r="C21" s="3"/>
      <c r="D21" s="3"/>
      <c r="E21" s="23"/>
      <c r="F21" s="23"/>
      <c r="G21" s="23"/>
      <c r="H21" s="3"/>
      <c r="I21" s="3"/>
    </row>
    <row r="22" spans="1:9" s="6" customFormat="1" ht="31.5" customHeight="1">
      <c r="A22" s="2"/>
      <c r="B22" s="3"/>
      <c r="C22" s="3"/>
      <c r="D22" s="3"/>
      <c r="E22" s="3"/>
      <c r="F22" s="3"/>
      <c r="G22" s="3"/>
      <c r="H22" s="3"/>
      <c r="I22" s="3"/>
    </row>
    <row r="23" spans="1:9" s="2" customFormat="1">
      <c r="B23" s="3"/>
      <c r="C23" s="3"/>
      <c r="D23" s="3"/>
      <c r="E23" s="3"/>
      <c r="F23" s="3"/>
      <c r="G23" s="3"/>
      <c r="H23" s="3"/>
      <c r="I23" s="3"/>
    </row>
    <row r="24" spans="1:9" s="2" customFormat="1">
      <c r="B24" s="3"/>
      <c r="C24" s="3"/>
      <c r="D24" s="3"/>
      <c r="E24" s="3"/>
      <c r="F24" s="3"/>
      <c r="G24" s="3"/>
      <c r="H24" s="3"/>
      <c r="I24" s="3"/>
    </row>
    <row r="25" spans="1:9" s="2" customFormat="1">
      <c r="H25" s="3"/>
      <c r="I25" s="3"/>
    </row>
    <row r="26" spans="1:9" s="2" customFormat="1">
      <c r="H26" s="3"/>
      <c r="I26" s="3"/>
    </row>
    <row r="27" spans="1:9" s="2" customFormat="1">
      <c r="H27" s="3"/>
      <c r="I27" s="3"/>
    </row>
    <row r="28" spans="1:9" s="2" customFormat="1">
      <c r="H28" s="3"/>
      <c r="I28" s="3"/>
    </row>
    <row r="29" spans="1:9" s="2" customFormat="1">
      <c r="H29" s="3"/>
      <c r="I29" s="3"/>
    </row>
    <row r="30" spans="1:9" s="2" customFormat="1">
      <c r="H30" s="3"/>
      <c r="I30" s="3"/>
    </row>
    <row r="31" spans="1:9" s="2" customFormat="1">
      <c r="H31" s="3"/>
      <c r="I31" s="3"/>
    </row>
    <row r="32" spans="1:9" s="2" customFormat="1">
      <c r="H32" s="3"/>
      <c r="I32" s="3"/>
    </row>
    <row r="33" spans="2:9" s="2" customFormat="1">
      <c r="H33" s="3"/>
      <c r="I33" s="3"/>
    </row>
    <row r="34" spans="2:9" s="2" customFormat="1">
      <c r="H34" s="3"/>
      <c r="I34" s="3"/>
    </row>
    <row r="35" spans="2:9" s="2" customFormat="1">
      <c r="H35" s="3"/>
      <c r="I35" s="3"/>
    </row>
    <row r="36" spans="2:9" s="2" customFormat="1">
      <c r="H36" s="3"/>
      <c r="I36" s="3"/>
    </row>
    <row r="37" spans="2:9" s="2" customFormat="1">
      <c r="H37" s="3"/>
      <c r="I37" s="3"/>
    </row>
    <row r="38" spans="2:9" s="2" customFormat="1">
      <c r="H38" s="3"/>
      <c r="I38" s="3"/>
    </row>
    <row r="39" spans="2:9" s="2" customFormat="1">
      <c r="H39" s="3"/>
      <c r="I39" s="3"/>
    </row>
    <row r="40" spans="2:9" s="2" customFormat="1">
      <c r="H40" s="3"/>
      <c r="I40" s="3"/>
    </row>
    <row r="41" spans="2:9" s="2" customFormat="1">
      <c r="H41" s="3"/>
      <c r="I41" s="3"/>
    </row>
    <row r="42" spans="2:9" s="2" customFormat="1">
      <c r="B42" s="3"/>
      <c r="C42" s="3"/>
      <c r="D42" s="3"/>
      <c r="E42" s="3"/>
      <c r="F42" s="3"/>
      <c r="G42" s="3"/>
      <c r="H42" s="3"/>
      <c r="I42" s="3"/>
    </row>
    <row r="43" spans="2:9" s="2" customFormat="1">
      <c r="B43" s="3"/>
      <c r="C43" s="3"/>
      <c r="D43" s="3"/>
      <c r="E43" s="3"/>
      <c r="F43" s="3"/>
      <c r="G43" s="3"/>
      <c r="H43" s="3"/>
      <c r="I43" s="3"/>
    </row>
    <row r="44" spans="2:9" s="2" customFormat="1">
      <c r="B44" s="3"/>
      <c r="C44" s="3"/>
      <c r="D44" s="3"/>
      <c r="E44" s="3"/>
      <c r="F44" s="3"/>
      <c r="G44" s="3"/>
      <c r="H44" s="3"/>
      <c r="I44" s="3"/>
    </row>
    <row r="45" spans="2:9" s="2" customFormat="1">
      <c r="B45" s="3"/>
      <c r="C45" s="3"/>
      <c r="D45" s="3"/>
      <c r="E45" s="3"/>
      <c r="F45" s="3"/>
      <c r="G45" s="3"/>
      <c r="H45" s="3"/>
      <c r="I45" s="3"/>
    </row>
    <row r="46" spans="2:9" s="2" customFormat="1">
      <c r="B46" s="3"/>
      <c r="C46" s="3"/>
      <c r="D46" s="3"/>
      <c r="E46" s="3"/>
      <c r="F46" s="3"/>
      <c r="G46" s="3"/>
      <c r="H46" s="3"/>
      <c r="I46" s="3"/>
    </row>
    <row r="47" spans="2:9" s="2" customFormat="1">
      <c r="B47" s="3"/>
      <c r="C47" s="3"/>
      <c r="D47" s="3"/>
      <c r="E47" s="3"/>
      <c r="F47" s="3"/>
      <c r="G47" s="3"/>
      <c r="H47" s="3"/>
      <c r="I47" s="3"/>
    </row>
    <row r="48" spans="2:9" s="2" customFormat="1">
      <c r="B48" s="3"/>
      <c r="C48" s="3"/>
      <c r="D48" s="3"/>
      <c r="E48" s="3"/>
      <c r="F48" s="3"/>
      <c r="G48" s="3"/>
      <c r="H48" s="3"/>
      <c r="I48" s="3"/>
    </row>
    <row r="49" spans="2:9" s="2" customFormat="1">
      <c r="B49" s="3"/>
      <c r="C49" s="3"/>
      <c r="D49" s="3"/>
      <c r="E49" s="3"/>
      <c r="F49" s="3"/>
      <c r="G49" s="3"/>
      <c r="H49" s="3"/>
      <c r="I49" s="3"/>
    </row>
    <row r="50" spans="2:9" s="2" customFormat="1">
      <c r="B50" s="3"/>
      <c r="C50" s="3"/>
      <c r="D50" s="3"/>
      <c r="E50" s="3"/>
      <c r="F50" s="3"/>
      <c r="G50" s="3"/>
      <c r="H50" s="3"/>
      <c r="I50" s="3"/>
    </row>
    <row r="51" spans="2:9" s="2" customFormat="1">
      <c r="B51" s="3"/>
      <c r="C51" s="3"/>
      <c r="D51" s="3"/>
      <c r="E51" s="3"/>
      <c r="F51" s="3"/>
      <c r="G51" s="3"/>
      <c r="H51" s="3"/>
      <c r="I51" s="3"/>
    </row>
    <row r="52" spans="2:9" s="2" customFormat="1">
      <c r="B52" s="3"/>
      <c r="C52" s="3"/>
      <c r="D52" s="3"/>
      <c r="E52" s="3"/>
      <c r="F52" s="3"/>
      <c r="G52" s="3"/>
      <c r="H52" s="3"/>
      <c r="I52" s="3"/>
    </row>
    <row r="53" spans="2:9" s="2" customFormat="1">
      <c r="B53" s="3"/>
      <c r="C53" s="3"/>
      <c r="D53" s="3"/>
      <c r="E53" s="3"/>
      <c r="F53" s="3"/>
      <c r="G53" s="3"/>
      <c r="H53" s="3"/>
      <c r="I53" s="3"/>
    </row>
    <row r="54" spans="2:9" s="2" customFormat="1">
      <c r="B54" s="3"/>
      <c r="C54" s="3"/>
      <c r="D54" s="3"/>
      <c r="E54" s="3"/>
      <c r="F54" s="3"/>
      <c r="G54" s="3"/>
      <c r="H54" s="3"/>
      <c r="I54" s="3"/>
    </row>
    <row r="55" spans="2:9" s="2" customFormat="1">
      <c r="B55" s="3"/>
      <c r="C55" s="3"/>
      <c r="D55" s="3"/>
      <c r="E55" s="3"/>
      <c r="F55" s="3"/>
      <c r="G55" s="3"/>
      <c r="H55" s="3"/>
      <c r="I55" s="3"/>
    </row>
    <row r="56" spans="2:9" s="2" customFormat="1">
      <c r="B56" s="3"/>
      <c r="C56" s="3"/>
      <c r="D56" s="3"/>
      <c r="E56" s="3"/>
      <c r="F56" s="3"/>
      <c r="G56" s="3"/>
      <c r="H56" s="3"/>
      <c r="I56" s="3"/>
    </row>
    <row r="57" spans="2:9" s="2" customFormat="1">
      <c r="B57" s="3"/>
      <c r="C57" s="3"/>
      <c r="D57" s="3"/>
      <c r="E57" s="3"/>
      <c r="F57" s="3"/>
      <c r="G57" s="3"/>
      <c r="H57" s="3"/>
      <c r="I57" s="3"/>
    </row>
    <row r="58" spans="2:9" s="2" customFormat="1">
      <c r="B58" s="3"/>
      <c r="C58" s="3"/>
      <c r="D58" s="3"/>
      <c r="E58" s="3"/>
      <c r="F58" s="3"/>
      <c r="G58" s="3"/>
      <c r="H58" s="3"/>
      <c r="I58" s="3"/>
    </row>
    <row r="59" spans="2:9" s="2" customFormat="1">
      <c r="B59" s="3"/>
      <c r="C59" s="3"/>
      <c r="D59" s="3"/>
      <c r="E59" s="3"/>
      <c r="F59" s="3"/>
      <c r="G59" s="3"/>
      <c r="H59" s="3"/>
      <c r="I59" s="3"/>
    </row>
    <row r="60" spans="2:9" s="2" customFormat="1">
      <c r="B60" s="3"/>
      <c r="C60" s="3"/>
      <c r="D60" s="3"/>
      <c r="E60" s="3"/>
      <c r="F60" s="3"/>
      <c r="G60" s="3"/>
      <c r="H60" s="3"/>
      <c r="I60" s="3"/>
    </row>
    <row r="61" spans="2:9" s="2" customFormat="1">
      <c r="B61" s="3"/>
      <c r="C61" s="3"/>
      <c r="D61" s="3"/>
      <c r="E61" s="3"/>
      <c r="F61" s="3"/>
      <c r="G61" s="3"/>
      <c r="H61" s="3"/>
      <c r="I61" s="3"/>
    </row>
    <row r="62" spans="2:9" s="2" customFormat="1">
      <c r="B62" s="3"/>
      <c r="C62" s="3"/>
      <c r="D62" s="3"/>
      <c r="E62" s="3"/>
      <c r="F62" s="3"/>
      <c r="G62" s="3"/>
      <c r="H62" s="3"/>
      <c r="I62" s="3"/>
    </row>
    <row r="63" spans="2:9" s="2" customFormat="1">
      <c r="B63" s="3"/>
      <c r="C63" s="3"/>
      <c r="D63" s="3"/>
      <c r="E63" s="3"/>
      <c r="F63" s="3"/>
      <c r="G63" s="3"/>
      <c r="H63" s="3"/>
      <c r="I63" s="3"/>
    </row>
    <row r="64" spans="2:9" s="2" customFormat="1">
      <c r="B64" s="3"/>
      <c r="C64" s="3"/>
      <c r="D64" s="3"/>
      <c r="E64" s="3"/>
      <c r="F64" s="3"/>
      <c r="G64" s="3"/>
      <c r="H64" s="3"/>
      <c r="I64" s="3"/>
    </row>
    <row r="65" spans="2:9" s="2" customFormat="1">
      <c r="B65" s="3"/>
      <c r="C65" s="3"/>
      <c r="D65" s="3"/>
      <c r="E65" s="3"/>
      <c r="F65" s="3"/>
      <c r="G65" s="3"/>
      <c r="H65" s="3"/>
      <c r="I65" s="3"/>
    </row>
    <row r="66" spans="2:9" s="2" customFormat="1">
      <c r="B66" s="3"/>
      <c r="C66" s="3"/>
      <c r="D66" s="3"/>
      <c r="E66" s="3"/>
      <c r="F66" s="3"/>
      <c r="G66" s="3"/>
      <c r="H66" s="3"/>
      <c r="I66" s="3"/>
    </row>
    <row r="67" spans="2:9" s="2" customFormat="1">
      <c r="B67" s="3"/>
      <c r="C67" s="3"/>
      <c r="D67" s="3"/>
      <c r="E67" s="3"/>
      <c r="F67" s="3"/>
      <c r="G67" s="3"/>
      <c r="H67" s="3"/>
      <c r="I67" s="3"/>
    </row>
    <row r="68" spans="2:9" s="2" customFormat="1">
      <c r="B68" s="3"/>
      <c r="C68" s="3"/>
      <c r="D68" s="3"/>
      <c r="E68" s="3"/>
      <c r="F68" s="3"/>
      <c r="G68" s="3"/>
      <c r="H68" s="3"/>
      <c r="I68" s="3"/>
    </row>
    <row r="69" spans="2:9" s="2" customFormat="1">
      <c r="B69" s="3"/>
      <c r="C69" s="3"/>
      <c r="D69" s="3"/>
      <c r="E69" s="3"/>
      <c r="F69" s="3"/>
      <c r="G69" s="3"/>
      <c r="H69" s="3"/>
      <c r="I69" s="3"/>
    </row>
    <row r="70" spans="2:9" s="2" customFormat="1">
      <c r="B70" s="3"/>
      <c r="C70" s="3"/>
      <c r="D70" s="3"/>
      <c r="E70" s="3"/>
      <c r="F70" s="3"/>
      <c r="G70" s="3"/>
      <c r="H70" s="3"/>
      <c r="I70" s="3"/>
    </row>
    <row r="71" spans="2:9" s="2" customFormat="1">
      <c r="B71" s="3"/>
      <c r="C71" s="3"/>
      <c r="D71" s="3"/>
      <c r="E71" s="3"/>
      <c r="F71" s="3"/>
      <c r="G71" s="3"/>
      <c r="H71" s="3"/>
      <c r="I71" s="3"/>
    </row>
    <row r="72" spans="2:9" s="2" customFormat="1">
      <c r="B72" s="3"/>
      <c r="C72" s="3"/>
      <c r="D72" s="3"/>
      <c r="E72" s="3"/>
      <c r="F72" s="3"/>
      <c r="G72" s="3"/>
      <c r="H72" s="3"/>
      <c r="I72" s="3"/>
    </row>
    <row r="73" spans="2:9" s="2" customFormat="1">
      <c r="B73" s="3"/>
      <c r="C73" s="3"/>
      <c r="D73" s="3"/>
      <c r="E73" s="3"/>
      <c r="F73" s="3"/>
      <c r="G73" s="3"/>
      <c r="H73" s="3"/>
      <c r="I73" s="3"/>
    </row>
    <row r="74" spans="2:9" s="2" customFormat="1">
      <c r="B74" s="3"/>
      <c r="C74" s="3"/>
      <c r="D74" s="3"/>
      <c r="E74" s="3"/>
      <c r="F74" s="3"/>
      <c r="G74" s="3"/>
      <c r="H74" s="3"/>
      <c r="I74" s="3"/>
    </row>
    <row r="75" spans="2:9" s="2" customFormat="1">
      <c r="B75" s="3"/>
      <c r="C75" s="3"/>
      <c r="D75" s="3"/>
      <c r="E75" s="3"/>
      <c r="F75" s="3"/>
      <c r="G75" s="3"/>
      <c r="H75" s="3"/>
      <c r="I75" s="3"/>
    </row>
    <row r="76" spans="2:9" s="2" customFormat="1">
      <c r="B76" s="3"/>
      <c r="C76" s="3"/>
      <c r="D76" s="3"/>
      <c r="E76" s="3"/>
      <c r="F76" s="3"/>
      <c r="G76" s="3"/>
      <c r="H76" s="3"/>
      <c r="I76" s="3"/>
    </row>
    <row r="77" spans="2:9" s="2" customFormat="1">
      <c r="B77" s="3"/>
      <c r="C77" s="3"/>
      <c r="D77" s="3"/>
      <c r="E77" s="3"/>
      <c r="F77" s="3"/>
      <c r="G77" s="3"/>
      <c r="H77" s="3"/>
      <c r="I77" s="3"/>
    </row>
    <row r="78" spans="2:9" s="2" customFormat="1">
      <c r="B78" s="3"/>
      <c r="C78" s="3"/>
      <c r="D78" s="3"/>
      <c r="E78" s="3"/>
      <c r="F78" s="3"/>
      <c r="G78" s="3"/>
      <c r="H78" s="3"/>
      <c r="I78" s="3"/>
    </row>
    <row r="79" spans="2:9" s="2" customFormat="1">
      <c r="B79" s="3"/>
      <c r="C79" s="3"/>
      <c r="D79" s="3"/>
      <c r="E79" s="3"/>
      <c r="F79" s="3"/>
      <c r="G79" s="3"/>
      <c r="H79" s="3"/>
      <c r="I79" s="3"/>
    </row>
    <row r="80" spans="2:9" s="2" customFormat="1">
      <c r="B80" s="3"/>
      <c r="C80" s="3"/>
      <c r="D80" s="3"/>
      <c r="E80" s="3"/>
      <c r="F80" s="3"/>
      <c r="G80" s="3"/>
      <c r="H80" s="3"/>
      <c r="I80" s="3"/>
    </row>
    <row r="81" spans="2:9" s="2" customFormat="1">
      <c r="B81" s="3"/>
      <c r="C81" s="3"/>
      <c r="D81" s="3"/>
      <c r="E81" s="3"/>
      <c r="F81" s="3"/>
      <c r="G81" s="3"/>
      <c r="H81" s="3"/>
      <c r="I81" s="3"/>
    </row>
    <row r="82" spans="2:9" s="2" customFormat="1">
      <c r="B82" s="3"/>
      <c r="C82" s="3"/>
      <c r="D82" s="3"/>
      <c r="E82" s="3"/>
      <c r="F82" s="3"/>
      <c r="G82" s="3"/>
      <c r="H82" s="3"/>
      <c r="I82" s="3"/>
    </row>
    <row r="83" spans="2:9" s="2" customFormat="1">
      <c r="B83" s="3"/>
      <c r="C83" s="3"/>
      <c r="D83" s="3"/>
      <c r="E83" s="3"/>
      <c r="F83" s="3"/>
      <c r="G83" s="3"/>
      <c r="H83" s="3"/>
      <c r="I83" s="3"/>
    </row>
    <row r="84" spans="2:9" s="2" customFormat="1">
      <c r="B84" s="3"/>
      <c r="C84" s="3"/>
      <c r="D84" s="3"/>
      <c r="E84" s="3"/>
      <c r="F84" s="3"/>
      <c r="G84" s="3"/>
      <c r="H84" s="3"/>
      <c r="I84" s="3"/>
    </row>
    <row r="85" spans="2:9" s="2" customFormat="1">
      <c r="B85" s="3"/>
      <c r="C85" s="3"/>
      <c r="D85" s="3"/>
      <c r="E85" s="3"/>
      <c r="F85" s="3"/>
      <c r="G85" s="3"/>
      <c r="H85" s="3"/>
      <c r="I85" s="3"/>
    </row>
    <row r="86" spans="2:9" s="2" customFormat="1">
      <c r="B86" s="3"/>
      <c r="C86" s="3"/>
      <c r="D86" s="3"/>
      <c r="E86" s="3"/>
      <c r="F86" s="3"/>
      <c r="G86" s="3"/>
      <c r="H86" s="3"/>
      <c r="I86" s="3"/>
    </row>
    <row r="87" spans="2:9" s="2" customFormat="1">
      <c r="B87" s="3"/>
      <c r="C87" s="3"/>
      <c r="D87" s="3"/>
      <c r="E87" s="3"/>
      <c r="F87" s="3"/>
      <c r="G87" s="3"/>
      <c r="H87" s="3"/>
      <c r="I87" s="3"/>
    </row>
    <row r="88" spans="2:9" s="2" customFormat="1">
      <c r="B88" s="3"/>
      <c r="C88" s="3"/>
      <c r="D88" s="3"/>
      <c r="E88" s="3"/>
      <c r="F88" s="3"/>
      <c r="G88" s="3"/>
      <c r="H88" s="3"/>
      <c r="I88" s="3"/>
    </row>
    <row r="89" spans="2:9" s="2" customFormat="1">
      <c r="B89" s="3"/>
      <c r="C89" s="3"/>
      <c r="D89" s="3"/>
      <c r="E89" s="3"/>
      <c r="F89" s="3"/>
      <c r="G89" s="3"/>
      <c r="H89" s="3"/>
      <c r="I89" s="3"/>
    </row>
    <row r="90" spans="2:9" s="2" customFormat="1">
      <c r="B90" s="3"/>
      <c r="C90" s="3"/>
      <c r="D90" s="3"/>
      <c r="E90" s="3"/>
      <c r="F90" s="3"/>
      <c r="G90" s="3"/>
      <c r="H90" s="3"/>
      <c r="I90" s="3"/>
    </row>
    <row r="91" spans="2:9" s="2" customFormat="1">
      <c r="B91" s="3"/>
      <c r="C91" s="3"/>
      <c r="D91" s="3"/>
      <c r="E91" s="3"/>
      <c r="F91" s="3"/>
      <c r="G91" s="3"/>
      <c r="H91" s="3"/>
      <c r="I91" s="3"/>
    </row>
    <row r="92" spans="2:9" s="2" customFormat="1">
      <c r="B92" s="3"/>
      <c r="C92" s="3"/>
      <c r="D92" s="3"/>
      <c r="E92" s="3"/>
      <c r="F92" s="3"/>
      <c r="G92" s="3"/>
      <c r="H92" s="3"/>
      <c r="I92" s="3"/>
    </row>
    <row r="93" spans="2:9" s="2" customFormat="1">
      <c r="B93" s="3"/>
      <c r="C93" s="3"/>
      <c r="D93" s="3"/>
      <c r="E93" s="3"/>
      <c r="F93" s="3"/>
      <c r="G93" s="3"/>
      <c r="H93" s="3"/>
      <c r="I93" s="3"/>
    </row>
    <row r="94" spans="2:9" s="2" customFormat="1">
      <c r="B94" s="3"/>
      <c r="C94" s="3"/>
      <c r="D94" s="3"/>
      <c r="E94" s="3"/>
      <c r="F94" s="3"/>
      <c r="G94" s="3"/>
      <c r="H94" s="3"/>
      <c r="I94" s="3"/>
    </row>
    <row r="95" spans="2:9" s="2" customFormat="1">
      <c r="B95" s="3"/>
      <c r="C95" s="3"/>
      <c r="D95" s="3"/>
      <c r="E95" s="3"/>
      <c r="F95" s="3"/>
      <c r="G95" s="3"/>
      <c r="H95" s="3"/>
      <c r="I95" s="3"/>
    </row>
    <row r="96" spans="2:9" s="2" customFormat="1">
      <c r="B96" s="3"/>
      <c r="C96" s="3"/>
      <c r="D96" s="3"/>
      <c r="E96" s="3"/>
      <c r="F96" s="3"/>
      <c r="G96" s="3"/>
      <c r="H96" s="3"/>
      <c r="I96" s="3"/>
    </row>
    <row r="97" spans="2:9" s="2" customFormat="1">
      <c r="B97" s="3"/>
      <c r="C97" s="3"/>
      <c r="D97" s="3"/>
      <c r="E97" s="3"/>
      <c r="F97" s="3"/>
      <c r="G97" s="3"/>
      <c r="H97" s="3"/>
      <c r="I97" s="3"/>
    </row>
    <row r="98" spans="2:9" s="2" customFormat="1">
      <c r="B98" s="3"/>
      <c r="C98" s="3"/>
      <c r="D98" s="3"/>
      <c r="E98" s="3"/>
      <c r="F98" s="3"/>
      <c r="G98" s="3"/>
      <c r="H98" s="3"/>
      <c r="I98" s="3"/>
    </row>
    <row r="99" spans="2:9" s="2" customFormat="1">
      <c r="B99" s="3"/>
      <c r="C99" s="3"/>
      <c r="D99" s="3"/>
      <c r="E99" s="3"/>
      <c r="F99" s="3"/>
      <c r="G99" s="3"/>
      <c r="H99" s="3"/>
      <c r="I99" s="3"/>
    </row>
    <row r="100" spans="2:9" s="2" customFormat="1">
      <c r="B100" s="3"/>
      <c r="C100" s="3"/>
      <c r="D100" s="3"/>
      <c r="E100" s="3"/>
      <c r="F100" s="3"/>
      <c r="G100" s="3"/>
      <c r="H100" s="3"/>
      <c r="I100" s="3"/>
    </row>
    <row r="101" spans="2:9" s="2" customFormat="1">
      <c r="B101" s="3"/>
      <c r="C101" s="3"/>
      <c r="D101" s="3"/>
      <c r="E101" s="3"/>
      <c r="F101" s="3"/>
      <c r="G101" s="3"/>
      <c r="H101" s="3"/>
      <c r="I101" s="3"/>
    </row>
    <row r="102" spans="2:9" s="2" customFormat="1">
      <c r="B102" s="3"/>
      <c r="C102" s="3"/>
      <c r="D102" s="3"/>
      <c r="E102" s="3"/>
      <c r="F102" s="3"/>
      <c r="G102" s="3"/>
      <c r="H102" s="3"/>
      <c r="I102" s="3"/>
    </row>
    <row r="103" spans="2:9" s="2" customFormat="1">
      <c r="B103" s="3"/>
      <c r="C103" s="3"/>
      <c r="D103" s="3"/>
      <c r="E103" s="3"/>
      <c r="F103" s="3"/>
      <c r="G103" s="3"/>
      <c r="H103" s="3"/>
      <c r="I103" s="3"/>
    </row>
    <row r="104" spans="2:9" s="2" customFormat="1">
      <c r="B104" s="3"/>
      <c r="C104" s="3"/>
      <c r="D104" s="3"/>
      <c r="E104" s="3"/>
      <c r="F104" s="3"/>
      <c r="G104" s="3"/>
      <c r="H104" s="3"/>
      <c r="I104" s="3"/>
    </row>
    <row r="105" spans="2:9" s="2" customFormat="1">
      <c r="B105" s="3"/>
      <c r="C105" s="3"/>
      <c r="D105" s="3"/>
      <c r="E105" s="3"/>
      <c r="F105" s="3"/>
      <c r="G105" s="3"/>
      <c r="H105" s="3"/>
      <c r="I105" s="3"/>
    </row>
    <row r="106" spans="2:9" s="2" customFormat="1">
      <c r="B106" s="3"/>
      <c r="C106" s="3"/>
      <c r="D106" s="3"/>
      <c r="E106" s="3"/>
      <c r="F106" s="3"/>
      <c r="G106" s="3"/>
      <c r="H106" s="3"/>
      <c r="I106" s="3"/>
    </row>
    <row r="107" spans="2:9" s="2" customFormat="1">
      <c r="B107" s="3"/>
      <c r="C107" s="3"/>
      <c r="D107" s="3"/>
      <c r="E107" s="3"/>
      <c r="F107" s="3"/>
      <c r="G107" s="3"/>
      <c r="H107" s="3"/>
      <c r="I107" s="3"/>
    </row>
    <row r="108" spans="2:9" s="2" customFormat="1">
      <c r="B108" s="3"/>
      <c r="C108" s="3"/>
      <c r="D108" s="3"/>
      <c r="E108" s="3"/>
      <c r="F108" s="3"/>
      <c r="G108" s="3"/>
      <c r="H108" s="3"/>
      <c r="I108" s="3"/>
    </row>
    <row r="109" spans="2:9" s="2" customFormat="1">
      <c r="B109" s="3"/>
      <c r="C109" s="3"/>
      <c r="D109" s="3"/>
      <c r="E109" s="3"/>
      <c r="F109" s="3"/>
      <c r="G109" s="3"/>
      <c r="H109" s="3"/>
      <c r="I109" s="3"/>
    </row>
    <row r="110" spans="2:9" s="2" customFormat="1">
      <c r="B110" s="3"/>
      <c r="C110" s="3"/>
      <c r="D110" s="3"/>
      <c r="E110" s="3"/>
      <c r="F110" s="3"/>
      <c r="G110" s="3"/>
      <c r="H110" s="3"/>
      <c r="I110" s="3"/>
    </row>
    <row r="111" spans="2:9" s="2" customFormat="1">
      <c r="B111" s="3"/>
      <c r="C111" s="3"/>
      <c r="D111" s="3"/>
      <c r="E111" s="3"/>
      <c r="F111" s="3"/>
      <c r="G111" s="3"/>
      <c r="H111" s="3"/>
      <c r="I111" s="3"/>
    </row>
    <row r="112" spans="2:9" s="2" customFormat="1">
      <c r="B112" s="3"/>
      <c r="C112" s="3"/>
      <c r="D112" s="3"/>
      <c r="E112" s="3"/>
      <c r="F112" s="3"/>
      <c r="G112" s="3"/>
      <c r="H112" s="3"/>
      <c r="I112" s="3"/>
    </row>
    <row r="113" spans="2:9" s="2" customFormat="1">
      <c r="B113" s="3"/>
      <c r="C113" s="3"/>
      <c r="D113" s="3"/>
      <c r="E113" s="3"/>
      <c r="F113" s="3"/>
      <c r="G113" s="3"/>
      <c r="H113" s="3"/>
      <c r="I113" s="3"/>
    </row>
    <row r="114" spans="2:9" s="2" customFormat="1">
      <c r="B114" s="3"/>
      <c r="C114" s="3"/>
      <c r="D114" s="3"/>
      <c r="E114" s="3"/>
      <c r="F114" s="3"/>
      <c r="G114" s="3"/>
      <c r="H114" s="3"/>
      <c r="I114" s="3"/>
    </row>
    <row r="115" spans="2:9" s="2" customFormat="1">
      <c r="B115" s="3"/>
      <c r="C115" s="3"/>
      <c r="D115" s="3"/>
      <c r="E115" s="3"/>
      <c r="F115" s="3"/>
      <c r="G115" s="3"/>
      <c r="H115" s="3"/>
      <c r="I115" s="3"/>
    </row>
    <row r="116" spans="2:9" s="2" customFormat="1">
      <c r="B116" s="3"/>
      <c r="C116" s="3"/>
      <c r="D116" s="3"/>
      <c r="E116" s="3"/>
      <c r="F116" s="3"/>
      <c r="G116" s="3"/>
      <c r="H116" s="3"/>
      <c r="I116" s="3"/>
    </row>
    <row r="117" spans="2:9" s="2" customFormat="1">
      <c r="B117" s="3"/>
      <c r="C117" s="3"/>
      <c r="D117" s="3"/>
      <c r="E117" s="3"/>
      <c r="F117" s="3"/>
      <c r="G117" s="3"/>
      <c r="H117" s="3"/>
      <c r="I117" s="3"/>
    </row>
    <row r="118" spans="2:9" s="2" customFormat="1">
      <c r="B118" s="3"/>
      <c r="C118" s="3"/>
      <c r="D118" s="3"/>
      <c r="E118" s="3"/>
      <c r="F118" s="3"/>
      <c r="G118" s="3"/>
      <c r="H118" s="3"/>
      <c r="I118" s="3"/>
    </row>
    <row r="119" spans="2:9" s="2" customFormat="1">
      <c r="B119" s="3"/>
      <c r="C119" s="3"/>
      <c r="D119" s="3"/>
      <c r="E119" s="3"/>
      <c r="F119" s="3"/>
      <c r="G119" s="3"/>
      <c r="H119" s="3"/>
      <c r="I119" s="3"/>
    </row>
    <row r="120" spans="2:9" s="2" customFormat="1">
      <c r="B120" s="3"/>
      <c r="C120" s="3"/>
      <c r="D120" s="3"/>
      <c r="E120" s="3"/>
      <c r="F120" s="3"/>
      <c r="G120" s="3"/>
      <c r="H120" s="3"/>
      <c r="I120" s="3"/>
    </row>
    <row r="121" spans="2:9" s="2" customFormat="1">
      <c r="B121" s="3"/>
      <c r="C121" s="3"/>
      <c r="D121" s="3"/>
      <c r="E121" s="3"/>
      <c r="F121" s="3"/>
      <c r="G121" s="3"/>
      <c r="H121" s="3"/>
      <c r="I121" s="3"/>
    </row>
    <row r="122" spans="2:9" s="2" customFormat="1">
      <c r="B122" s="3"/>
      <c r="C122" s="3"/>
      <c r="D122" s="3"/>
      <c r="E122" s="3"/>
      <c r="F122" s="3"/>
      <c r="G122" s="3"/>
      <c r="H122" s="3"/>
      <c r="I122" s="3"/>
    </row>
    <row r="123" spans="2:9" s="2" customFormat="1">
      <c r="B123" s="3"/>
      <c r="C123" s="3"/>
      <c r="D123" s="3"/>
      <c r="E123" s="3"/>
      <c r="F123" s="3"/>
      <c r="G123" s="3"/>
      <c r="H123" s="3"/>
      <c r="I123" s="3"/>
    </row>
    <row r="124" spans="2:9" s="2" customFormat="1">
      <c r="B124" s="3"/>
      <c r="C124" s="3"/>
      <c r="D124" s="3"/>
      <c r="E124" s="3"/>
      <c r="F124" s="3"/>
      <c r="G124" s="3"/>
      <c r="H124" s="3"/>
      <c r="I124" s="3"/>
    </row>
    <row r="125" spans="2:9" s="2" customFormat="1">
      <c r="B125" s="3"/>
      <c r="C125" s="3"/>
      <c r="D125" s="3"/>
      <c r="E125" s="3"/>
      <c r="F125" s="3"/>
      <c r="G125" s="3"/>
      <c r="H125" s="3"/>
      <c r="I125" s="3"/>
    </row>
    <row r="126" spans="2:9" s="2" customFormat="1">
      <c r="B126" s="3"/>
      <c r="C126" s="3"/>
      <c r="D126" s="3"/>
      <c r="E126" s="3"/>
      <c r="F126" s="3"/>
      <c r="G126" s="3"/>
      <c r="H126" s="3"/>
      <c r="I126" s="3"/>
    </row>
    <row r="127" spans="2:9" s="2" customFormat="1">
      <c r="B127" s="3"/>
      <c r="C127" s="3"/>
      <c r="D127" s="3"/>
      <c r="E127" s="3"/>
      <c r="F127" s="3"/>
      <c r="G127" s="3"/>
      <c r="H127" s="3"/>
      <c r="I127" s="3"/>
    </row>
    <row r="128" spans="2:9" s="2" customFormat="1">
      <c r="B128" s="3"/>
      <c r="C128" s="3"/>
      <c r="D128" s="3"/>
      <c r="E128" s="3"/>
      <c r="F128" s="3"/>
      <c r="G128" s="3"/>
      <c r="H128" s="3"/>
      <c r="I128" s="3"/>
    </row>
    <row r="129" spans="1:9" s="2" customFormat="1">
      <c r="B129" s="3"/>
      <c r="C129" s="3"/>
      <c r="D129" s="3"/>
      <c r="E129" s="3"/>
      <c r="F129" s="3"/>
      <c r="G129" s="3"/>
      <c r="H129" s="3"/>
      <c r="I129" s="3"/>
    </row>
    <row r="130" spans="1:9" s="2" customFormat="1">
      <c r="B130" s="3"/>
      <c r="C130" s="3"/>
      <c r="D130" s="3"/>
      <c r="E130" s="3"/>
      <c r="F130" s="3"/>
      <c r="G130" s="3"/>
      <c r="H130" s="3"/>
      <c r="I130" s="3"/>
    </row>
    <row r="131" spans="1:9" s="2" customFormat="1">
      <c r="B131" s="3"/>
      <c r="C131" s="3"/>
      <c r="D131" s="3"/>
      <c r="E131" s="3"/>
      <c r="F131" s="3"/>
      <c r="G131" s="3"/>
      <c r="H131" s="3"/>
      <c r="I131" s="3"/>
    </row>
    <row r="132" spans="1:9" s="2" customFormat="1">
      <c r="B132" s="3"/>
      <c r="C132" s="3"/>
      <c r="D132" s="3"/>
      <c r="E132" s="3"/>
      <c r="F132" s="3"/>
      <c r="G132" s="3"/>
      <c r="H132" s="3"/>
      <c r="I132" s="3"/>
    </row>
    <row r="133" spans="1:9" s="2" customFormat="1">
      <c r="B133" s="3"/>
      <c r="C133" s="3"/>
      <c r="D133" s="3"/>
      <c r="E133" s="3"/>
      <c r="F133" s="3"/>
      <c r="G133" s="3"/>
      <c r="H133" s="3"/>
      <c r="I133" s="3"/>
    </row>
    <row r="134" spans="1:9" s="2" customFormat="1">
      <c r="B134" s="3"/>
      <c r="C134" s="3"/>
      <c r="D134" s="3"/>
      <c r="E134" s="3"/>
      <c r="F134" s="3"/>
      <c r="G134" s="3"/>
      <c r="H134" s="3"/>
      <c r="I134" s="3"/>
    </row>
    <row r="135" spans="1:9" s="2" customFormat="1">
      <c r="B135" s="3"/>
      <c r="C135" s="3"/>
      <c r="D135" s="3"/>
      <c r="E135" s="3"/>
      <c r="F135" s="3"/>
      <c r="G135" s="3"/>
      <c r="H135" s="3"/>
      <c r="I135" s="3"/>
    </row>
    <row r="136" spans="1:9" s="2" customFormat="1">
      <c r="B136" s="3"/>
      <c r="C136" s="3"/>
      <c r="D136" s="3"/>
      <c r="E136" s="3"/>
      <c r="F136" s="3"/>
      <c r="G136" s="3"/>
      <c r="H136" s="3"/>
      <c r="I136" s="3"/>
    </row>
    <row r="137" spans="1:9" s="2" customFormat="1">
      <c r="B137" s="3"/>
      <c r="C137" s="3"/>
      <c r="D137" s="3"/>
      <c r="E137" s="3"/>
      <c r="F137" s="3"/>
      <c r="G137" s="3"/>
      <c r="H137" s="3"/>
      <c r="I137" s="3"/>
    </row>
    <row r="138" spans="1:9" s="2" customFormat="1">
      <c r="B138" s="3"/>
      <c r="C138" s="3"/>
      <c r="D138" s="3"/>
      <c r="E138" s="3"/>
      <c r="F138" s="3"/>
      <c r="G138" s="3"/>
      <c r="H138" s="3"/>
      <c r="I138" s="3"/>
    </row>
    <row r="139" spans="1:9" s="2" customFormat="1">
      <c r="A139"/>
      <c r="B139" s="1"/>
      <c r="C139" s="1"/>
      <c r="D139" s="1"/>
      <c r="E139" s="1"/>
      <c r="F139" s="1"/>
      <c r="G139" s="1"/>
      <c r="H139" s="1"/>
      <c r="I139" s="1"/>
    </row>
    <row r="140" spans="1:9" s="2" customFormat="1">
      <c r="A140"/>
      <c r="B140" s="1"/>
      <c r="C140" s="1"/>
      <c r="D140" s="1"/>
      <c r="E140" s="1"/>
      <c r="F140" s="1"/>
      <c r="G140" s="1"/>
      <c r="H140" s="1"/>
      <c r="I140" s="1"/>
    </row>
  </sheetData>
  <sortState ref="A5:I19">
    <sortCondition descending="1" ref="B5:B19"/>
  </sortState>
  <mergeCells count="5">
    <mergeCell ref="A1:I1"/>
    <mergeCell ref="A3:A4"/>
    <mergeCell ref="B3:D3"/>
    <mergeCell ref="E3:G3"/>
    <mergeCell ref="H3:I3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30"/>
  <sheetViews>
    <sheetView topLeftCell="A13" workbookViewId="0">
      <selection activeCell="H30" sqref="H30"/>
    </sheetView>
  </sheetViews>
  <sheetFormatPr defaultColWidth="8.875" defaultRowHeight="15.35"/>
  <cols>
    <col min="1" max="1" width="10.5" style="25" bestFit="1" customWidth="1"/>
    <col min="2" max="2" width="13.5" style="26" bestFit="1" customWidth="1"/>
    <col min="3" max="3" width="8.5" style="26" bestFit="1" customWidth="1"/>
    <col min="4" max="5" width="13.5" style="26" bestFit="1" customWidth="1"/>
    <col min="6" max="6" width="8.5" style="26" bestFit="1" customWidth="1"/>
    <col min="7" max="7" width="13.5" style="26" bestFit="1" customWidth="1"/>
    <col min="8" max="8" width="10.625" style="26" bestFit="1" customWidth="1"/>
    <col min="9" max="9" width="10.375" style="26" bestFit="1" customWidth="1"/>
    <col min="10" max="16384" width="8.875" style="25"/>
  </cols>
  <sheetData>
    <row r="1" spans="1:9" ht="30" customHeight="1">
      <c r="A1" s="167" t="s">
        <v>247</v>
      </c>
      <c r="B1" s="167"/>
      <c r="C1" s="167"/>
      <c r="D1" s="167"/>
      <c r="E1" s="167"/>
      <c r="F1" s="167"/>
      <c r="G1" s="167"/>
      <c r="H1" s="167"/>
      <c r="I1" s="167"/>
    </row>
    <row r="2" spans="1:9" ht="16" thickBot="1"/>
    <row r="3" spans="1:9" ht="20.2" customHeight="1">
      <c r="A3" s="181" t="s">
        <v>83</v>
      </c>
      <c r="B3" s="183" t="s">
        <v>248</v>
      </c>
      <c r="C3" s="184"/>
      <c r="D3" s="185"/>
      <c r="E3" s="184" t="s">
        <v>84</v>
      </c>
      <c r="F3" s="184"/>
      <c r="G3" s="184"/>
      <c r="H3" s="183" t="s">
        <v>82</v>
      </c>
      <c r="I3" s="185"/>
    </row>
    <row r="4" spans="1:9" ht="30.85" customHeight="1">
      <c r="A4" s="182"/>
      <c r="B4" s="130" t="s">
        <v>85</v>
      </c>
      <c r="C4" s="71" t="s">
        <v>86</v>
      </c>
      <c r="D4" s="125" t="s">
        <v>87</v>
      </c>
      <c r="E4" s="83" t="s">
        <v>85</v>
      </c>
      <c r="F4" s="71" t="s">
        <v>86</v>
      </c>
      <c r="G4" s="82" t="s">
        <v>87</v>
      </c>
      <c r="H4" s="130" t="s">
        <v>88</v>
      </c>
      <c r="I4" s="125" t="s">
        <v>89</v>
      </c>
    </row>
    <row r="5" spans="1:9" ht="25" customHeight="1">
      <c r="A5" s="128" t="s">
        <v>253</v>
      </c>
      <c r="B5" s="36">
        <v>7599441</v>
      </c>
      <c r="C5" s="32">
        <f>B5/$B$30</f>
        <v>0.37588202134345861</v>
      </c>
      <c r="D5" s="37">
        <v>23927000</v>
      </c>
      <c r="E5" s="111">
        <v>7266868</v>
      </c>
      <c r="F5" s="32">
        <f>E5/$E$30</f>
        <v>0.34077985465360294</v>
      </c>
      <c r="G5" s="85">
        <v>20495800</v>
      </c>
      <c r="H5" s="121">
        <f>SUM(B5/E5-1)</f>
        <v>4.5765658602853421E-2</v>
      </c>
      <c r="I5" s="84">
        <f>SUM(D5/G5-1)</f>
        <v>0.16740990837147129</v>
      </c>
    </row>
    <row r="6" spans="1:9" ht="25" customHeight="1">
      <c r="A6" s="128" t="s">
        <v>254</v>
      </c>
      <c r="B6" s="36">
        <v>6542547</v>
      </c>
      <c r="C6" s="32">
        <f t="shared" ref="C6:C8" si="0">B6/$B$30</f>
        <v>0.32360614301691154</v>
      </c>
      <c r="D6" s="37">
        <v>19439500</v>
      </c>
      <c r="E6" s="111">
        <v>8297292</v>
      </c>
      <c r="F6" s="32">
        <f t="shared" ref="F6:F30" si="1">E6/$E$30</f>
        <v>0.38910159944813949</v>
      </c>
      <c r="G6" s="85">
        <v>23530100</v>
      </c>
      <c r="H6" s="121">
        <f t="shared" ref="H6:H17" si="2">SUM(B6/E6-1)</f>
        <v>-0.21148406010057252</v>
      </c>
      <c r="I6" s="84">
        <f t="shared" ref="I6:I17" si="3">SUM(D6/G6-1)</f>
        <v>-0.17384541502161066</v>
      </c>
    </row>
    <row r="7" spans="1:9" ht="25" customHeight="1">
      <c r="A7" s="128" t="s">
        <v>255</v>
      </c>
      <c r="B7" s="36">
        <v>5329894</v>
      </c>
      <c r="C7" s="32">
        <f t="shared" si="0"/>
        <v>0.26362614437908949</v>
      </c>
      <c r="D7" s="37">
        <v>14828500</v>
      </c>
      <c r="E7" s="111">
        <v>4667678</v>
      </c>
      <c r="F7" s="32">
        <f t="shared" si="1"/>
        <v>0.2188908110632834</v>
      </c>
      <c r="G7" s="85">
        <v>12299400</v>
      </c>
      <c r="H7" s="121">
        <f t="shared" si="2"/>
        <v>0.14187268273432752</v>
      </c>
      <c r="I7" s="84">
        <f t="shared" si="3"/>
        <v>0.2056279168089501</v>
      </c>
    </row>
    <row r="8" spans="1:9" ht="25" customHeight="1">
      <c r="A8" s="128" t="s">
        <v>256</v>
      </c>
      <c r="B8" s="36">
        <v>335720</v>
      </c>
      <c r="C8" s="32">
        <f t="shared" si="0"/>
        <v>1.6605315075862281E-2</v>
      </c>
      <c r="D8" s="37">
        <v>2369100</v>
      </c>
      <c r="E8" s="111">
        <v>232553</v>
      </c>
      <c r="F8" s="32">
        <f t="shared" si="1"/>
        <v>1.09055754885405E-2</v>
      </c>
      <c r="G8" s="85">
        <v>1538000</v>
      </c>
      <c r="H8" s="121">
        <f t="shared" si="2"/>
        <v>0.44362790417668241</v>
      </c>
      <c r="I8" s="84">
        <f t="shared" si="3"/>
        <v>0.5403771131339401</v>
      </c>
    </row>
    <row r="9" spans="1:9" ht="25" customHeight="1">
      <c r="A9" s="128" t="s">
        <v>22</v>
      </c>
      <c r="B9" s="36">
        <v>121338</v>
      </c>
      <c r="C9" s="32">
        <f t="shared" ref="C9:C30" si="4">B9/$B$30</f>
        <v>6.0015957365512256E-3</v>
      </c>
      <c r="D9" s="37">
        <v>519000</v>
      </c>
      <c r="E9" s="111">
        <v>71889</v>
      </c>
      <c r="F9" s="32">
        <f t="shared" si="1"/>
        <v>3.3712354443747794E-3</v>
      </c>
      <c r="G9" s="85">
        <v>315300</v>
      </c>
      <c r="H9" s="121">
        <f t="shared" si="2"/>
        <v>0.68785210532904895</v>
      </c>
      <c r="I9" s="84">
        <f t="shared" si="3"/>
        <v>0.6460513796384395</v>
      </c>
    </row>
    <row r="10" spans="1:9" ht="25" customHeight="1">
      <c r="A10" s="128" t="s">
        <v>257</v>
      </c>
      <c r="B10" s="36">
        <v>119771</v>
      </c>
      <c r="C10" s="32">
        <f t="shared" si="4"/>
        <v>5.9240890979122525E-3</v>
      </c>
      <c r="D10" s="37">
        <v>370100</v>
      </c>
      <c r="E10" s="111">
        <v>323835</v>
      </c>
      <c r="F10" s="32">
        <f t="shared" si="1"/>
        <v>1.5186245880859473E-2</v>
      </c>
      <c r="G10" s="85">
        <v>835800</v>
      </c>
      <c r="H10" s="121">
        <f t="shared" si="2"/>
        <v>-0.63014806923278832</v>
      </c>
      <c r="I10" s="84">
        <f t="shared" si="3"/>
        <v>-0.55719071548217269</v>
      </c>
    </row>
    <row r="11" spans="1:9" ht="25" customHeight="1">
      <c r="A11" s="128" t="s">
        <v>258</v>
      </c>
      <c r="B11" s="36">
        <v>108960</v>
      </c>
      <c r="C11" s="32">
        <f t="shared" si="4"/>
        <v>5.3893575916417078E-3</v>
      </c>
      <c r="D11" s="37">
        <v>230900</v>
      </c>
      <c r="E11" s="111">
        <v>94496</v>
      </c>
      <c r="F11" s="32">
        <f t="shared" si="1"/>
        <v>4.4313909576101929E-3</v>
      </c>
      <c r="G11" s="85">
        <v>271600</v>
      </c>
      <c r="H11" s="121">
        <f t="shared" si="2"/>
        <v>0.15306467998645434</v>
      </c>
      <c r="I11" s="84">
        <f t="shared" si="3"/>
        <v>-0.14985272459499266</v>
      </c>
    </row>
    <row r="12" spans="1:9" ht="25" customHeight="1">
      <c r="A12" s="128" t="s">
        <v>259</v>
      </c>
      <c r="B12" s="36">
        <v>29816</v>
      </c>
      <c r="C12" s="32">
        <f t="shared" si="4"/>
        <v>1.4747529914866846E-3</v>
      </c>
      <c r="D12" s="37">
        <v>172800</v>
      </c>
      <c r="E12" s="111">
        <v>77485</v>
      </c>
      <c r="F12" s="32">
        <f t="shared" si="1"/>
        <v>3.6336599258214716E-3</v>
      </c>
      <c r="G12" s="85">
        <v>454100</v>
      </c>
      <c r="H12" s="121">
        <f t="shared" si="2"/>
        <v>-0.61520294250500096</v>
      </c>
      <c r="I12" s="84">
        <f t="shared" si="3"/>
        <v>-0.61946707773618148</v>
      </c>
    </row>
    <row r="13" spans="1:9" ht="25" customHeight="1">
      <c r="A13" s="128" t="s">
        <v>260</v>
      </c>
      <c r="B13" s="36">
        <v>19363</v>
      </c>
      <c r="C13" s="32">
        <f t="shared" si="4"/>
        <v>9.5772880916812034E-4</v>
      </c>
      <c r="D13" s="37">
        <v>9800</v>
      </c>
      <c r="E13" s="111">
        <v>9220</v>
      </c>
      <c r="F13" s="32">
        <f t="shared" si="1"/>
        <v>4.3237200123990411E-4</v>
      </c>
      <c r="G13" s="85">
        <v>4700</v>
      </c>
      <c r="H13" s="121">
        <f t="shared" si="2"/>
        <v>1.1001084598698481</v>
      </c>
      <c r="I13" s="84">
        <f t="shared" si="3"/>
        <v>1.0851063829787235</v>
      </c>
    </row>
    <row r="14" spans="1:9" ht="25" customHeight="1">
      <c r="A14" s="128" t="s">
        <v>261</v>
      </c>
      <c r="B14" s="36">
        <v>2308</v>
      </c>
      <c r="C14" s="32">
        <f t="shared" si="4"/>
        <v>1.1415783151164704E-4</v>
      </c>
      <c r="D14" s="37">
        <v>13900</v>
      </c>
      <c r="E14" s="111">
        <v>1607</v>
      </c>
      <c r="F14" s="32">
        <f t="shared" si="1"/>
        <v>7.5360282645610188E-5</v>
      </c>
      <c r="G14" s="85">
        <v>2100</v>
      </c>
      <c r="H14" s="121">
        <f t="shared" si="2"/>
        <v>0.43621655258245173</v>
      </c>
      <c r="I14" s="84">
        <f t="shared" si="3"/>
        <v>5.6190476190476186</v>
      </c>
    </row>
    <row r="15" spans="1:9" ht="25" customHeight="1">
      <c r="A15" s="128" t="s">
        <v>262</v>
      </c>
      <c r="B15" s="36">
        <v>2280</v>
      </c>
      <c r="C15" s="32">
        <f t="shared" si="4"/>
        <v>1.1277290114668772E-4</v>
      </c>
      <c r="D15" s="37">
        <v>110200</v>
      </c>
      <c r="E15" s="111">
        <v>1936</v>
      </c>
      <c r="F15" s="32">
        <f t="shared" si="1"/>
        <v>9.0788741258183766E-5</v>
      </c>
      <c r="G15" s="85">
        <v>64600</v>
      </c>
      <c r="H15" s="121">
        <f t="shared" si="2"/>
        <v>0.1776859504132231</v>
      </c>
      <c r="I15" s="84">
        <f t="shared" si="3"/>
        <v>0.70588235294117641</v>
      </c>
    </row>
    <row r="16" spans="1:9" ht="25" customHeight="1">
      <c r="A16" s="128" t="s">
        <v>263</v>
      </c>
      <c r="B16" s="36">
        <v>2250</v>
      </c>
      <c r="C16" s="32">
        <f t="shared" si="4"/>
        <v>1.1128904718423131E-4</v>
      </c>
      <c r="D16" s="37">
        <v>116600</v>
      </c>
      <c r="E16" s="111">
        <v>6926</v>
      </c>
      <c r="F16" s="32">
        <f t="shared" si="1"/>
        <v>3.2479484605071321E-4</v>
      </c>
      <c r="G16" s="85">
        <v>255100</v>
      </c>
      <c r="H16" s="121">
        <f t="shared" si="2"/>
        <v>-0.67513716430840309</v>
      </c>
      <c r="I16" s="84">
        <f t="shared" si="3"/>
        <v>-0.54292434339474716</v>
      </c>
    </row>
    <row r="17" spans="1:9" ht="25" customHeight="1">
      <c r="A17" s="128" t="s">
        <v>264</v>
      </c>
      <c r="B17" s="36">
        <v>2129</v>
      </c>
      <c r="C17" s="32">
        <f t="shared" si="4"/>
        <v>1.0530416953565709E-4</v>
      </c>
      <c r="D17" s="37">
        <v>16800</v>
      </c>
      <c r="E17" s="111">
        <v>1587</v>
      </c>
      <c r="F17" s="32">
        <f t="shared" si="1"/>
        <v>7.4422382426000847E-5</v>
      </c>
      <c r="G17" s="85">
        <v>11400</v>
      </c>
      <c r="H17" s="121">
        <f t="shared" si="2"/>
        <v>0.3415248897290486</v>
      </c>
      <c r="I17" s="84">
        <f t="shared" si="3"/>
        <v>0.47368421052631571</v>
      </c>
    </row>
    <row r="18" spans="1:9" ht="25" customHeight="1">
      <c r="A18" s="128" t="s">
        <v>249</v>
      </c>
      <c r="B18" s="36">
        <v>860</v>
      </c>
      <c r="C18" s="32">
        <f t="shared" si="4"/>
        <v>4.2537146923750628E-5</v>
      </c>
      <c r="D18" s="37">
        <v>4400</v>
      </c>
      <c r="E18" s="111">
        <v>0</v>
      </c>
      <c r="F18" s="32">
        <f t="shared" si="1"/>
        <v>0</v>
      </c>
      <c r="G18" s="85">
        <v>0</v>
      </c>
      <c r="H18" s="36">
        <v>0</v>
      </c>
      <c r="I18" s="37">
        <v>0</v>
      </c>
    </row>
    <row r="19" spans="1:9" ht="25" customHeight="1">
      <c r="A19" s="128" t="s">
        <v>265</v>
      </c>
      <c r="B19" s="36">
        <v>858</v>
      </c>
      <c r="C19" s="32">
        <f t="shared" si="4"/>
        <v>4.2438223326253536E-5</v>
      </c>
      <c r="D19" s="37">
        <v>93900</v>
      </c>
      <c r="E19" s="111">
        <v>1027</v>
      </c>
      <c r="F19" s="32">
        <f t="shared" si="1"/>
        <v>4.8161176276939424E-5</v>
      </c>
      <c r="G19" s="85">
        <v>104900</v>
      </c>
      <c r="H19" s="121">
        <f>SUM(B19/E19-1)</f>
        <v>-0.16455696202531644</v>
      </c>
      <c r="I19" s="84">
        <f t="shared" ref="I19:I25" si="5">SUM(D19/G19-1)</f>
        <v>-0.10486177311725453</v>
      </c>
    </row>
    <row r="20" spans="1:9" ht="25" customHeight="1">
      <c r="A20" s="128" t="s">
        <v>250</v>
      </c>
      <c r="B20" s="36">
        <v>70</v>
      </c>
      <c r="C20" s="32">
        <f t="shared" si="4"/>
        <v>3.4623259123983073E-6</v>
      </c>
      <c r="D20" s="37">
        <v>3000</v>
      </c>
      <c r="E20" s="111">
        <v>0</v>
      </c>
      <c r="F20" s="32">
        <f t="shared" si="1"/>
        <v>0</v>
      </c>
      <c r="G20" s="85">
        <v>0</v>
      </c>
      <c r="H20" s="36">
        <v>0</v>
      </c>
      <c r="I20" s="37">
        <v>0</v>
      </c>
    </row>
    <row r="21" spans="1:9" ht="25" customHeight="1">
      <c r="A21" s="128" t="s">
        <v>266</v>
      </c>
      <c r="B21" s="36">
        <v>12</v>
      </c>
      <c r="C21" s="32">
        <f t="shared" si="4"/>
        <v>5.9354158498256699E-7</v>
      </c>
      <c r="D21" s="37">
        <v>200</v>
      </c>
      <c r="E21" s="111">
        <v>27</v>
      </c>
      <c r="F21" s="32">
        <f t="shared" si="1"/>
        <v>1.2661652964726041E-6</v>
      </c>
      <c r="G21" s="85">
        <v>300</v>
      </c>
      <c r="H21" s="121">
        <f t="shared" ref="H21" si="6">SUM(B21/E21-1)</f>
        <v>-0.55555555555555558</v>
      </c>
      <c r="I21" s="84">
        <f t="shared" si="5"/>
        <v>-0.33333333333333337</v>
      </c>
    </row>
    <row r="22" spans="1:9" ht="25" customHeight="1">
      <c r="A22" s="128" t="s">
        <v>251</v>
      </c>
      <c r="B22" s="36">
        <v>5</v>
      </c>
      <c r="C22" s="32">
        <f t="shared" si="4"/>
        <v>2.473089937427362E-7</v>
      </c>
      <c r="D22" s="37">
        <v>0</v>
      </c>
      <c r="E22" s="111">
        <v>0</v>
      </c>
      <c r="F22" s="32">
        <f t="shared" si="1"/>
        <v>0</v>
      </c>
      <c r="G22" s="85">
        <v>0</v>
      </c>
      <c r="H22" s="36">
        <v>0</v>
      </c>
      <c r="I22" s="138">
        <v>0</v>
      </c>
    </row>
    <row r="23" spans="1:9" ht="25" customHeight="1">
      <c r="A23" s="128" t="s">
        <v>252</v>
      </c>
      <c r="B23" s="36">
        <v>1</v>
      </c>
      <c r="C23" s="32">
        <f t="shared" si="4"/>
        <v>4.9461798748547247E-8</v>
      </c>
      <c r="D23" s="37">
        <v>0</v>
      </c>
      <c r="E23" s="111">
        <v>0</v>
      </c>
      <c r="F23" s="32">
        <f t="shared" si="1"/>
        <v>0</v>
      </c>
      <c r="G23" s="85">
        <v>0</v>
      </c>
      <c r="H23" s="36">
        <v>0</v>
      </c>
      <c r="I23" s="138">
        <v>0</v>
      </c>
    </row>
    <row r="24" spans="1:9" ht="25" customHeight="1">
      <c r="A24" s="128" t="s">
        <v>267</v>
      </c>
      <c r="B24" s="36">
        <v>0</v>
      </c>
      <c r="C24" s="32">
        <f t="shared" si="4"/>
        <v>0</v>
      </c>
      <c r="D24" s="37">
        <v>0</v>
      </c>
      <c r="E24" s="111">
        <v>269317</v>
      </c>
      <c r="F24" s="32">
        <f t="shared" si="1"/>
        <v>1.2629623672226383E-2</v>
      </c>
      <c r="G24" s="85">
        <v>845300</v>
      </c>
      <c r="H24" s="121">
        <f>SUM(B24/E24-1)</f>
        <v>-1</v>
      </c>
      <c r="I24" s="84">
        <f>SUM(D24/G24-1)</f>
        <v>-1</v>
      </c>
    </row>
    <row r="25" spans="1:9" ht="25" customHeight="1">
      <c r="A25" s="128" t="s">
        <v>268</v>
      </c>
      <c r="B25" s="36">
        <v>0</v>
      </c>
      <c r="C25" s="32">
        <f t="shared" si="4"/>
        <v>0</v>
      </c>
      <c r="D25" s="37">
        <v>0</v>
      </c>
      <c r="E25" s="111">
        <v>436</v>
      </c>
      <c r="F25" s="32">
        <f t="shared" si="1"/>
        <v>2.0446224787483532E-5</v>
      </c>
      <c r="G25" s="85">
        <v>500</v>
      </c>
      <c r="H25" s="121">
        <f>SUM(B25/E25-1)</f>
        <v>-1</v>
      </c>
      <c r="I25" s="84">
        <f t="shared" si="5"/>
        <v>-1</v>
      </c>
    </row>
    <row r="26" spans="1:9" ht="25" customHeight="1">
      <c r="A26" s="128" t="s">
        <v>269</v>
      </c>
      <c r="B26" s="36">
        <v>0</v>
      </c>
      <c r="C26" s="32">
        <f t="shared" si="4"/>
        <v>0</v>
      </c>
      <c r="D26" s="37">
        <v>0</v>
      </c>
      <c r="E26" s="111">
        <v>37</v>
      </c>
      <c r="F26" s="32">
        <f t="shared" si="1"/>
        <v>1.7351154062772723E-6</v>
      </c>
      <c r="G26" s="85">
        <v>700</v>
      </c>
      <c r="H26" s="121">
        <f t="shared" ref="H26:H29" si="7">SUM(B26/E26-1)</f>
        <v>-1</v>
      </c>
      <c r="I26" s="84">
        <f t="shared" ref="I26" si="8">SUM(D26/G26-1)</f>
        <v>-1</v>
      </c>
    </row>
    <row r="27" spans="1:9" ht="25" customHeight="1">
      <c r="A27" s="128" t="s">
        <v>270</v>
      </c>
      <c r="B27" s="36">
        <v>0</v>
      </c>
      <c r="C27" s="32">
        <f t="shared" si="4"/>
        <v>0</v>
      </c>
      <c r="D27" s="37">
        <v>0</v>
      </c>
      <c r="E27" s="111">
        <v>11</v>
      </c>
      <c r="F27" s="32">
        <f t="shared" si="1"/>
        <v>5.1584512078513504E-7</v>
      </c>
      <c r="G27" s="85">
        <v>0</v>
      </c>
      <c r="H27" s="121">
        <f t="shared" si="7"/>
        <v>-1</v>
      </c>
      <c r="I27" s="37">
        <v>0</v>
      </c>
    </row>
    <row r="28" spans="1:9" ht="25" customHeight="1">
      <c r="A28" s="128" t="s">
        <v>271</v>
      </c>
      <c r="B28" s="36">
        <v>0</v>
      </c>
      <c r="C28" s="32">
        <f t="shared" si="4"/>
        <v>0</v>
      </c>
      <c r="D28" s="37">
        <v>0</v>
      </c>
      <c r="E28" s="111">
        <v>2</v>
      </c>
      <c r="F28" s="32">
        <f t="shared" si="1"/>
        <v>9.3790021960933645E-8</v>
      </c>
      <c r="G28" s="85">
        <v>0</v>
      </c>
      <c r="H28" s="121">
        <f t="shared" si="7"/>
        <v>-1</v>
      </c>
      <c r="I28" s="37">
        <v>0</v>
      </c>
    </row>
    <row r="29" spans="1:9" ht="25" customHeight="1">
      <c r="A29" s="128" t="s">
        <v>272</v>
      </c>
      <c r="B29" s="36">
        <v>0</v>
      </c>
      <c r="C29" s="32">
        <f t="shared" si="4"/>
        <v>0</v>
      </c>
      <c r="D29" s="37">
        <v>0</v>
      </c>
      <c r="E29" s="111">
        <v>1</v>
      </c>
      <c r="F29" s="32">
        <f t="shared" si="1"/>
        <v>4.6895010980466822E-8</v>
      </c>
      <c r="G29" s="85">
        <v>0</v>
      </c>
      <c r="H29" s="121">
        <f t="shared" si="7"/>
        <v>-1</v>
      </c>
      <c r="I29" s="37">
        <v>0</v>
      </c>
    </row>
    <row r="30" spans="1:9" ht="31.5" customHeight="1" thickBot="1">
      <c r="A30" s="135" t="s">
        <v>273</v>
      </c>
      <c r="B30" s="131">
        <f>SUM(B5:B29)</f>
        <v>20217623</v>
      </c>
      <c r="C30" s="126">
        <f t="shared" si="4"/>
        <v>1</v>
      </c>
      <c r="D30" s="132">
        <f>SUM(D5:D29)</f>
        <v>62225700</v>
      </c>
      <c r="E30" s="129">
        <f>SUM(E5:E29)</f>
        <v>21324230</v>
      </c>
      <c r="F30" s="126">
        <f t="shared" si="1"/>
        <v>1</v>
      </c>
      <c r="G30" s="133">
        <f>SUM(G5:G29)</f>
        <v>61029700</v>
      </c>
      <c r="H30" s="134">
        <f>SUM(B30/E30-1)</f>
        <v>-5.189434741606147E-2</v>
      </c>
      <c r="I30" s="127">
        <f>SUM(D30/G30-1)</f>
        <v>1.9597015879153856E-2</v>
      </c>
    </row>
  </sheetData>
  <mergeCells count="5">
    <mergeCell ref="A1:I1"/>
    <mergeCell ref="A3:A4"/>
    <mergeCell ref="B3:D3"/>
    <mergeCell ref="E3:G3"/>
    <mergeCell ref="H3:I3"/>
  </mergeCells>
  <phoneticPr fontId="2" type="noConversion"/>
  <pageMargins left="0.75" right="0.75" top="1" bottom="1" header="0.5" footer="0.5"/>
  <pageSetup paperSize="9" scale="84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1"/>
  <sheetViews>
    <sheetView tabSelected="1" workbookViewId="0">
      <selection activeCell="G7" sqref="G7"/>
    </sheetView>
  </sheetViews>
  <sheetFormatPr defaultRowHeight="15.35"/>
  <cols>
    <col min="1" max="1" width="11.375" style="25" bestFit="1" customWidth="1"/>
    <col min="2" max="2" width="13.875" style="26" bestFit="1" customWidth="1"/>
    <col min="3" max="3" width="8.75" style="26" bestFit="1" customWidth="1"/>
    <col min="4" max="4" width="13.875" style="26" bestFit="1" customWidth="1"/>
    <col min="5" max="5" width="15" style="26" bestFit="1" customWidth="1"/>
    <col min="6" max="6" width="8.875" style="26" bestFit="1" customWidth="1"/>
    <col min="7" max="7" width="15" style="26" bestFit="1" customWidth="1"/>
    <col min="8" max="8" width="11.125" style="26" bestFit="1" customWidth="1"/>
    <col min="9" max="9" width="10.625" style="26" bestFit="1" customWidth="1"/>
    <col min="10" max="10" width="9" style="25" customWidth="1"/>
    <col min="11" max="16384" width="9" style="25"/>
  </cols>
  <sheetData>
    <row r="1" spans="1:9" ht="30" customHeight="1">
      <c r="A1" s="167" t="s">
        <v>274</v>
      </c>
      <c r="B1" s="167"/>
      <c r="C1" s="167"/>
      <c r="D1" s="167"/>
      <c r="E1" s="167"/>
      <c r="F1" s="167"/>
      <c r="G1" s="167"/>
      <c r="H1" s="167"/>
      <c r="I1" s="167"/>
    </row>
    <row r="2" spans="1:9" ht="16" thickBot="1"/>
    <row r="3" spans="1:9" ht="19.350000000000001" customHeight="1">
      <c r="A3" s="181" t="s">
        <v>113</v>
      </c>
      <c r="B3" s="183" t="s">
        <v>275</v>
      </c>
      <c r="C3" s="184"/>
      <c r="D3" s="185"/>
      <c r="E3" s="184" t="s">
        <v>121</v>
      </c>
      <c r="F3" s="184"/>
      <c r="G3" s="184"/>
      <c r="H3" s="183" t="s">
        <v>90</v>
      </c>
      <c r="I3" s="185"/>
    </row>
    <row r="4" spans="1:9" ht="34" customHeight="1">
      <c r="A4" s="182"/>
      <c r="B4" s="130" t="s">
        <v>114</v>
      </c>
      <c r="C4" s="71" t="s">
        <v>86</v>
      </c>
      <c r="D4" s="125" t="s">
        <v>116</v>
      </c>
      <c r="E4" s="137" t="s">
        <v>114</v>
      </c>
      <c r="F4" s="71" t="s">
        <v>86</v>
      </c>
      <c r="G4" s="136" t="s">
        <v>116</v>
      </c>
      <c r="H4" s="130" t="s">
        <v>117</v>
      </c>
      <c r="I4" s="125" t="s">
        <v>118</v>
      </c>
    </row>
    <row r="5" spans="1:9" ht="25" customHeight="1">
      <c r="A5" s="139" t="s">
        <v>119</v>
      </c>
      <c r="B5" s="36">
        <v>7227573</v>
      </c>
      <c r="C5" s="32">
        <f t="shared" ref="C5:C31" si="0">B5/$B$31</f>
        <v>0.32993647891055</v>
      </c>
      <c r="D5" s="37">
        <v>21450800</v>
      </c>
      <c r="E5" s="36">
        <v>8895597</v>
      </c>
      <c r="F5" s="32">
        <f t="shared" ref="F5:F30" si="1">E5/$E$31</f>
        <v>0.38156979848032602</v>
      </c>
      <c r="G5" s="37">
        <v>25354500</v>
      </c>
      <c r="H5" s="38">
        <f t="shared" ref="H5:H18" si="2">SUM(B5/E5-1)</f>
        <v>-0.18751119233481461</v>
      </c>
      <c r="I5" s="140">
        <f t="shared" ref="I5:I21" si="3">SUM(D5/G5-1)</f>
        <v>-0.15396477942771503</v>
      </c>
    </row>
    <row r="6" spans="1:9" ht="25" customHeight="1">
      <c r="A6" s="139" t="s">
        <v>92</v>
      </c>
      <c r="B6" s="36">
        <v>7965941</v>
      </c>
      <c r="C6" s="32">
        <f t="shared" si="0"/>
        <v>0.36364275044322425</v>
      </c>
      <c r="D6" s="37">
        <v>25145300</v>
      </c>
      <c r="E6" s="36">
        <v>7961125</v>
      </c>
      <c r="F6" s="32">
        <f t="shared" si="1"/>
        <v>0.34148634003166795</v>
      </c>
      <c r="G6" s="37">
        <v>22513100</v>
      </c>
      <c r="H6" s="38">
        <f t="shared" si="2"/>
        <v>6.0493962850727279E-4</v>
      </c>
      <c r="I6" s="140">
        <f t="shared" si="3"/>
        <v>0.11691859406301219</v>
      </c>
    </row>
    <row r="7" spans="1:9" ht="25" customHeight="1">
      <c r="A7" s="139" t="s">
        <v>93</v>
      </c>
      <c r="B7" s="36">
        <v>5908680</v>
      </c>
      <c r="C7" s="32">
        <f t="shared" si="0"/>
        <v>0.26972942012611822</v>
      </c>
      <c r="D7" s="37">
        <v>16404700</v>
      </c>
      <c r="E7" s="36">
        <v>5306336</v>
      </c>
      <c r="F7" s="32">
        <f t="shared" si="1"/>
        <v>0.22761120565476373</v>
      </c>
      <c r="G7" s="37">
        <v>13949800</v>
      </c>
      <c r="H7" s="38">
        <f t="shared" si="2"/>
        <v>0.11351410841680587</v>
      </c>
      <c r="I7" s="140">
        <f t="shared" si="3"/>
        <v>0.17598101764899865</v>
      </c>
    </row>
    <row r="8" spans="1:9" ht="25" customHeight="1">
      <c r="A8" s="139" t="s">
        <v>95</v>
      </c>
      <c r="B8" s="36">
        <v>350002</v>
      </c>
      <c r="C8" s="32">
        <f t="shared" si="0"/>
        <v>1.5977483380887378E-2</v>
      </c>
      <c r="D8" s="37">
        <v>2486200</v>
      </c>
      <c r="E8" s="36">
        <v>255177</v>
      </c>
      <c r="F8" s="32">
        <f t="shared" si="1"/>
        <v>1.0945621352542628E-2</v>
      </c>
      <c r="G8" s="37">
        <v>1680000</v>
      </c>
      <c r="H8" s="38">
        <f>SUM(B8/E8-1)</f>
        <v>0.37160480764332204</v>
      </c>
      <c r="I8" s="140">
        <f>SUM(D8/G8-1)</f>
        <v>0.47988095238095241</v>
      </c>
    </row>
    <row r="9" spans="1:9" ht="25" customHeight="1">
      <c r="A9" s="139" t="s">
        <v>94</v>
      </c>
      <c r="B9" s="36">
        <v>139244</v>
      </c>
      <c r="C9" s="32">
        <f t="shared" si="0"/>
        <v>6.3564456657055736E-3</v>
      </c>
      <c r="D9" s="37">
        <v>429900</v>
      </c>
      <c r="E9" s="36">
        <v>323835</v>
      </c>
      <c r="F9" s="32">
        <f t="shared" si="1"/>
        <v>1.3890653509919162E-2</v>
      </c>
      <c r="G9" s="37">
        <v>835800</v>
      </c>
      <c r="H9" s="38">
        <f t="shared" si="2"/>
        <v>-0.57001559436132598</v>
      </c>
      <c r="I9" s="140">
        <f t="shared" si="3"/>
        <v>-0.48564249820531225</v>
      </c>
    </row>
    <row r="10" spans="1:9" ht="25" customHeight="1">
      <c r="A10" s="141" t="s">
        <v>97</v>
      </c>
      <c r="B10" s="36">
        <v>124308</v>
      </c>
      <c r="C10" s="32">
        <f t="shared" si="0"/>
        <v>5.6746218710503034E-3</v>
      </c>
      <c r="D10" s="37">
        <v>554200</v>
      </c>
      <c r="E10" s="36">
        <v>92157</v>
      </c>
      <c r="F10" s="32">
        <f t="shared" si="1"/>
        <v>3.9530037071768657E-3</v>
      </c>
      <c r="G10" s="37">
        <v>393200</v>
      </c>
      <c r="H10" s="38">
        <f>SUM(B10/E10-1)</f>
        <v>0.34887203359484364</v>
      </c>
      <c r="I10" s="140">
        <f>SUM(D10/G10-1)</f>
        <v>0.40946083418107837</v>
      </c>
    </row>
    <row r="11" spans="1:9" ht="25" customHeight="1">
      <c r="A11" s="139" t="s">
        <v>96</v>
      </c>
      <c r="B11" s="36">
        <v>108960</v>
      </c>
      <c r="C11" s="32">
        <f t="shared" si="0"/>
        <v>4.9739904034305192E-3</v>
      </c>
      <c r="D11" s="37">
        <v>230900</v>
      </c>
      <c r="E11" s="36">
        <v>94496</v>
      </c>
      <c r="F11" s="32">
        <f t="shared" si="1"/>
        <v>4.0533333150317942E-3</v>
      </c>
      <c r="G11" s="37">
        <v>271600</v>
      </c>
      <c r="H11" s="38">
        <f>SUM(B11/E11-1)</f>
        <v>0.15306467998645434</v>
      </c>
      <c r="I11" s="140">
        <f>SUM(D11/G11-1)</f>
        <v>-0.14985272459499266</v>
      </c>
    </row>
    <row r="12" spans="1:9" ht="25" customHeight="1">
      <c r="A12" s="139" t="s">
        <v>98</v>
      </c>
      <c r="B12" s="36">
        <v>29816</v>
      </c>
      <c r="C12" s="32">
        <f t="shared" si="0"/>
        <v>1.3610912065774997E-3</v>
      </c>
      <c r="D12" s="37">
        <v>172800</v>
      </c>
      <c r="E12" s="36">
        <v>77485</v>
      </c>
      <c r="F12" s="32">
        <f t="shared" si="1"/>
        <v>3.3236595402476145E-3</v>
      </c>
      <c r="G12" s="37">
        <v>454100</v>
      </c>
      <c r="H12" s="38">
        <f t="shared" si="2"/>
        <v>-0.61520294250500096</v>
      </c>
      <c r="I12" s="140">
        <f t="shared" si="3"/>
        <v>-0.61946707773618148</v>
      </c>
    </row>
    <row r="13" spans="1:9" ht="25" customHeight="1">
      <c r="A13" s="139" t="s">
        <v>110</v>
      </c>
      <c r="B13" s="36">
        <v>19363</v>
      </c>
      <c r="C13" s="32">
        <f t="shared" si="0"/>
        <v>8.8391497964046572E-4</v>
      </c>
      <c r="D13" s="37">
        <v>9800</v>
      </c>
      <c r="E13" s="36">
        <v>9220</v>
      </c>
      <c r="F13" s="32">
        <f t="shared" si="1"/>
        <v>3.9548481591382856E-4</v>
      </c>
      <c r="G13" s="37">
        <v>4700</v>
      </c>
      <c r="H13" s="38">
        <f t="shared" si="2"/>
        <v>1.1001084598698481</v>
      </c>
      <c r="I13" s="140">
        <f t="shared" si="3"/>
        <v>1.0851063829787235</v>
      </c>
    </row>
    <row r="14" spans="1:9" ht="25" customHeight="1">
      <c r="A14" s="139" t="s">
        <v>282</v>
      </c>
      <c r="B14" s="36">
        <v>19097</v>
      </c>
      <c r="C14" s="32">
        <f t="shared" si="0"/>
        <v>8.7177216165852266E-4</v>
      </c>
      <c r="D14" s="37">
        <v>21100</v>
      </c>
      <c r="E14" s="36">
        <v>0</v>
      </c>
      <c r="F14" s="32">
        <f t="shared" si="1"/>
        <v>0</v>
      </c>
      <c r="G14" s="37">
        <v>0</v>
      </c>
      <c r="H14" s="22">
        <v>0</v>
      </c>
      <c r="I14" s="37">
        <v>0</v>
      </c>
    </row>
    <row r="15" spans="1:9" ht="25" customHeight="1">
      <c r="A15" s="139" t="s">
        <v>99</v>
      </c>
      <c r="B15" s="36">
        <v>2998</v>
      </c>
      <c r="C15" s="32">
        <f t="shared" si="0"/>
        <v>1.3685777560099759E-4</v>
      </c>
      <c r="D15" s="37">
        <v>160400</v>
      </c>
      <c r="E15" s="36">
        <v>6952</v>
      </c>
      <c r="F15" s="32">
        <f t="shared" si="1"/>
        <v>2.9820069850682604E-4</v>
      </c>
      <c r="G15" s="37">
        <v>259000</v>
      </c>
      <c r="H15" s="38">
        <f t="shared" si="2"/>
        <v>-0.56875719217491372</v>
      </c>
      <c r="I15" s="140">
        <f t="shared" si="3"/>
        <v>-0.38069498069498064</v>
      </c>
    </row>
    <row r="16" spans="1:9" ht="25" customHeight="1">
      <c r="A16" s="142" t="s">
        <v>111</v>
      </c>
      <c r="B16" s="36">
        <v>2335</v>
      </c>
      <c r="C16" s="32">
        <f t="shared" si="0"/>
        <v>1.0659203002946276E-4</v>
      </c>
      <c r="D16" s="37">
        <v>112300</v>
      </c>
      <c r="E16" s="36">
        <v>1994</v>
      </c>
      <c r="F16" s="32">
        <f t="shared" si="1"/>
        <v>8.5531097931906093E-5</v>
      </c>
      <c r="G16" s="37">
        <v>67000</v>
      </c>
      <c r="H16" s="38">
        <f t="shared" si="2"/>
        <v>0.17101303911735211</v>
      </c>
      <c r="I16" s="140">
        <f t="shared" si="3"/>
        <v>0.67611940298507456</v>
      </c>
    </row>
    <row r="17" spans="1:9" ht="25" customHeight="1">
      <c r="A17" s="139" t="s">
        <v>101</v>
      </c>
      <c r="B17" s="36">
        <v>2129</v>
      </c>
      <c r="C17" s="32">
        <f t="shared" si="0"/>
        <v>9.7188193547206099E-5</v>
      </c>
      <c r="D17" s="37">
        <v>16800</v>
      </c>
      <c r="E17" s="36">
        <v>1620</v>
      </c>
      <c r="F17" s="32">
        <f t="shared" si="1"/>
        <v>6.9488655290716081E-5</v>
      </c>
      <c r="G17" s="37">
        <v>12100</v>
      </c>
      <c r="H17" s="38">
        <f t="shared" si="2"/>
        <v>0.31419753086419755</v>
      </c>
      <c r="I17" s="140">
        <f t="shared" si="3"/>
        <v>0.38842975206611574</v>
      </c>
    </row>
    <row r="18" spans="1:9" ht="25" customHeight="1">
      <c r="A18" s="139" t="s">
        <v>102</v>
      </c>
      <c r="B18" s="36">
        <v>2311</v>
      </c>
      <c r="C18" s="32">
        <f t="shared" si="0"/>
        <v>1.0549643742958821E-4</v>
      </c>
      <c r="D18" s="37">
        <v>14000</v>
      </c>
      <c r="E18" s="36">
        <v>1607</v>
      </c>
      <c r="F18" s="32">
        <f t="shared" si="1"/>
        <v>6.8931030279123916E-5</v>
      </c>
      <c r="G18" s="37">
        <v>2100</v>
      </c>
      <c r="H18" s="38">
        <f t="shared" si="2"/>
        <v>0.43808338518979473</v>
      </c>
      <c r="I18" s="140">
        <f t="shared" si="3"/>
        <v>5.666666666666667</v>
      </c>
    </row>
    <row r="19" spans="1:9" ht="25" customHeight="1">
      <c r="A19" s="139" t="s">
        <v>109</v>
      </c>
      <c r="B19" s="36">
        <v>1150</v>
      </c>
      <c r="C19" s="32">
        <f t="shared" si="0"/>
        <v>5.2497145410656181E-5</v>
      </c>
      <c r="D19" s="37">
        <v>13800</v>
      </c>
      <c r="E19" s="36">
        <v>282948</v>
      </c>
      <c r="F19" s="32">
        <f t="shared" si="1"/>
        <v>1.2136837059998478E-2</v>
      </c>
      <c r="G19" s="37">
        <v>950500</v>
      </c>
      <c r="H19" s="38">
        <f>SUM(B19/E19-1)</f>
        <v>-0.99593564895316455</v>
      </c>
      <c r="I19" s="140">
        <f>SUM(D19/G19-1)</f>
        <v>-0.98548132561809576</v>
      </c>
    </row>
    <row r="20" spans="1:9" ht="25" customHeight="1">
      <c r="A20" s="139" t="s">
        <v>281</v>
      </c>
      <c r="B20" s="36">
        <v>1023</v>
      </c>
      <c r="C20" s="32">
        <f t="shared" si="0"/>
        <v>4.6699634569653281E-5</v>
      </c>
      <c r="D20" s="37">
        <v>5200</v>
      </c>
      <c r="E20" s="36">
        <v>0</v>
      </c>
      <c r="F20" s="32">
        <f t="shared" si="1"/>
        <v>0</v>
      </c>
      <c r="G20" s="37">
        <v>0</v>
      </c>
      <c r="H20" s="22">
        <v>0</v>
      </c>
      <c r="I20" s="37">
        <v>0</v>
      </c>
    </row>
    <row r="21" spans="1:9" ht="25" customHeight="1">
      <c r="A21" s="139" t="s">
        <v>122</v>
      </c>
      <c r="B21" s="36">
        <v>935</v>
      </c>
      <c r="C21" s="32">
        <f t="shared" si="0"/>
        <v>4.2682461703446548E-5</v>
      </c>
      <c r="D21" s="37">
        <v>102200</v>
      </c>
      <c r="E21" s="36">
        <v>1034</v>
      </c>
      <c r="F21" s="32">
        <f t="shared" si="1"/>
        <v>4.4352635537407672E-5</v>
      </c>
      <c r="G21" s="37">
        <v>105000</v>
      </c>
      <c r="H21" s="38">
        <f t="shared" ref="H21:H26" si="4">SUM(B21/E21-1)</f>
        <v>-9.5744680851063801E-2</v>
      </c>
      <c r="I21" s="140">
        <f t="shared" si="3"/>
        <v>-2.6666666666666616E-2</v>
      </c>
    </row>
    <row r="22" spans="1:9" ht="25" customHeight="1">
      <c r="A22" s="139" t="s">
        <v>103</v>
      </c>
      <c r="B22" s="36">
        <v>70</v>
      </c>
      <c r="C22" s="32">
        <f t="shared" si="0"/>
        <v>3.1954784163008108E-6</v>
      </c>
      <c r="D22" s="37">
        <v>3000</v>
      </c>
      <c r="E22" s="36">
        <v>142</v>
      </c>
      <c r="F22" s="32">
        <f t="shared" si="1"/>
        <v>6.0909808958528915E-6</v>
      </c>
      <c r="G22" s="37">
        <v>7200</v>
      </c>
      <c r="H22" s="38">
        <f t="shared" si="4"/>
        <v>-0.50704225352112675</v>
      </c>
      <c r="I22" s="37">
        <v>0</v>
      </c>
    </row>
    <row r="23" spans="1:9" ht="25" customHeight="1">
      <c r="A23" s="139" t="s">
        <v>105</v>
      </c>
      <c r="B23" s="36">
        <v>12</v>
      </c>
      <c r="C23" s="32">
        <f t="shared" si="0"/>
        <v>5.4779629993728186E-7</v>
      </c>
      <c r="D23" s="37">
        <v>200</v>
      </c>
      <c r="E23" s="36">
        <v>27</v>
      </c>
      <c r="F23" s="32">
        <f t="shared" si="1"/>
        <v>1.1581442548452681E-6</v>
      </c>
      <c r="G23" s="37">
        <v>300</v>
      </c>
      <c r="H23" s="38">
        <f t="shared" si="4"/>
        <v>-0.55555555555555558</v>
      </c>
      <c r="I23" s="37">
        <v>0</v>
      </c>
    </row>
    <row r="24" spans="1:9" ht="25" customHeight="1">
      <c r="A24" s="139" t="s">
        <v>283</v>
      </c>
      <c r="B24" s="36">
        <v>5</v>
      </c>
      <c r="C24" s="32">
        <f t="shared" si="0"/>
        <v>2.2824845830720078E-7</v>
      </c>
      <c r="D24" s="37">
        <v>0</v>
      </c>
      <c r="E24" s="36">
        <v>0</v>
      </c>
      <c r="F24" s="32">
        <f t="shared" si="1"/>
        <v>0</v>
      </c>
      <c r="G24" s="37">
        <v>0</v>
      </c>
      <c r="H24" s="22">
        <v>0</v>
      </c>
      <c r="I24" s="37">
        <v>0</v>
      </c>
    </row>
    <row r="25" spans="1:9" ht="25" customHeight="1">
      <c r="A25" s="139" t="s">
        <v>284</v>
      </c>
      <c r="B25" s="36">
        <v>1</v>
      </c>
      <c r="C25" s="32">
        <f t="shared" si="0"/>
        <v>4.564969166144016E-8</v>
      </c>
      <c r="D25" s="37">
        <v>0</v>
      </c>
      <c r="E25" s="36">
        <v>0</v>
      </c>
      <c r="F25" s="32">
        <f t="shared" si="1"/>
        <v>0</v>
      </c>
      <c r="G25" s="37">
        <v>0</v>
      </c>
      <c r="H25" s="22">
        <v>0</v>
      </c>
      <c r="I25" s="37">
        <v>0</v>
      </c>
    </row>
    <row r="26" spans="1:9" ht="25" customHeight="1">
      <c r="A26" s="139" t="s">
        <v>120</v>
      </c>
      <c r="B26" s="36">
        <v>0</v>
      </c>
      <c r="C26" s="32">
        <f t="shared" si="0"/>
        <v>0</v>
      </c>
      <c r="D26" s="37">
        <v>0</v>
      </c>
      <c r="E26" s="36">
        <v>930</v>
      </c>
      <c r="F26" s="32">
        <f t="shared" si="1"/>
        <v>3.9891635444670347E-5</v>
      </c>
      <c r="G26" s="37">
        <v>2000</v>
      </c>
      <c r="H26" s="38">
        <f t="shared" si="4"/>
        <v>-1</v>
      </c>
      <c r="I26" s="37">
        <v>0</v>
      </c>
    </row>
    <row r="27" spans="1:9" ht="25" customHeight="1">
      <c r="A27" s="141" t="s">
        <v>123</v>
      </c>
      <c r="B27" s="36">
        <v>0</v>
      </c>
      <c r="C27" s="32">
        <f t="shared" si="0"/>
        <v>0</v>
      </c>
      <c r="D27" s="37">
        <v>0</v>
      </c>
      <c r="E27" s="36">
        <v>436</v>
      </c>
      <c r="F27" s="32">
        <f t="shared" si="1"/>
        <v>1.8701885004168033E-5</v>
      </c>
      <c r="G27" s="37">
        <v>500</v>
      </c>
      <c r="H27" s="38">
        <f>SUM(B27/E27-1)</f>
        <v>-1</v>
      </c>
      <c r="I27" s="140">
        <f>SUM(D27/G27-1)</f>
        <v>-1</v>
      </c>
    </row>
    <row r="28" spans="1:9" ht="25" customHeight="1">
      <c r="A28" s="141" t="s">
        <v>124</v>
      </c>
      <c r="B28" s="36">
        <v>0</v>
      </c>
      <c r="C28" s="32">
        <f t="shared" si="0"/>
        <v>0</v>
      </c>
      <c r="D28" s="37">
        <v>0</v>
      </c>
      <c r="E28" s="36">
        <v>37</v>
      </c>
      <c r="F28" s="32">
        <f t="shared" si="1"/>
        <v>1.5870865714546266E-6</v>
      </c>
      <c r="G28" s="37">
        <v>700</v>
      </c>
      <c r="H28" s="38">
        <f>SUM(B28/E28-1)</f>
        <v>-1</v>
      </c>
      <c r="I28" s="140">
        <f>SUM(D28/G28-1)</f>
        <v>-1</v>
      </c>
    </row>
    <row r="29" spans="1:9" ht="25" customHeight="1">
      <c r="A29" s="139" t="s">
        <v>125</v>
      </c>
      <c r="B29" s="36">
        <v>0</v>
      </c>
      <c r="C29" s="32">
        <f t="shared" si="0"/>
        <v>0</v>
      </c>
      <c r="D29" s="37">
        <v>0</v>
      </c>
      <c r="E29" s="36">
        <v>1</v>
      </c>
      <c r="F29" s="32">
        <f t="shared" si="1"/>
        <v>4.2894231660935856E-8</v>
      </c>
      <c r="G29" s="37">
        <v>0</v>
      </c>
      <c r="H29" s="38">
        <f>SUM(B29/E29-1)</f>
        <v>-1</v>
      </c>
      <c r="I29" s="37">
        <v>0</v>
      </c>
    </row>
    <row r="30" spans="1:9" ht="25" customHeight="1">
      <c r="A30" s="139" t="s">
        <v>112</v>
      </c>
      <c r="B30" s="36">
        <v>0</v>
      </c>
      <c r="C30" s="32">
        <f t="shared" si="0"/>
        <v>0</v>
      </c>
      <c r="D30" s="37">
        <v>0</v>
      </c>
      <c r="E30" s="36">
        <v>2</v>
      </c>
      <c r="F30" s="32">
        <f t="shared" si="1"/>
        <v>8.5788463321871712E-8</v>
      </c>
      <c r="G30" s="37">
        <v>0</v>
      </c>
      <c r="H30" s="38">
        <f>SUM(B30/E30-1)</f>
        <v>-1</v>
      </c>
      <c r="I30" s="37">
        <v>0</v>
      </c>
    </row>
    <row r="31" spans="1:9" ht="25" customHeight="1" thickBot="1">
      <c r="A31" s="143" t="s">
        <v>285</v>
      </c>
      <c r="B31" s="131">
        <f>SUM(B5:B30)</f>
        <v>21905953</v>
      </c>
      <c r="C31" s="126">
        <f t="shared" si="0"/>
        <v>1</v>
      </c>
      <c r="D31" s="132">
        <f>SUM(D5:D30)</f>
        <v>67333600</v>
      </c>
      <c r="E31" s="129">
        <f>SUM(E5:E30)</f>
        <v>23313158</v>
      </c>
      <c r="F31" s="126">
        <f>SUM(F5:F30)</f>
        <v>0.99999999999999989</v>
      </c>
      <c r="G31" s="133">
        <f>SUM(G5:G30)</f>
        <v>66863200</v>
      </c>
      <c r="H31" s="134">
        <f t="shared" ref="H31" si="5">SUM(B31/E31-1)</f>
        <v>-6.036097726442724E-2</v>
      </c>
      <c r="I31" s="127">
        <f t="shared" ref="I31" si="6">SUM(D31/G31-1)</f>
        <v>7.0352600533627463E-3</v>
      </c>
    </row>
  </sheetData>
  <sortState ref="A5:I28">
    <sortCondition descending="1" ref="B5:B28"/>
  </sortState>
  <mergeCells count="5">
    <mergeCell ref="A1:I1"/>
    <mergeCell ref="A3:A4"/>
    <mergeCell ref="B3:D3"/>
    <mergeCell ref="E3:G3"/>
    <mergeCell ref="H3:I3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1"/>
  <sheetViews>
    <sheetView workbookViewId="0">
      <selection activeCell="G9" sqref="G9"/>
    </sheetView>
  </sheetViews>
  <sheetFormatPr defaultRowHeight="16.7"/>
  <cols>
    <col min="1" max="1" width="15" bestFit="1" customWidth="1"/>
    <col min="2" max="2" width="12.25" style="1" bestFit="1" customWidth="1"/>
    <col min="3" max="3" width="7.625" style="1" bestFit="1" customWidth="1"/>
    <col min="4" max="5" width="12.25" style="1" bestFit="1" customWidth="1"/>
    <col min="6" max="6" width="7.625" style="1" bestFit="1" customWidth="1"/>
    <col min="7" max="7" width="12.25" style="1" bestFit="1" customWidth="1"/>
    <col min="8" max="8" width="12.875" style="1" bestFit="1" customWidth="1"/>
    <col min="9" max="9" width="11.75" style="1" bestFit="1" customWidth="1"/>
  </cols>
  <sheetData>
    <row r="1" spans="1:9" s="2" customFormat="1" ht="30" customHeight="1">
      <c r="A1" s="167" t="s">
        <v>286</v>
      </c>
      <c r="B1" s="167"/>
      <c r="C1" s="167"/>
      <c r="D1" s="167"/>
      <c r="E1" s="167"/>
      <c r="F1" s="167"/>
      <c r="G1" s="167"/>
      <c r="H1" s="167"/>
      <c r="I1" s="167"/>
    </row>
    <row r="2" spans="1:9" s="2" customFormat="1" ht="15.35" customHeight="1" thickBot="1">
      <c r="A2" s="33"/>
      <c r="B2" s="33"/>
      <c r="C2" s="33"/>
      <c r="D2" s="33"/>
      <c r="E2" s="33"/>
      <c r="F2" s="33"/>
      <c r="G2" s="33"/>
      <c r="H2" s="33"/>
      <c r="I2" s="33"/>
    </row>
    <row r="3" spans="1:9" s="2" customFormat="1" ht="24" customHeight="1">
      <c r="A3" s="183" t="s">
        <v>113</v>
      </c>
      <c r="B3" s="176" t="s">
        <v>288</v>
      </c>
      <c r="C3" s="177"/>
      <c r="D3" s="178"/>
      <c r="E3" s="179" t="s">
        <v>287</v>
      </c>
      <c r="F3" s="177"/>
      <c r="G3" s="180"/>
      <c r="H3" s="176" t="s">
        <v>90</v>
      </c>
      <c r="I3" s="178"/>
    </row>
    <row r="4" spans="1:9" s="2" customFormat="1" ht="30.7">
      <c r="A4" s="186"/>
      <c r="B4" s="130" t="s">
        <v>114</v>
      </c>
      <c r="C4" s="71" t="s">
        <v>86</v>
      </c>
      <c r="D4" s="125" t="s">
        <v>116</v>
      </c>
      <c r="E4" s="137" t="s">
        <v>114</v>
      </c>
      <c r="F4" s="71" t="s">
        <v>86</v>
      </c>
      <c r="G4" s="136" t="s">
        <v>116</v>
      </c>
      <c r="H4" s="130" t="s">
        <v>117</v>
      </c>
      <c r="I4" s="125" t="s">
        <v>118</v>
      </c>
    </row>
    <row r="5" spans="1:9" s="41" customFormat="1" ht="25" customHeight="1">
      <c r="A5" s="139" t="s">
        <v>92</v>
      </c>
      <c r="B5" s="36">
        <v>9056707</v>
      </c>
      <c r="C5" s="32">
        <f t="shared" ref="C5:C31" si="0">B5/$B$31</f>
        <v>0.35977579645525359</v>
      </c>
      <c r="D5" s="37">
        <v>28153400</v>
      </c>
      <c r="E5" s="111">
        <v>8566671</v>
      </c>
      <c r="F5" s="32">
        <f>E5/$E$31</f>
        <v>0.34338938621088949</v>
      </c>
      <c r="G5" s="85">
        <v>24212500</v>
      </c>
      <c r="H5" s="121">
        <f>SUM(B5/E5-1)</f>
        <v>5.7202616979221022E-2</v>
      </c>
      <c r="I5" s="84">
        <f>SUM(D5/G5-1)</f>
        <v>0.16276303562209593</v>
      </c>
    </row>
    <row r="6" spans="1:9" s="41" customFormat="1" ht="25" customHeight="1">
      <c r="A6" s="139" t="s">
        <v>91</v>
      </c>
      <c r="B6" s="36">
        <v>8640200</v>
      </c>
      <c r="C6" s="32">
        <f t="shared" si="0"/>
        <v>0.34323014275858565</v>
      </c>
      <c r="D6" s="37">
        <v>25338300</v>
      </c>
      <c r="E6" s="111">
        <v>9492034</v>
      </c>
      <c r="F6" s="32">
        <f t="shared" ref="F6:F31" si="1">E6/$E$31</f>
        <v>0.38048195491024395</v>
      </c>
      <c r="G6" s="85">
        <v>27052100</v>
      </c>
      <c r="H6" s="121">
        <f t="shared" ref="H6" si="2">SUM(B6/E6-1)</f>
        <v>-8.9741987860557648E-2</v>
      </c>
      <c r="I6" s="84">
        <f t="shared" ref="I6" si="3">SUM(D6/G6-1)</f>
        <v>-6.3351828508692476E-2</v>
      </c>
    </row>
    <row r="7" spans="1:9" s="41" customFormat="1" ht="25" customHeight="1">
      <c r="A7" s="139" t="s">
        <v>130</v>
      </c>
      <c r="B7" s="36">
        <v>6602116</v>
      </c>
      <c r="C7" s="32">
        <f t="shared" si="0"/>
        <v>0.26226768097830405</v>
      </c>
      <c r="D7" s="37">
        <v>18220900</v>
      </c>
      <c r="E7" s="111">
        <v>27</v>
      </c>
      <c r="F7" s="32">
        <f t="shared" si="1"/>
        <v>1.082277284571103E-6</v>
      </c>
      <c r="G7" s="85">
        <v>300</v>
      </c>
      <c r="H7" s="121">
        <f t="shared" ref="H7" si="4">SUM(B7/E7-1)</f>
        <v>244521.8148148148</v>
      </c>
      <c r="I7" s="84">
        <f t="shared" ref="I7" si="5">SUM(D7/G7-1)</f>
        <v>60735.333333333336</v>
      </c>
    </row>
    <row r="8" spans="1:9" s="41" customFormat="1" ht="25" customHeight="1">
      <c r="A8" s="139" t="s">
        <v>95</v>
      </c>
      <c r="B8" s="36">
        <v>375404</v>
      </c>
      <c r="C8" s="32">
        <f t="shared" si="0"/>
        <v>1.4912845595257527E-2</v>
      </c>
      <c r="D8" s="37">
        <v>2719000</v>
      </c>
      <c r="E8" s="111">
        <v>266572</v>
      </c>
      <c r="F8" s="32">
        <f t="shared" si="1"/>
        <v>1.0685363714914374E-2</v>
      </c>
      <c r="G8" s="85">
        <v>1730600</v>
      </c>
      <c r="H8" s="121">
        <f t="shared" ref="H8:H30" si="6">SUM(B8/E8-1)</f>
        <v>0.40826493405158826</v>
      </c>
      <c r="I8" s="84">
        <f t="shared" ref="I8:I28" si="7">SUM(D8/G8-1)</f>
        <v>0.57113139951461922</v>
      </c>
    </row>
    <row r="9" spans="1:9" s="41" customFormat="1" ht="25" customHeight="1">
      <c r="A9" s="139" t="s">
        <v>94</v>
      </c>
      <c r="B9" s="36">
        <v>157433</v>
      </c>
      <c r="C9" s="32">
        <f t="shared" si="0"/>
        <v>6.2539930863767523E-3</v>
      </c>
      <c r="D9" s="37">
        <v>481700</v>
      </c>
      <c r="E9" s="111">
        <v>341072</v>
      </c>
      <c r="F9" s="32">
        <f t="shared" si="1"/>
        <v>1.3671647333453159E-2</v>
      </c>
      <c r="G9" s="85">
        <v>882600</v>
      </c>
      <c r="H9" s="121">
        <f t="shared" si="6"/>
        <v>-0.53841710841112733</v>
      </c>
      <c r="I9" s="84">
        <f t="shared" si="7"/>
        <v>-0.45422615001133015</v>
      </c>
    </row>
    <row r="10" spans="1:9" s="41" customFormat="1" ht="25" customHeight="1">
      <c r="A10" s="139" t="s">
        <v>97</v>
      </c>
      <c r="B10" s="36">
        <v>143687</v>
      </c>
      <c r="C10" s="32">
        <f t="shared" si="0"/>
        <v>5.7079361036264089E-3</v>
      </c>
      <c r="D10" s="37">
        <v>622600</v>
      </c>
      <c r="E10" s="111">
        <v>92611</v>
      </c>
      <c r="F10" s="32">
        <f t="shared" si="1"/>
        <v>3.7122511704227568E-3</v>
      </c>
      <c r="G10" s="85">
        <v>396600</v>
      </c>
      <c r="H10" s="121">
        <f t="shared" si="6"/>
        <v>0.55151115958147523</v>
      </c>
      <c r="I10" s="84">
        <f t="shared" si="7"/>
        <v>0.5698436712052446</v>
      </c>
    </row>
    <row r="11" spans="1:9" s="41" customFormat="1" ht="25" customHeight="1">
      <c r="A11" s="139" t="s">
        <v>96</v>
      </c>
      <c r="B11" s="36">
        <v>108960</v>
      </c>
      <c r="C11" s="32">
        <f t="shared" si="0"/>
        <v>4.3284132722593797E-3</v>
      </c>
      <c r="D11" s="37">
        <v>230900</v>
      </c>
      <c r="E11" s="111">
        <v>107384</v>
      </c>
      <c r="F11" s="32">
        <f t="shared" si="1"/>
        <v>4.3044171824586424E-3</v>
      </c>
      <c r="G11" s="85">
        <v>310500</v>
      </c>
      <c r="H11" s="121">
        <f t="shared" si="6"/>
        <v>1.4676301869924746E-2</v>
      </c>
      <c r="I11" s="84">
        <f t="shared" si="7"/>
        <v>-0.25636070853462156</v>
      </c>
    </row>
    <row r="12" spans="1:9" s="41" customFormat="1" ht="25" customHeight="1">
      <c r="A12" s="139" t="s">
        <v>98</v>
      </c>
      <c r="B12" s="36">
        <v>36995</v>
      </c>
      <c r="C12" s="32">
        <f t="shared" si="0"/>
        <v>1.4696186582896086E-3</v>
      </c>
      <c r="D12" s="37">
        <v>211000</v>
      </c>
      <c r="E12" s="111">
        <v>87805</v>
      </c>
      <c r="F12" s="32">
        <f t="shared" si="1"/>
        <v>3.5196058137691006E-3</v>
      </c>
      <c r="G12" s="85">
        <v>516300</v>
      </c>
      <c r="H12" s="121">
        <f t="shared" si="6"/>
        <v>-0.57866864073799895</v>
      </c>
      <c r="I12" s="84">
        <f t="shared" si="7"/>
        <v>-0.59132287429788888</v>
      </c>
    </row>
    <row r="13" spans="1:9" s="41" customFormat="1" ht="25" customHeight="1">
      <c r="A13" s="139" t="s">
        <v>133</v>
      </c>
      <c r="B13" s="36">
        <v>19363</v>
      </c>
      <c r="C13" s="32">
        <f t="shared" si="0"/>
        <v>7.6919113611195278E-4</v>
      </c>
      <c r="D13" s="37">
        <v>9800</v>
      </c>
      <c r="E13" s="111">
        <v>9220</v>
      </c>
      <c r="F13" s="32">
        <f t="shared" si="1"/>
        <v>3.6957765050909521E-4</v>
      </c>
      <c r="G13" s="85">
        <v>4700</v>
      </c>
      <c r="H13" s="121">
        <f t="shared" si="6"/>
        <v>1.1001084598698481</v>
      </c>
      <c r="I13" s="84">
        <f t="shared" si="7"/>
        <v>1.0851063829787235</v>
      </c>
    </row>
    <row r="14" spans="1:9" s="41" customFormat="1" ht="25" customHeight="1">
      <c r="A14" s="128" t="s">
        <v>278</v>
      </c>
      <c r="B14" s="36">
        <v>19097</v>
      </c>
      <c r="C14" s="32">
        <f t="shared" si="0"/>
        <v>7.5862434159634155E-4</v>
      </c>
      <c r="D14" s="37">
        <v>21100</v>
      </c>
      <c r="E14" s="111">
        <v>0</v>
      </c>
      <c r="F14" s="32">
        <f t="shared" si="1"/>
        <v>0</v>
      </c>
      <c r="G14" s="85">
        <v>0</v>
      </c>
      <c r="H14" s="36">
        <v>0</v>
      </c>
      <c r="I14" s="37">
        <v>0</v>
      </c>
    </row>
    <row r="15" spans="1:9" s="41" customFormat="1" ht="25" customHeight="1">
      <c r="A15" s="139" t="s">
        <v>99</v>
      </c>
      <c r="B15" s="36">
        <v>3211</v>
      </c>
      <c r="C15" s="32">
        <f t="shared" si="0"/>
        <v>1.2755630522416362E-4</v>
      </c>
      <c r="D15" s="37">
        <v>165400</v>
      </c>
      <c r="E15" s="111">
        <v>6958</v>
      </c>
      <c r="F15" s="32">
        <f t="shared" si="1"/>
        <v>2.7890686466836056E-4</v>
      </c>
      <c r="G15" s="85">
        <v>259200</v>
      </c>
      <c r="H15" s="121">
        <f t="shared" si="6"/>
        <v>-0.53851681517677497</v>
      </c>
      <c r="I15" s="84">
        <f t="shared" si="7"/>
        <v>-0.36188271604938271</v>
      </c>
    </row>
    <row r="16" spans="1:9" s="41" customFormat="1" ht="25" customHeight="1">
      <c r="A16" s="142" t="s">
        <v>100</v>
      </c>
      <c r="B16" s="36">
        <v>2335</v>
      </c>
      <c r="C16" s="32">
        <f t="shared" si="0"/>
        <v>9.2757387947188432E-5</v>
      </c>
      <c r="D16" s="37">
        <v>112300</v>
      </c>
      <c r="E16" s="111">
        <v>2036</v>
      </c>
      <c r="F16" s="32">
        <f t="shared" si="1"/>
        <v>8.1611724125435777E-5</v>
      </c>
      <c r="G16" s="85">
        <v>68600</v>
      </c>
      <c r="H16" s="121">
        <f t="shared" si="6"/>
        <v>0.14685658153241654</v>
      </c>
      <c r="I16" s="84">
        <f t="shared" si="7"/>
        <v>0.63702623906705536</v>
      </c>
    </row>
    <row r="17" spans="1:10" s="41" customFormat="1" ht="25" customHeight="1">
      <c r="A17" s="139" t="s">
        <v>102</v>
      </c>
      <c r="B17" s="36">
        <v>2311</v>
      </c>
      <c r="C17" s="32">
        <f t="shared" si="0"/>
        <v>9.1803992953298701E-5</v>
      </c>
      <c r="D17" s="37">
        <v>14000</v>
      </c>
      <c r="E17" s="111">
        <v>1607</v>
      </c>
      <c r="F17" s="32">
        <f t="shared" si="1"/>
        <v>6.441554060391714E-5</v>
      </c>
      <c r="G17" s="85">
        <v>2100</v>
      </c>
      <c r="H17" s="121">
        <f t="shared" si="6"/>
        <v>0.43808338518979473</v>
      </c>
      <c r="I17" s="84">
        <f t="shared" si="7"/>
        <v>5.666666666666667</v>
      </c>
    </row>
    <row r="18" spans="1:10" s="41" customFormat="1" ht="25" customHeight="1">
      <c r="A18" s="139" t="s">
        <v>126</v>
      </c>
      <c r="B18" s="36">
        <v>2194</v>
      </c>
      <c r="C18" s="32">
        <f t="shared" si="0"/>
        <v>8.7156192358086264E-5</v>
      </c>
      <c r="D18" s="37">
        <v>17900</v>
      </c>
      <c r="E18" s="111">
        <v>1620</v>
      </c>
      <c r="F18" s="32">
        <f t="shared" si="1"/>
        <v>6.4936637074266187E-5</v>
      </c>
      <c r="G18" s="85">
        <v>12100</v>
      </c>
      <c r="H18" s="121">
        <f>SUM(B18/E18-1)</f>
        <v>0.35432098765432096</v>
      </c>
      <c r="I18" s="84">
        <f>SUM(D18/G18-1)</f>
        <v>0.47933884297520657</v>
      </c>
    </row>
    <row r="19" spans="1:10" s="41" customFormat="1" ht="25" customHeight="1">
      <c r="A19" s="139" t="s">
        <v>107</v>
      </c>
      <c r="B19" s="36">
        <v>1150</v>
      </c>
      <c r="C19" s="32">
        <f t="shared" si="0"/>
        <v>4.5683510123882951E-5</v>
      </c>
      <c r="D19" s="37">
        <v>13800</v>
      </c>
      <c r="E19" s="111">
        <v>282948</v>
      </c>
      <c r="F19" s="32">
        <f t="shared" si="1"/>
        <v>1.1341784930178685E-2</v>
      </c>
      <c r="G19" s="85">
        <v>950500</v>
      </c>
      <c r="H19" s="121">
        <f t="shared" si="6"/>
        <v>-0.99593564895316455</v>
      </c>
      <c r="I19" s="84">
        <f t="shared" si="7"/>
        <v>-0.98548132561809576</v>
      </c>
    </row>
    <row r="20" spans="1:10" s="41" customFormat="1" ht="25" customHeight="1">
      <c r="A20" s="139" t="s">
        <v>281</v>
      </c>
      <c r="B20" s="36">
        <v>1023</v>
      </c>
      <c r="C20" s="32">
        <f t="shared" si="0"/>
        <v>4.0638461614549794E-5</v>
      </c>
      <c r="D20" s="37">
        <v>5200</v>
      </c>
      <c r="E20" s="111">
        <v>0</v>
      </c>
      <c r="F20" s="32">
        <f t="shared" si="1"/>
        <v>0</v>
      </c>
      <c r="G20" s="85">
        <v>0</v>
      </c>
      <c r="H20" s="36">
        <v>0</v>
      </c>
      <c r="I20" s="37">
        <v>0</v>
      </c>
    </row>
    <row r="21" spans="1:10" s="41" customFormat="1" ht="25" customHeight="1">
      <c r="A21" s="139" t="s">
        <v>292</v>
      </c>
      <c r="B21" s="36">
        <v>935</v>
      </c>
      <c r="C21" s="32">
        <f t="shared" si="0"/>
        <v>3.7142679970287444E-5</v>
      </c>
      <c r="D21" s="37">
        <v>102200</v>
      </c>
      <c r="E21" s="111">
        <v>1289</v>
      </c>
      <c r="F21" s="32">
        <f t="shared" si="1"/>
        <v>5.1668719252301924E-5</v>
      </c>
      <c r="G21" s="85">
        <v>132300</v>
      </c>
      <c r="H21" s="121">
        <f t="shared" si="6"/>
        <v>-0.27463149728471681</v>
      </c>
      <c r="I21" s="84">
        <f t="shared" si="7"/>
        <v>-0.22751322751322756</v>
      </c>
    </row>
    <row r="22" spans="1:10" s="41" customFormat="1" ht="25" customHeight="1">
      <c r="A22" s="139" t="s">
        <v>294</v>
      </c>
      <c r="B22" s="36">
        <v>70</v>
      </c>
      <c r="C22" s="32">
        <f t="shared" si="0"/>
        <v>2.7807353988450494E-6</v>
      </c>
      <c r="D22" s="37">
        <v>3000</v>
      </c>
      <c r="E22" s="111">
        <v>150</v>
      </c>
      <c r="F22" s="32">
        <f t="shared" si="1"/>
        <v>6.0126515809505727E-6</v>
      </c>
      <c r="G22" s="85">
        <v>7900</v>
      </c>
      <c r="H22" s="121">
        <f t="shared" si="6"/>
        <v>-0.53333333333333333</v>
      </c>
      <c r="I22" s="84">
        <f t="shared" si="7"/>
        <v>-0.620253164556962</v>
      </c>
    </row>
    <row r="23" spans="1:10" s="41" customFormat="1" ht="25" customHeight="1">
      <c r="A23" s="139" t="s">
        <v>283</v>
      </c>
      <c r="B23" s="36">
        <v>5</v>
      </c>
      <c r="C23" s="32">
        <f t="shared" si="0"/>
        <v>1.9862395706036067E-7</v>
      </c>
      <c r="D23" s="37">
        <v>0</v>
      </c>
      <c r="E23" s="111">
        <v>0</v>
      </c>
      <c r="F23" s="32">
        <f t="shared" si="1"/>
        <v>0</v>
      </c>
      <c r="G23" s="85">
        <v>0</v>
      </c>
      <c r="H23" s="36">
        <v>0</v>
      </c>
      <c r="I23" s="37">
        <v>0</v>
      </c>
    </row>
    <row r="24" spans="1:10" s="41" customFormat="1" ht="25" customHeight="1">
      <c r="A24" s="139" t="s">
        <v>284</v>
      </c>
      <c r="B24" s="36">
        <v>1</v>
      </c>
      <c r="C24" s="32">
        <f t="shared" si="0"/>
        <v>3.9724791412072135E-8</v>
      </c>
      <c r="D24" s="37">
        <v>0</v>
      </c>
      <c r="E24" s="111">
        <v>0</v>
      </c>
      <c r="F24" s="32">
        <f t="shared" si="1"/>
        <v>0</v>
      </c>
      <c r="G24" s="85">
        <v>0</v>
      </c>
      <c r="H24" s="36">
        <v>0</v>
      </c>
      <c r="I24" s="37">
        <v>0</v>
      </c>
    </row>
    <row r="25" spans="1:10" s="41" customFormat="1" ht="25" customHeight="1">
      <c r="A25" s="139" t="s">
        <v>290</v>
      </c>
      <c r="B25" s="36">
        <v>0</v>
      </c>
      <c r="C25" s="32">
        <f t="shared" si="0"/>
        <v>0</v>
      </c>
      <c r="D25" s="37">
        <v>0</v>
      </c>
      <c r="E25" s="111">
        <v>5685986</v>
      </c>
      <c r="F25" s="32">
        <f t="shared" si="1"/>
        <v>0.2279190180810855</v>
      </c>
      <c r="G25" s="85">
        <v>14930600</v>
      </c>
      <c r="H25" s="121">
        <f t="shared" si="6"/>
        <v>-1</v>
      </c>
      <c r="I25" s="84">
        <f t="shared" si="7"/>
        <v>-1</v>
      </c>
    </row>
    <row r="26" spans="1:10" s="41" customFormat="1" ht="25" customHeight="1">
      <c r="A26" s="139" t="s">
        <v>293</v>
      </c>
      <c r="B26" s="36">
        <v>0</v>
      </c>
      <c r="C26" s="32">
        <f t="shared" si="0"/>
        <v>0</v>
      </c>
      <c r="D26" s="37">
        <v>0</v>
      </c>
      <c r="E26" s="111">
        <v>930</v>
      </c>
      <c r="F26" s="32">
        <f t="shared" si="1"/>
        <v>3.7278439801893551E-5</v>
      </c>
      <c r="G26" s="85">
        <v>2000</v>
      </c>
      <c r="H26" s="121">
        <f t="shared" si="6"/>
        <v>-1</v>
      </c>
      <c r="I26" s="84">
        <f t="shared" si="7"/>
        <v>-1</v>
      </c>
    </row>
    <row r="27" spans="1:10" s="41" customFormat="1" ht="25" customHeight="1">
      <c r="A27" s="139" t="s">
        <v>295</v>
      </c>
      <c r="B27" s="36">
        <v>0</v>
      </c>
      <c r="C27" s="32">
        <f t="shared" si="0"/>
        <v>0</v>
      </c>
      <c r="D27" s="37">
        <v>0</v>
      </c>
      <c r="E27" s="111">
        <v>436</v>
      </c>
      <c r="F27" s="32">
        <f t="shared" si="1"/>
        <v>1.7476773928629665E-5</v>
      </c>
      <c r="G27" s="85">
        <v>500</v>
      </c>
      <c r="H27" s="121">
        <f t="shared" si="6"/>
        <v>-1</v>
      </c>
      <c r="I27" s="84">
        <f>SUM(D27/G27-1)</f>
        <v>-1</v>
      </c>
    </row>
    <row r="28" spans="1:10" s="41" customFormat="1" ht="25" customHeight="1">
      <c r="A28" s="139" t="s">
        <v>104</v>
      </c>
      <c r="B28" s="36">
        <v>0</v>
      </c>
      <c r="C28" s="32">
        <f t="shared" si="0"/>
        <v>0</v>
      </c>
      <c r="D28" s="37">
        <v>0</v>
      </c>
      <c r="E28" s="111">
        <v>37</v>
      </c>
      <c r="F28" s="32">
        <f t="shared" si="1"/>
        <v>1.4831207233011413E-6</v>
      </c>
      <c r="G28" s="85">
        <v>700</v>
      </c>
      <c r="H28" s="121">
        <f t="shared" si="6"/>
        <v>-1</v>
      </c>
      <c r="I28" s="84">
        <f t="shared" si="7"/>
        <v>-1</v>
      </c>
    </row>
    <row r="29" spans="1:10" s="41" customFormat="1" ht="25" customHeight="1">
      <c r="A29" s="139" t="s">
        <v>291</v>
      </c>
      <c r="B29" s="36">
        <v>0</v>
      </c>
      <c r="C29" s="32">
        <f t="shared" si="0"/>
        <v>0</v>
      </c>
      <c r="D29" s="37">
        <v>0</v>
      </c>
      <c r="E29" s="111">
        <v>1</v>
      </c>
      <c r="F29" s="32">
        <f t="shared" si="1"/>
        <v>4.0084343873003821E-8</v>
      </c>
      <c r="G29" s="85">
        <v>0</v>
      </c>
      <c r="H29" s="121">
        <f t="shared" si="6"/>
        <v>-1</v>
      </c>
      <c r="I29" s="37">
        <v>0</v>
      </c>
    </row>
    <row r="30" spans="1:10" s="42" customFormat="1" ht="25" customHeight="1">
      <c r="A30" s="144" t="s">
        <v>108</v>
      </c>
      <c r="B30" s="36">
        <v>0</v>
      </c>
      <c r="C30" s="32">
        <f t="shared" si="0"/>
        <v>0</v>
      </c>
      <c r="D30" s="37">
        <v>0</v>
      </c>
      <c r="E30" s="111">
        <v>2</v>
      </c>
      <c r="F30" s="32">
        <f t="shared" si="1"/>
        <v>8.0168687746007643E-8</v>
      </c>
      <c r="G30" s="85">
        <v>0</v>
      </c>
      <c r="H30" s="121">
        <f t="shared" si="6"/>
        <v>-1</v>
      </c>
      <c r="I30" s="37">
        <v>0</v>
      </c>
      <c r="J30" s="41"/>
    </row>
    <row r="31" spans="1:10" s="42" customFormat="1" ht="25" customHeight="1" thickBot="1">
      <c r="A31" s="143" t="s">
        <v>106</v>
      </c>
      <c r="B31" s="131">
        <f>SUM(B5:B30)</f>
        <v>25173197</v>
      </c>
      <c r="C31" s="126">
        <f t="shared" si="0"/>
        <v>1</v>
      </c>
      <c r="D31" s="132">
        <f>SUM(D5:D30)</f>
        <v>76442500</v>
      </c>
      <c r="E31" s="129">
        <f>SUM(E5:E30)</f>
        <v>24947396</v>
      </c>
      <c r="F31" s="126">
        <f t="shared" si="1"/>
        <v>1</v>
      </c>
      <c r="G31" s="133">
        <f>SUM(G5:G30)</f>
        <v>71472700</v>
      </c>
      <c r="H31" s="134">
        <f>SUM(B31/E31-1)</f>
        <v>9.0510849308680363E-3</v>
      </c>
      <c r="I31" s="127">
        <f>SUM(D31/G31-1)</f>
        <v>6.9534241745449643E-2</v>
      </c>
    </row>
  </sheetData>
  <sortState ref="A5:I27">
    <sortCondition descending="1" ref="B5:B27"/>
  </sortState>
  <mergeCells count="5">
    <mergeCell ref="A1:I1"/>
    <mergeCell ref="A3:A4"/>
    <mergeCell ref="B3:D3"/>
    <mergeCell ref="E3:G3"/>
    <mergeCell ref="H3:I3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>
      <selection activeCell="G5" sqref="G5"/>
    </sheetView>
  </sheetViews>
  <sheetFormatPr defaultRowHeight="16.7"/>
  <cols>
    <col min="1" max="1" width="11.375" customWidth="1"/>
    <col min="2" max="2" width="13.875" style="1" customWidth="1"/>
    <col min="3" max="3" width="8.75" style="1" customWidth="1"/>
    <col min="4" max="5" width="13.875" style="1" customWidth="1"/>
    <col min="6" max="6" width="8.75" style="1" customWidth="1"/>
    <col min="7" max="7" width="13.875" style="1" customWidth="1"/>
    <col min="8" max="8" width="12.875" bestFit="1" customWidth="1"/>
    <col min="9" max="9" width="12.75" bestFit="1" customWidth="1"/>
  </cols>
  <sheetData>
    <row r="1" spans="1:9" s="2" customFormat="1" ht="30" customHeight="1">
      <c r="A1" s="189" t="s">
        <v>311</v>
      </c>
      <c r="B1" s="189"/>
      <c r="C1" s="189"/>
      <c r="D1" s="189"/>
      <c r="E1" s="189"/>
      <c r="F1" s="189"/>
      <c r="G1" s="189"/>
    </row>
    <row r="2" spans="1:9" s="2" customFormat="1" ht="30" customHeight="1">
      <c r="A2" s="193" t="s">
        <v>135</v>
      </c>
      <c r="B2" s="193"/>
      <c r="C2" s="193"/>
      <c r="D2" s="193"/>
      <c r="E2" s="193"/>
      <c r="F2" s="193"/>
      <c r="G2" s="193"/>
      <c r="H2" s="193"/>
      <c r="I2" s="193"/>
    </row>
    <row r="3" spans="1:9" s="2" customFormat="1" ht="52.7" customHeight="1" thickBot="1">
      <c r="A3" s="194" t="s">
        <v>136</v>
      </c>
      <c r="B3" s="194"/>
      <c r="C3" s="194"/>
      <c r="D3" s="194"/>
      <c r="E3" s="194"/>
      <c r="F3" s="194"/>
      <c r="G3" s="194"/>
      <c r="H3" s="194"/>
      <c r="I3" s="194"/>
    </row>
    <row r="4" spans="1:9" s="2" customFormat="1" ht="21.85" customHeight="1">
      <c r="A4" s="190" t="s">
        <v>127</v>
      </c>
      <c r="B4" s="187" t="s">
        <v>288</v>
      </c>
      <c r="C4" s="192"/>
      <c r="D4" s="188"/>
      <c r="E4" s="187" t="s">
        <v>134</v>
      </c>
      <c r="F4" s="192"/>
      <c r="G4" s="188"/>
      <c r="H4" s="187" t="s">
        <v>90</v>
      </c>
      <c r="I4" s="188"/>
    </row>
    <row r="5" spans="1:9" s="2" customFormat="1" ht="30.7">
      <c r="A5" s="191"/>
      <c r="B5" s="34" t="s">
        <v>131</v>
      </c>
      <c r="C5" s="31" t="s">
        <v>115</v>
      </c>
      <c r="D5" s="35" t="s">
        <v>128</v>
      </c>
      <c r="E5" s="34" t="s">
        <v>131</v>
      </c>
      <c r="F5" s="31" t="s">
        <v>115</v>
      </c>
      <c r="G5" s="35" t="s">
        <v>128</v>
      </c>
      <c r="H5" s="34" t="s">
        <v>129</v>
      </c>
      <c r="I5" s="35" t="s">
        <v>132</v>
      </c>
    </row>
    <row r="6" spans="1:9" s="2" customFormat="1" ht="25" customHeight="1">
      <c r="A6" s="139" t="s">
        <v>4</v>
      </c>
      <c r="B6" s="36">
        <v>9056707</v>
      </c>
      <c r="C6" s="32">
        <v>0.35977579645525359</v>
      </c>
      <c r="D6" s="37">
        <v>28153400</v>
      </c>
      <c r="E6" s="36">
        <v>8566671</v>
      </c>
      <c r="F6" s="32">
        <v>0.34338938621088949</v>
      </c>
      <c r="G6" s="37">
        <v>24212500</v>
      </c>
      <c r="H6" s="121">
        <v>5.7202616979221022E-2</v>
      </c>
      <c r="I6" s="84">
        <v>0.16276303562209593</v>
      </c>
    </row>
    <row r="7" spans="1:9" s="2" customFormat="1" ht="25" customHeight="1">
      <c r="A7" s="139" t="s">
        <v>296</v>
      </c>
      <c r="B7" s="36">
        <v>8640200</v>
      </c>
      <c r="C7" s="32">
        <v>0.34323014275858565</v>
      </c>
      <c r="D7" s="37">
        <v>25338300</v>
      </c>
      <c r="E7" s="36">
        <v>9492034</v>
      </c>
      <c r="F7" s="32">
        <v>0.38048195491024395</v>
      </c>
      <c r="G7" s="37">
        <v>27052100</v>
      </c>
      <c r="H7" s="121">
        <v>-8.9741987860557648E-2</v>
      </c>
      <c r="I7" s="84">
        <v>-6.3351828508692476E-2</v>
      </c>
    </row>
    <row r="8" spans="1:9" s="2" customFormat="1" ht="25" customHeight="1">
      <c r="A8" s="139" t="s">
        <v>297</v>
      </c>
      <c r="B8" s="36">
        <v>6602116</v>
      </c>
      <c r="C8" s="32">
        <v>0.26226768097830405</v>
      </c>
      <c r="D8" s="37">
        <v>18220900</v>
      </c>
      <c r="E8" s="36">
        <v>27</v>
      </c>
      <c r="F8" s="32">
        <v>1.082277284571103E-6</v>
      </c>
      <c r="G8" s="37">
        <v>300</v>
      </c>
      <c r="H8" s="121">
        <v>244521.8148148148</v>
      </c>
      <c r="I8" s="84">
        <v>60735.333333333336</v>
      </c>
    </row>
    <row r="9" spans="1:9" s="2" customFormat="1" ht="25" customHeight="1">
      <c r="A9" s="139" t="s">
        <v>3</v>
      </c>
      <c r="B9" s="36">
        <v>375404</v>
      </c>
      <c r="C9" s="32">
        <v>1.4912845595257527E-2</v>
      </c>
      <c r="D9" s="37">
        <v>2719000</v>
      </c>
      <c r="E9" s="36">
        <v>266572</v>
      </c>
      <c r="F9" s="32">
        <v>1.0685363714914374E-2</v>
      </c>
      <c r="G9" s="37">
        <v>1730600</v>
      </c>
      <c r="H9" s="121">
        <v>0.40826493405158826</v>
      </c>
      <c r="I9" s="84">
        <v>0.57113139951461922</v>
      </c>
    </row>
    <row r="10" spans="1:9" s="2" customFormat="1" ht="25" customHeight="1">
      <c r="A10" s="139" t="s">
        <v>0</v>
      </c>
      <c r="B10" s="36">
        <v>157433</v>
      </c>
      <c r="C10" s="32">
        <v>6.2539930863767523E-3</v>
      </c>
      <c r="D10" s="37">
        <v>481700</v>
      </c>
      <c r="E10" s="36">
        <v>341072</v>
      </c>
      <c r="F10" s="32">
        <v>1.3671647333453159E-2</v>
      </c>
      <c r="G10" s="37">
        <v>882600</v>
      </c>
      <c r="H10" s="121">
        <v>-0.53841710841112733</v>
      </c>
      <c r="I10" s="84">
        <v>-0.45422615001133015</v>
      </c>
    </row>
    <row r="11" spans="1:9" s="2" customFormat="1" ht="25" customHeight="1">
      <c r="A11" s="141" t="s">
        <v>5</v>
      </c>
      <c r="B11" s="36">
        <v>143687</v>
      </c>
      <c r="C11" s="32">
        <v>5.7079361036264089E-3</v>
      </c>
      <c r="D11" s="37">
        <v>622600</v>
      </c>
      <c r="E11" s="36">
        <v>92611</v>
      </c>
      <c r="F11" s="32">
        <v>3.7122511704227568E-3</v>
      </c>
      <c r="G11" s="37">
        <v>396600</v>
      </c>
      <c r="H11" s="121">
        <v>0.55151115958147523</v>
      </c>
      <c r="I11" s="84">
        <v>0.5698436712052446</v>
      </c>
    </row>
    <row r="12" spans="1:9" s="2" customFormat="1" ht="25" customHeight="1">
      <c r="A12" s="139" t="s">
        <v>2</v>
      </c>
      <c r="B12" s="36">
        <v>108960</v>
      </c>
      <c r="C12" s="32">
        <v>4.3284132722593797E-3</v>
      </c>
      <c r="D12" s="37">
        <v>230900</v>
      </c>
      <c r="E12" s="36">
        <v>107384</v>
      </c>
      <c r="F12" s="32">
        <v>4.3044171824586424E-3</v>
      </c>
      <c r="G12" s="37">
        <v>310500</v>
      </c>
      <c r="H12" s="121">
        <v>1.4676301869924746E-2</v>
      </c>
      <c r="I12" s="84">
        <v>-0.25636070853462156</v>
      </c>
    </row>
    <row r="13" spans="1:9" s="2" customFormat="1" ht="25" customHeight="1">
      <c r="A13" s="141" t="s">
        <v>298</v>
      </c>
      <c r="B13" s="36">
        <v>36995</v>
      </c>
      <c r="C13" s="32">
        <v>1.4696186582896086E-3</v>
      </c>
      <c r="D13" s="37">
        <v>211000</v>
      </c>
      <c r="E13" s="43">
        <v>87805</v>
      </c>
      <c r="F13" s="32">
        <v>3.5196058137691006E-3</v>
      </c>
      <c r="G13" s="44">
        <v>516300</v>
      </c>
      <c r="H13" s="121">
        <v>-0.57866864073799895</v>
      </c>
      <c r="I13" s="84">
        <v>-0.59132287429788888</v>
      </c>
    </row>
    <row r="14" spans="1:9" s="2" customFormat="1" ht="25" customHeight="1">
      <c r="A14" s="139" t="s">
        <v>299</v>
      </c>
      <c r="B14" s="36">
        <v>19363</v>
      </c>
      <c r="C14" s="32">
        <v>7.6919113611195278E-4</v>
      </c>
      <c r="D14" s="37">
        <v>9800</v>
      </c>
      <c r="E14" s="36">
        <v>9220</v>
      </c>
      <c r="F14" s="32">
        <v>3.6957765050909521E-4</v>
      </c>
      <c r="G14" s="37">
        <v>4700</v>
      </c>
      <c r="H14" s="121">
        <v>1.1001084598698481</v>
      </c>
      <c r="I14" s="84">
        <v>1.0851063829787235</v>
      </c>
    </row>
    <row r="15" spans="1:9" s="5" customFormat="1" ht="25" customHeight="1">
      <c r="A15" s="139" t="s">
        <v>277</v>
      </c>
      <c r="B15" s="36">
        <v>19097</v>
      </c>
      <c r="C15" s="32">
        <v>7.5862434159634155E-4</v>
      </c>
      <c r="D15" s="37">
        <v>21100</v>
      </c>
      <c r="E15" s="43">
        <v>0</v>
      </c>
      <c r="F15" s="32">
        <v>0</v>
      </c>
      <c r="G15" s="44">
        <v>0</v>
      </c>
      <c r="H15" s="121">
        <v>0</v>
      </c>
      <c r="I15" s="84">
        <v>0</v>
      </c>
    </row>
    <row r="16" spans="1:9" s="2" customFormat="1" ht="25" customHeight="1">
      <c r="A16" s="139" t="s">
        <v>1</v>
      </c>
      <c r="B16" s="36">
        <v>3211</v>
      </c>
      <c r="C16" s="32">
        <v>1.2755630522416362E-4</v>
      </c>
      <c r="D16" s="37">
        <v>165400</v>
      </c>
      <c r="E16" s="36">
        <v>6958</v>
      </c>
      <c r="F16" s="32">
        <v>2.7890686466836056E-4</v>
      </c>
      <c r="G16" s="37">
        <v>259200</v>
      </c>
      <c r="H16" s="121">
        <v>-0.53851681517677497</v>
      </c>
      <c r="I16" s="84">
        <v>-0.36188271604938271</v>
      </c>
    </row>
    <row r="17" spans="1:10" s="2" customFormat="1" ht="25" customHeight="1">
      <c r="A17" s="142" t="s">
        <v>300</v>
      </c>
      <c r="B17" s="36">
        <v>2335</v>
      </c>
      <c r="C17" s="32">
        <v>9.2757387947188432E-5</v>
      </c>
      <c r="D17" s="37">
        <v>112300</v>
      </c>
      <c r="E17" s="36">
        <v>2036</v>
      </c>
      <c r="F17" s="32">
        <v>8.1611724125435777E-5</v>
      </c>
      <c r="G17" s="37">
        <v>68600</v>
      </c>
      <c r="H17" s="121">
        <v>0.14685658153241654</v>
      </c>
      <c r="I17" s="84">
        <v>0.63702623906705536</v>
      </c>
    </row>
    <row r="18" spans="1:10" s="2" customFormat="1" ht="25" customHeight="1">
      <c r="A18" s="139" t="s">
        <v>6</v>
      </c>
      <c r="B18" s="36">
        <v>2311</v>
      </c>
      <c r="C18" s="32">
        <v>9.1803992953298701E-5</v>
      </c>
      <c r="D18" s="37">
        <v>14000</v>
      </c>
      <c r="E18" s="36">
        <v>1607</v>
      </c>
      <c r="F18" s="32">
        <v>6.441554060391714E-5</v>
      </c>
      <c r="G18" s="37">
        <v>2100</v>
      </c>
      <c r="H18" s="121">
        <v>0.43808338518979473</v>
      </c>
      <c r="I18" s="84">
        <v>5.666666666666667</v>
      </c>
    </row>
    <row r="19" spans="1:10" s="2" customFormat="1" ht="25" customHeight="1">
      <c r="A19" s="139" t="s">
        <v>289</v>
      </c>
      <c r="B19" s="36">
        <v>2194</v>
      </c>
      <c r="C19" s="32">
        <v>8.7156192358086264E-5</v>
      </c>
      <c r="D19" s="37">
        <v>17900</v>
      </c>
      <c r="E19" s="36">
        <v>1620</v>
      </c>
      <c r="F19" s="32">
        <v>6.4936637074266187E-5</v>
      </c>
      <c r="G19" s="37">
        <v>12100</v>
      </c>
      <c r="H19" s="121">
        <v>0.35432098765432096</v>
      </c>
      <c r="I19" s="84">
        <v>0.47933884297520657</v>
      </c>
    </row>
    <row r="20" spans="1:10" s="2" customFormat="1" ht="25" customHeight="1">
      <c r="A20" s="139" t="s">
        <v>301</v>
      </c>
      <c r="B20" s="36">
        <v>1150</v>
      </c>
      <c r="C20" s="32">
        <v>4.5683510123882951E-5</v>
      </c>
      <c r="D20" s="37">
        <v>13800</v>
      </c>
      <c r="E20" s="36">
        <v>282948</v>
      </c>
      <c r="F20" s="32">
        <v>1.1341784930178685E-2</v>
      </c>
      <c r="G20" s="37">
        <v>950500</v>
      </c>
      <c r="H20" s="121">
        <v>-0.99593564895316455</v>
      </c>
      <c r="I20" s="84">
        <v>-0.98548132561809576</v>
      </c>
    </row>
    <row r="21" spans="1:10" s="2" customFormat="1" ht="25" customHeight="1">
      <c r="A21" s="141" t="s">
        <v>276</v>
      </c>
      <c r="B21" s="36">
        <v>1023</v>
      </c>
      <c r="C21" s="32">
        <v>4.0638461614549794E-5</v>
      </c>
      <c r="D21" s="37">
        <v>5200</v>
      </c>
      <c r="E21" s="36">
        <v>0</v>
      </c>
      <c r="F21" s="32">
        <v>0</v>
      </c>
      <c r="G21" s="37">
        <v>0</v>
      </c>
      <c r="H21" s="43">
        <v>0</v>
      </c>
      <c r="I21" s="44">
        <v>0</v>
      </c>
    </row>
    <row r="22" spans="1:10" s="5" customFormat="1" ht="25" customHeight="1">
      <c r="A22" s="139" t="s">
        <v>302</v>
      </c>
      <c r="B22" s="36">
        <v>935</v>
      </c>
      <c r="C22" s="32">
        <v>3.7142679970287444E-5</v>
      </c>
      <c r="D22" s="37">
        <v>102200</v>
      </c>
      <c r="E22" s="43">
        <v>1289</v>
      </c>
      <c r="F22" s="32">
        <v>5.1668719252301924E-5</v>
      </c>
      <c r="G22" s="44">
        <v>132300</v>
      </c>
      <c r="H22" s="121">
        <v>-0.27463149728471681</v>
      </c>
      <c r="I22" s="84">
        <v>-0.22751322751322756</v>
      </c>
    </row>
    <row r="23" spans="1:10" s="2" customFormat="1" ht="25" customHeight="1">
      <c r="A23" s="141" t="s">
        <v>303</v>
      </c>
      <c r="B23" s="36">
        <v>70</v>
      </c>
      <c r="C23" s="32">
        <v>2.7807353988450494E-6</v>
      </c>
      <c r="D23" s="37">
        <v>3000</v>
      </c>
      <c r="E23" s="36">
        <v>150</v>
      </c>
      <c r="F23" s="32">
        <v>6.0126515809505727E-6</v>
      </c>
      <c r="G23" s="37">
        <v>7900</v>
      </c>
      <c r="H23" s="43">
        <v>-0.53333333333333333</v>
      </c>
      <c r="I23" s="44">
        <v>-0.620253164556962</v>
      </c>
    </row>
    <row r="24" spans="1:10" s="2" customFormat="1" ht="25" customHeight="1">
      <c r="A24" s="139" t="s">
        <v>279</v>
      </c>
      <c r="B24" s="36">
        <v>5</v>
      </c>
      <c r="C24" s="32">
        <v>1.9862395706036067E-7</v>
      </c>
      <c r="D24" s="37">
        <v>0</v>
      </c>
      <c r="E24" s="36">
        <v>0</v>
      </c>
      <c r="F24" s="32">
        <v>0</v>
      </c>
      <c r="G24" s="37">
        <v>0</v>
      </c>
      <c r="H24" s="43">
        <v>0</v>
      </c>
      <c r="I24" s="44">
        <v>0</v>
      </c>
    </row>
    <row r="25" spans="1:10" s="2" customFormat="1" ht="25" customHeight="1">
      <c r="A25" s="141" t="s">
        <v>280</v>
      </c>
      <c r="B25" s="36">
        <v>1</v>
      </c>
      <c r="C25" s="32">
        <v>3.9724791412072135E-8</v>
      </c>
      <c r="D25" s="37">
        <v>0</v>
      </c>
      <c r="E25" s="43">
        <v>0</v>
      </c>
      <c r="F25" s="32">
        <v>0</v>
      </c>
      <c r="G25" s="44">
        <v>0</v>
      </c>
      <c r="H25" s="43">
        <v>0</v>
      </c>
      <c r="I25" s="44">
        <v>0</v>
      </c>
    </row>
    <row r="26" spans="1:10" s="5" customFormat="1" ht="25" customHeight="1">
      <c r="A26" s="139" t="s">
        <v>304</v>
      </c>
      <c r="B26" s="36">
        <v>0</v>
      </c>
      <c r="C26" s="32">
        <v>0</v>
      </c>
      <c r="D26" s="37">
        <v>0</v>
      </c>
      <c r="E26" s="111">
        <v>5685986</v>
      </c>
      <c r="F26" s="32">
        <v>0.2279190180810855</v>
      </c>
      <c r="G26" s="85">
        <v>14930600</v>
      </c>
      <c r="H26" s="121">
        <v>-1</v>
      </c>
      <c r="I26" s="84">
        <v>-1</v>
      </c>
    </row>
    <row r="27" spans="1:10" s="6" customFormat="1" ht="25" customHeight="1">
      <c r="A27" s="139" t="s">
        <v>305</v>
      </c>
      <c r="B27" s="36">
        <v>0</v>
      </c>
      <c r="C27" s="32">
        <v>0</v>
      </c>
      <c r="D27" s="37">
        <v>0</v>
      </c>
      <c r="E27" s="111">
        <v>930</v>
      </c>
      <c r="F27" s="32">
        <v>3.7278439801893551E-5</v>
      </c>
      <c r="G27" s="85">
        <v>2000</v>
      </c>
      <c r="H27" s="121">
        <v>-1</v>
      </c>
      <c r="I27" s="84">
        <v>-1</v>
      </c>
    </row>
    <row r="28" spans="1:10" s="2" customFormat="1" ht="25" customHeight="1">
      <c r="A28" s="139" t="s">
        <v>306</v>
      </c>
      <c r="B28" s="36">
        <v>0</v>
      </c>
      <c r="C28" s="32">
        <v>0</v>
      </c>
      <c r="D28" s="37">
        <v>0</v>
      </c>
      <c r="E28" s="111">
        <v>436</v>
      </c>
      <c r="F28" s="32">
        <v>1.7476773928629665E-5</v>
      </c>
      <c r="G28" s="85">
        <v>500</v>
      </c>
      <c r="H28" s="121">
        <v>-1</v>
      </c>
      <c r="I28" s="84">
        <v>-1</v>
      </c>
    </row>
    <row r="29" spans="1:10" s="2" customFormat="1" ht="25" customHeight="1">
      <c r="A29" s="139" t="s">
        <v>307</v>
      </c>
      <c r="B29" s="36">
        <v>0</v>
      </c>
      <c r="C29" s="32">
        <v>0</v>
      </c>
      <c r="D29" s="37">
        <v>0</v>
      </c>
      <c r="E29" s="111">
        <v>37</v>
      </c>
      <c r="F29" s="32">
        <v>1.4831207233011413E-6</v>
      </c>
      <c r="G29" s="85">
        <v>700</v>
      </c>
      <c r="H29" s="121">
        <v>-1</v>
      </c>
      <c r="I29" s="84">
        <v>-1</v>
      </c>
    </row>
    <row r="30" spans="1:10" s="2" customFormat="1" ht="25" customHeight="1">
      <c r="A30" s="139" t="s">
        <v>308</v>
      </c>
      <c r="B30" s="36">
        <v>0</v>
      </c>
      <c r="C30" s="32">
        <v>0</v>
      </c>
      <c r="D30" s="37">
        <v>0</v>
      </c>
      <c r="E30" s="111">
        <v>1</v>
      </c>
      <c r="F30" s="32">
        <v>4.0084343873003821E-8</v>
      </c>
      <c r="G30" s="85">
        <v>0</v>
      </c>
      <c r="H30" s="121">
        <v>-1</v>
      </c>
      <c r="I30" s="37">
        <v>0</v>
      </c>
    </row>
    <row r="31" spans="1:10" s="2" customFormat="1">
      <c r="A31" s="144" t="s">
        <v>309</v>
      </c>
      <c r="B31" s="36">
        <v>0</v>
      </c>
      <c r="C31" s="32">
        <v>0</v>
      </c>
      <c r="D31" s="37">
        <v>0</v>
      </c>
      <c r="E31" s="111">
        <v>2</v>
      </c>
      <c r="F31" s="32">
        <v>8.0168687746007643E-8</v>
      </c>
      <c r="G31" s="85">
        <v>0</v>
      </c>
      <c r="H31" s="121">
        <v>-1</v>
      </c>
      <c r="I31" s="37">
        <v>0</v>
      </c>
    </row>
    <row r="32" spans="1:10" s="2" customFormat="1" ht="27.85" customHeight="1" thickBot="1">
      <c r="A32" s="145" t="s">
        <v>310</v>
      </c>
      <c r="B32" s="146">
        <v>25173197</v>
      </c>
      <c r="C32" s="147">
        <v>1</v>
      </c>
      <c r="D32" s="148">
        <v>76442500</v>
      </c>
      <c r="E32" s="149">
        <v>24947396</v>
      </c>
      <c r="F32" s="147">
        <v>1</v>
      </c>
      <c r="G32" s="150">
        <v>71472700</v>
      </c>
      <c r="H32" s="151">
        <v>9.0510849308680363E-3</v>
      </c>
      <c r="I32" s="152">
        <v>6.9534241745449643E-2</v>
      </c>
      <c r="J32" s="153"/>
    </row>
    <row r="33" spans="2:7" s="2" customFormat="1">
      <c r="B33" s="3"/>
      <c r="C33" s="3"/>
      <c r="D33" s="3"/>
      <c r="E33" s="3"/>
      <c r="F33" s="3"/>
      <c r="G33" s="3"/>
    </row>
    <row r="34" spans="2:7" s="2" customFormat="1">
      <c r="B34" s="3"/>
      <c r="C34" s="3"/>
      <c r="D34" s="3"/>
      <c r="E34" s="3"/>
      <c r="F34" s="3"/>
      <c r="G34" s="3"/>
    </row>
    <row r="35" spans="2:7" s="2" customFormat="1">
      <c r="B35" s="3"/>
      <c r="C35" s="3"/>
      <c r="D35" s="3"/>
      <c r="E35" s="3"/>
      <c r="F35" s="3"/>
      <c r="G35" s="3"/>
    </row>
    <row r="36" spans="2:7" s="2" customFormat="1">
      <c r="B36" s="3"/>
      <c r="C36" s="3"/>
      <c r="D36" s="3"/>
      <c r="E36" s="3"/>
      <c r="F36" s="3"/>
      <c r="G36" s="3"/>
    </row>
    <row r="37" spans="2:7" s="2" customFormat="1">
      <c r="B37" s="3"/>
      <c r="C37" s="3"/>
      <c r="D37" s="3"/>
      <c r="E37" s="3"/>
      <c r="F37" s="3"/>
      <c r="G37" s="3"/>
    </row>
    <row r="38" spans="2:7" s="2" customFormat="1">
      <c r="B38" s="3"/>
      <c r="C38" s="3"/>
      <c r="D38" s="3"/>
      <c r="E38" s="3"/>
      <c r="F38" s="3"/>
      <c r="G38" s="3"/>
    </row>
    <row r="39" spans="2:7" s="2" customFormat="1">
      <c r="B39" s="3"/>
      <c r="C39" s="3"/>
      <c r="D39" s="3"/>
      <c r="E39" s="3"/>
      <c r="F39" s="3"/>
      <c r="G39" s="3"/>
    </row>
    <row r="40" spans="2:7" s="2" customFormat="1">
      <c r="B40" s="3"/>
      <c r="C40" s="3"/>
      <c r="D40" s="3"/>
      <c r="E40" s="3"/>
      <c r="F40" s="3"/>
      <c r="G40" s="3"/>
    </row>
    <row r="41" spans="2:7" s="2" customFormat="1">
      <c r="B41" s="3"/>
      <c r="C41" s="3"/>
      <c r="D41" s="3"/>
      <c r="E41" s="3"/>
      <c r="F41" s="3"/>
      <c r="G41" s="3"/>
    </row>
    <row r="42" spans="2:7" s="2" customFormat="1">
      <c r="B42" s="3"/>
      <c r="C42" s="3"/>
      <c r="D42" s="3"/>
      <c r="E42" s="3"/>
      <c r="F42" s="3"/>
      <c r="G42" s="3"/>
    </row>
    <row r="43" spans="2:7" s="2" customFormat="1">
      <c r="B43" s="3"/>
      <c r="C43" s="3"/>
      <c r="D43" s="3"/>
      <c r="E43" s="3"/>
      <c r="F43" s="3"/>
      <c r="G43" s="3"/>
    </row>
    <row r="44" spans="2:7" s="2" customFormat="1">
      <c r="B44" s="3"/>
      <c r="C44" s="3"/>
      <c r="D44" s="3"/>
      <c r="E44" s="3"/>
      <c r="F44" s="3"/>
      <c r="G44" s="3"/>
    </row>
    <row r="45" spans="2:7" s="2" customFormat="1">
      <c r="B45" s="3"/>
      <c r="C45" s="3"/>
      <c r="D45" s="3"/>
      <c r="E45" s="3"/>
      <c r="F45" s="3"/>
      <c r="G45" s="3"/>
    </row>
    <row r="46" spans="2:7" s="2" customFormat="1">
      <c r="B46" s="3"/>
      <c r="C46" s="3"/>
      <c r="D46" s="3"/>
      <c r="E46" s="3"/>
      <c r="F46" s="3"/>
      <c r="G46" s="3"/>
    </row>
    <row r="47" spans="2:7" s="2" customFormat="1">
      <c r="B47" s="3"/>
      <c r="C47" s="3"/>
      <c r="D47" s="3"/>
      <c r="E47" s="3"/>
      <c r="F47" s="3"/>
      <c r="G47" s="3"/>
    </row>
    <row r="48" spans="2:7" s="2" customFormat="1">
      <c r="B48" s="3"/>
      <c r="C48" s="3"/>
      <c r="D48" s="3"/>
      <c r="E48" s="3"/>
      <c r="F48" s="3"/>
      <c r="G48" s="3"/>
    </row>
    <row r="49" spans="2:7" s="2" customFormat="1">
      <c r="B49" s="3"/>
      <c r="C49" s="3"/>
      <c r="D49" s="3"/>
      <c r="E49" s="3"/>
      <c r="F49" s="3"/>
      <c r="G49" s="3"/>
    </row>
    <row r="50" spans="2:7" s="2" customFormat="1">
      <c r="B50" s="3"/>
      <c r="C50" s="3"/>
      <c r="D50" s="3"/>
      <c r="E50" s="3"/>
      <c r="F50" s="3"/>
      <c r="G50" s="3"/>
    </row>
    <row r="51" spans="2:7" s="2" customFormat="1">
      <c r="B51" s="3"/>
      <c r="C51" s="3"/>
      <c r="D51" s="3"/>
      <c r="E51" s="3"/>
      <c r="F51" s="3"/>
      <c r="G51" s="3"/>
    </row>
    <row r="52" spans="2:7" s="2" customFormat="1">
      <c r="B52" s="3"/>
      <c r="C52" s="3"/>
      <c r="D52" s="3"/>
      <c r="E52" s="3"/>
      <c r="F52" s="3"/>
      <c r="G52" s="3"/>
    </row>
    <row r="53" spans="2:7" s="2" customFormat="1">
      <c r="B53" s="3"/>
      <c r="C53" s="3"/>
      <c r="D53" s="3"/>
      <c r="E53" s="3"/>
      <c r="F53" s="3"/>
      <c r="G53" s="3"/>
    </row>
    <row r="54" spans="2:7" s="2" customFormat="1">
      <c r="B54" s="3"/>
      <c r="C54" s="3"/>
      <c r="D54" s="3"/>
      <c r="E54" s="3"/>
      <c r="F54" s="3"/>
      <c r="G54" s="3"/>
    </row>
    <row r="55" spans="2:7" s="2" customFormat="1">
      <c r="B55" s="3"/>
      <c r="C55" s="3"/>
      <c r="D55" s="3"/>
      <c r="E55" s="3"/>
      <c r="F55" s="3"/>
      <c r="G55" s="3"/>
    </row>
    <row r="56" spans="2:7" s="2" customFormat="1">
      <c r="B56" s="3"/>
      <c r="C56" s="3"/>
      <c r="D56" s="3"/>
      <c r="E56" s="3"/>
      <c r="F56" s="3"/>
      <c r="G56" s="3"/>
    </row>
    <row r="57" spans="2:7" s="2" customFormat="1">
      <c r="B57" s="3"/>
      <c r="C57" s="3"/>
      <c r="D57" s="3"/>
      <c r="E57" s="3"/>
      <c r="F57" s="3"/>
      <c r="G57" s="3"/>
    </row>
    <row r="58" spans="2:7" s="2" customFormat="1">
      <c r="B58" s="3"/>
      <c r="C58" s="3"/>
      <c r="D58" s="3"/>
      <c r="E58" s="3"/>
      <c r="F58" s="3"/>
      <c r="G58" s="3"/>
    </row>
    <row r="59" spans="2:7" s="2" customFormat="1">
      <c r="B59" s="3"/>
      <c r="C59" s="3"/>
      <c r="D59" s="3"/>
      <c r="E59" s="3"/>
      <c r="F59" s="3"/>
      <c r="G59" s="3"/>
    </row>
    <row r="60" spans="2:7" s="2" customFormat="1">
      <c r="B60" s="3"/>
      <c r="C60" s="3"/>
      <c r="D60" s="3"/>
      <c r="E60" s="3"/>
      <c r="F60" s="3"/>
      <c r="G60" s="3"/>
    </row>
    <row r="61" spans="2:7" s="2" customFormat="1">
      <c r="B61" s="3"/>
      <c r="C61" s="3"/>
      <c r="D61" s="3"/>
      <c r="E61" s="3"/>
      <c r="F61" s="3"/>
      <c r="G61" s="3"/>
    </row>
    <row r="62" spans="2:7" s="2" customFormat="1">
      <c r="B62" s="3"/>
      <c r="C62" s="3"/>
      <c r="D62" s="3"/>
      <c r="E62" s="3"/>
      <c r="F62" s="3"/>
      <c r="G62" s="3"/>
    </row>
    <row r="63" spans="2:7" s="2" customFormat="1">
      <c r="B63" s="3"/>
      <c r="C63" s="3"/>
      <c r="D63" s="3"/>
      <c r="E63" s="3"/>
      <c r="F63" s="3"/>
      <c r="G63" s="3"/>
    </row>
    <row r="64" spans="2:7" s="2" customFormat="1">
      <c r="B64" s="3"/>
      <c r="C64" s="3"/>
      <c r="D64" s="3"/>
      <c r="E64" s="3"/>
      <c r="F64" s="3"/>
      <c r="G64" s="3"/>
    </row>
    <row r="65" spans="2:7" s="2" customFormat="1">
      <c r="B65" s="3"/>
      <c r="C65" s="3"/>
      <c r="D65" s="3"/>
      <c r="E65" s="3"/>
      <c r="F65" s="3"/>
      <c r="G65" s="3"/>
    </row>
    <row r="66" spans="2:7" s="2" customFormat="1">
      <c r="B66" s="3"/>
      <c r="C66" s="3"/>
      <c r="D66" s="3"/>
      <c r="E66" s="3"/>
      <c r="F66" s="3"/>
      <c r="G66" s="3"/>
    </row>
    <row r="67" spans="2:7" s="2" customFormat="1">
      <c r="B67" s="3"/>
      <c r="C67" s="3"/>
      <c r="D67" s="3"/>
      <c r="E67" s="3"/>
      <c r="F67" s="3"/>
      <c r="G67" s="3"/>
    </row>
    <row r="68" spans="2:7" s="2" customFormat="1">
      <c r="B68" s="3"/>
      <c r="C68" s="3"/>
      <c r="D68" s="3"/>
      <c r="E68" s="3"/>
      <c r="F68" s="3"/>
      <c r="G68" s="3"/>
    </row>
    <row r="69" spans="2:7" s="2" customFormat="1">
      <c r="B69" s="3"/>
      <c r="C69" s="3"/>
      <c r="D69" s="3"/>
      <c r="E69" s="3"/>
      <c r="F69" s="3"/>
      <c r="G69" s="3"/>
    </row>
    <row r="70" spans="2:7" s="2" customFormat="1">
      <c r="B70" s="3"/>
      <c r="C70" s="3"/>
      <c r="D70" s="3"/>
      <c r="E70" s="3"/>
      <c r="F70" s="3"/>
      <c r="G70" s="3"/>
    </row>
    <row r="71" spans="2:7" s="2" customFormat="1">
      <c r="B71" s="3"/>
      <c r="C71" s="3"/>
      <c r="D71" s="3"/>
      <c r="E71" s="3"/>
      <c r="F71" s="3"/>
      <c r="G71" s="3"/>
    </row>
    <row r="72" spans="2:7" s="2" customFormat="1">
      <c r="B72" s="3"/>
      <c r="C72" s="3"/>
      <c r="D72" s="3"/>
      <c r="E72" s="3"/>
      <c r="F72" s="3"/>
      <c r="G72" s="3"/>
    </row>
    <row r="73" spans="2:7" s="2" customFormat="1">
      <c r="B73" s="3"/>
      <c r="C73" s="3"/>
      <c r="D73" s="3"/>
      <c r="E73" s="3"/>
      <c r="F73" s="3"/>
      <c r="G73" s="3"/>
    </row>
    <row r="74" spans="2:7" s="2" customFormat="1">
      <c r="B74" s="3"/>
      <c r="C74" s="3"/>
      <c r="D74" s="3"/>
      <c r="E74" s="3"/>
      <c r="F74" s="3"/>
      <c r="G74" s="3"/>
    </row>
    <row r="75" spans="2:7" s="2" customFormat="1">
      <c r="B75" s="3"/>
      <c r="C75" s="3"/>
      <c r="D75" s="3"/>
      <c r="E75" s="3"/>
      <c r="F75" s="3"/>
      <c r="G75" s="3"/>
    </row>
    <row r="76" spans="2:7" s="2" customFormat="1">
      <c r="B76" s="3"/>
      <c r="C76" s="3"/>
      <c r="D76" s="3"/>
      <c r="E76" s="3"/>
      <c r="F76" s="3"/>
      <c r="G76" s="3"/>
    </row>
    <row r="77" spans="2:7" s="2" customFormat="1">
      <c r="B77" s="3"/>
      <c r="C77" s="3"/>
      <c r="D77" s="3"/>
      <c r="E77" s="3"/>
      <c r="F77" s="3"/>
      <c r="G77" s="3"/>
    </row>
    <row r="78" spans="2:7" s="2" customFormat="1">
      <c r="B78" s="3"/>
      <c r="C78" s="3"/>
      <c r="D78" s="3"/>
      <c r="E78" s="3"/>
      <c r="F78" s="3"/>
      <c r="G78" s="3"/>
    </row>
    <row r="79" spans="2:7" s="2" customFormat="1">
      <c r="B79" s="3"/>
      <c r="C79" s="3"/>
      <c r="D79" s="3"/>
      <c r="E79" s="3"/>
      <c r="F79" s="3"/>
      <c r="G79" s="3"/>
    </row>
    <row r="80" spans="2:7" s="2" customFormat="1">
      <c r="B80" s="3"/>
      <c r="C80" s="3"/>
      <c r="D80" s="3"/>
      <c r="E80" s="3"/>
      <c r="F80" s="3"/>
      <c r="G80" s="3"/>
    </row>
    <row r="81" spans="2:7" s="2" customFormat="1">
      <c r="B81" s="3"/>
      <c r="C81" s="3"/>
      <c r="D81" s="3"/>
      <c r="E81" s="3"/>
      <c r="F81" s="3"/>
      <c r="G81" s="3"/>
    </row>
    <row r="82" spans="2:7" s="2" customFormat="1">
      <c r="B82" s="3"/>
      <c r="C82" s="3"/>
      <c r="D82" s="3"/>
      <c r="E82" s="3"/>
      <c r="F82" s="3"/>
      <c r="G82" s="3"/>
    </row>
    <row r="83" spans="2:7" s="2" customFormat="1">
      <c r="B83" s="3"/>
      <c r="C83" s="3"/>
      <c r="D83" s="3"/>
      <c r="E83" s="3"/>
      <c r="F83" s="3"/>
      <c r="G83" s="3"/>
    </row>
    <row r="84" spans="2:7" s="2" customFormat="1">
      <c r="B84" s="3"/>
      <c r="C84" s="3"/>
      <c r="D84" s="3"/>
      <c r="E84" s="3"/>
      <c r="F84" s="3"/>
      <c r="G84" s="3"/>
    </row>
    <row r="85" spans="2:7" s="2" customFormat="1">
      <c r="B85" s="3"/>
      <c r="C85" s="3"/>
      <c r="D85" s="3"/>
      <c r="E85" s="3"/>
      <c r="F85" s="3"/>
      <c r="G85" s="3"/>
    </row>
    <row r="86" spans="2:7" s="2" customFormat="1">
      <c r="B86" s="3"/>
      <c r="C86" s="3"/>
      <c r="D86" s="3"/>
      <c r="E86" s="3"/>
      <c r="F86" s="3"/>
      <c r="G86" s="3"/>
    </row>
    <row r="87" spans="2:7" s="2" customFormat="1">
      <c r="B87" s="3"/>
      <c r="C87" s="3"/>
      <c r="D87" s="3"/>
      <c r="E87" s="3"/>
      <c r="F87" s="3"/>
      <c r="G87" s="3"/>
    </row>
    <row r="88" spans="2:7" s="2" customFormat="1">
      <c r="B88" s="3"/>
      <c r="C88" s="3"/>
      <c r="D88" s="3"/>
      <c r="E88" s="3"/>
      <c r="F88" s="3"/>
      <c r="G88" s="3"/>
    </row>
    <row r="89" spans="2:7" s="2" customFormat="1">
      <c r="B89" s="3"/>
      <c r="C89" s="3"/>
      <c r="D89" s="3"/>
      <c r="E89" s="3"/>
      <c r="F89" s="3"/>
      <c r="G89" s="3"/>
    </row>
    <row r="90" spans="2:7" s="2" customFormat="1">
      <c r="B90" s="3"/>
      <c r="C90" s="3"/>
      <c r="D90" s="3"/>
      <c r="E90" s="3"/>
      <c r="F90" s="3"/>
      <c r="G90" s="3"/>
    </row>
    <row r="91" spans="2:7" s="2" customFormat="1">
      <c r="B91" s="3"/>
      <c r="C91" s="3"/>
      <c r="D91" s="3"/>
      <c r="E91" s="3"/>
      <c r="F91" s="3"/>
      <c r="G91" s="3"/>
    </row>
    <row r="92" spans="2:7" s="2" customFormat="1">
      <c r="B92" s="3"/>
      <c r="C92" s="3"/>
      <c r="D92" s="3"/>
      <c r="E92" s="3"/>
      <c r="F92" s="3"/>
      <c r="G92" s="3"/>
    </row>
    <row r="93" spans="2:7" s="2" customFormat="1">
      <c r="B93" s="3"/>
      <c r="C93" s="3"/>
      <c r="D93" s="3"/>
      <c r="E93" s="3"/>
      <c r="F93" s="3"/>
      <c r="G93" s="3"/>
    </row>
    <row r="94" spans="2:7" s="2" customFormat="1">
      <c r="B94" s="3"/>
      <c r="C94" s="3"/>
      <c r="D94" s="3"/>
      <c r="E94" s="3"/>
      <c r="F94" s="3"/>
      <c r="G94" s="3"/>
    </row>
    <row r="95" spans="2:7" s="2" customFormat="1">
      <c r="B95" s="3"/>
      <c r="C95" s="3"/>
      <c r="D95" s="3"/>
      <c r="E95" s="3"/>
      <c r="F95" s="3"/>
      <c r="G95" s="3"/>
    </row>
    <row r="96" spans="2:7" s="2" customFormat="1">
      <c r="B96" s="3"/>
      <c r="C96" s="3"/>
      <c r="D96" s="3"/>
      <c r="E96" s="3"/>
      <c r="F96" s="3"/>
      <c r="G96" s="3"/>
    </row>
    <row r="97" spans="2:7" s="2" customFormat="1">
      <c r="B97" s="3"/>
      <c r="C97" s="3"/>
      <c r="D97" s="3"/>
      <c r="E97" s="3"/>
      <c r="F97" s="3"/>
      <c r="G97" s="3"/>
    </row>
    <row r="98" spans="2:7" s="2" customFormat="1">
      <c r="B98" s="3"/>
      <c r="C98" s="3"/>
      <c r="D98" s="3"/>
      <c r="E98" s="3"/>
      <c r="F98" s="3"/>
      <c r="G98" s="3"/>
    </row>
    <row r="99" spans="2:7" s="2" customFormat="1">
      <c r="B99" s="3"/>
      <c r="C99" s="3"/>
      <c r="D99" s="3"/>
      <c r="E99" s="3"/>
      <c r="F99" s="3"/>
      <c r="G99" s="3"/>
    </row>
    <row r="100" spans="2:7" s="2" customFormat="1">
      <c r="B100" s="3"/>
      <c r="C100" s="3"/>
      <c r="D100" s="3"/>
      <c r="E100" s="3"/>
      <c r="F100" s="3"/>
      <c r="G100" s="3"/>
    </row>
    <row r="101" spans="2:7" s="2" customFormat="1">
      <c r="B101" s="3"/>
      <c r="C101" s="3"/>
      <c r="D101" s="3"/>
      <c r="E101" s="3"/>
      <c r="F101" s="3"/>
      <c r="G101" s="3"/>
    </row>
    <row r="102" spans="2:7" s="2" customFormat="1">
      <c r="B102" s="3"/>
      <c r="C102" s="3"/>
      <c r="D102" s="3"/>
      <c r="E102" s="3"/>
      <c r="F102" s="3"/>
      <c r="G102" s="3"/>
    </row>
    <row r="103" spans="2:7" s="2" customFormat="1">
      <c r="B103" s="3"/>
      <c r="C103" s="3"/>
      <c r="D103" s="3"/>
      <c r="E103" s="3"/>
      <c r="F103" s="3"/>
      <c r="G103" s="3"/>
    </row>
    <row r="104" spans="2:7" s="2" customFormat="1">
      <c r="B104" s="3"/>
      <c r="C104" s="3"/>
      <c r="D104" s="3"/>
      <c r="E104" s="3"/>
      <c r="F104" s="3"/>
      <c r="G104" s="3"/>
    </row>
    <row r="105" spans="2:7" s="2" customFormat="1">
      <c r="B105" s="3"/>
      <c r="C105" s="3"/>
      <c r="D105" s="3"/>
      <c r="E105" s="3"/>
      <c r="F105" s="3"/>
      <c r="G105" s="3"/>
    </row>
    <row r="106" spans="2:7" s="2" customFormat="1">
      <c r="B106" s="3"/>
      <c r="C106" s="3"/>
      <c r="D106" s="3"/>
      <c r="E106" s="3"/>
      <c r="F106" s="3"/>
      <c r="G106" s="3"/>
    </row>
    <row r="107" spans="2:7" s="2" customFormat="1">
      <c r="B107" s="3"/>
      <c r="C107" s="3"/>
      <c r="D107" s="3"/>
      <c r="E107" s="3"/>
      <c r="F107" s="3"/>
      <c r="G107" s="3"/>
    </row>
    <row r="108" spans="2:7" s="2" customFormat="1">
      <c r="B108" s="3"/>
      <c r="C108" s="3"/>
      <c r="D108" s="3"/>
      <c r="E108" s="3"/>
      <c r="F108" s="3"/>
      <c r="G108" s="3"/>
    </row>
    <row r="109" spans="2:7" s="2" customFormat="1">
      <c r="B109" s="3"/>
      <c r="C109" s="3"/>
      <c r="D109" s="3"/>
      <c r="E109" s="3"/>
      <c r="F109" s="3"/>
      <c r="G109" s="3"/>
    </row>
    <row r="110" spans="2:7" s="2" customFormat="1">
      <c r="B110" s="3"/>
      <c r="C110" s="3"/>
      <c r="D110" s="3"/>
      <c r="E110" s="3"/>
      <c r="F110" s="3"/>
      <c r="G110" s="3"/>
    </row>
    <row r="111" spans="2:7" s="2" customFormat="1">
      <c r="B111" s="3"/>
      <c r="C111" s="3"/>
      <c r="D111" s="3"/>
      <c r="E111" s="3"/>
      <c r="F111" s="3"/>
      <c r="G111" s="3"/>
    </row>
    <row r="112" spans="2:7" s="2" customFormat="1">
      <c r="B112" s="3"/>
      <c r="C112" s="3"/>
      <c r="D112" s="3"/>
      <c r="E112" s="3"/>
      <c r="F112" s="3"/>
      <c r="G112" s="3"/>
    </row>
    <row r="113" spans="2:7" s="2" customFormat="1">
      <c r="B113" s="3"/>
      <c r="C113" s="3"/>
      <c r="D113" s="3"/>
      <c r="E113" s="3"/>
      <c r="F113" s="3"/>
      <c r="G113" s="3"/>
    </row>
    <row r="114" spans="2:7" s="2" customFormat="1">
      <c r="B114" s="3"/>
      <c r="C114" s="3"/>
      <c r="D114" s="3"/>
      <c r="E114" s="3"/>
      <c r="F114" s="3"/>
      <c r="G114" s="3"/>
    </row>
    <row r="115" spans="2:7" s="2" customFormat="1">
      <c r="B115" s="3"/>
      <c r="C115" s="3"/>
      <c r="D115" s="3"/>
      <c r="E115" s="3"/>
      <c r="F115" s="3"/>
      <c r="G115" s="3"/>
    </row>
    <row r="116" spans="2:7" s="2" customFormat="1">
      <c r="B116" s="3"/>
      <c r="C116" s="3"/>
      <c r="D116" s="3"/>
      <c r="E116" s="3"/>
      <c r="F116" s="3"/>
      <c r="G116" s="3"/>
    </row>
    <row r="117" spans="2:7" s="2" customFormat="1">
      <c r="B117" s="3"/>
      <c r="C117" s="3"/>
      <c r="D117" s="3"/>
      <c r="E117" s="3"/>
      <c r="F117" s="3"/>
      <c r="G117" s="3"/>
    </row>
  </sheetData>
  <mergeCells count="7">
    <mergeCell ref="H4:I4"/>
    <mergeCell ref="A1:G1"/>
    <mergeCell ref="A4:A5"/>
    <mergeCell ref="B4:D4"/>
    <mergeCell ref="E4:G4"/>
    <mergeCell ref="A2:I2"/>
    <mergeCell ref="A3:I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7"/>
  <sheetViews>
    <sheetView workbookViewId="0">
      <selection activeCell="K14" sqref="K14"/>
    </sheetView>
  </sheetViews>
  <sheetFormatPr defaultColWidth="8.875" defaultRowHeight="16.7"/>
  <cols>
    <col min="1" max="1" width="13" style="8" customWidth="1"/>
    <col min="2" max="2" width="12.875" style="9" bestFit="1" customWidth="1"/>
    <col min="3" max="3" width="8.125" style="9" bestFit="1" customWidth="1"/>
    <col min="4" max="4" width="14.125" style="9" bestFit="1" customWidth="1"/>
    <col min="5" max="5" width="12.875" style="9" bestFit="1" customWidth="1"/>
    <col min="6" max="6" width="8.125" style="9" bestFit="1" customWidth="1"/>
    <col min="7" max="7" width="14.125" style="9" bestFit="1" customWidth="1"/>
    <col min="8" max="9" width="9.25" style="9" bestFit="1" customWidth="1"/>
    <col min="10" max="16384" width="8.875" style="8"/>
  </cols>
  <sheetData>
    <row r="1" spans="1:9" ht="30" customHeight="1">
      <c r="A1" s="154" t="s">
        <v>143</v>
      </c>
      <c r="B1" s="154"/>
      <c r="C1" s="154"/>
      <c r="D1" s="154"/>
      <c r="E1" s="154"/>
      <c r="F1" s="154"/>
      <c r="G1" s="154"/>
      <c r="H1" s="154"/>
      <c r="I1" s="154"/>
    </row>
    <row r="2" spans="1:9" ht="10.199999999999999" customHeight="1"/>
    <row r="3" spans="1:9" ht="20.350000000000001" customHeight="1">
      <c r="A3" s="155" t="s">
        <v>18</v>
      </c>
      <c r="B3" s="157" t="s">
        <v>144</v>
      </c>
      <c r="C3" s="157"/>
      <c r="D3" s="158"/>
      <c r="E3" s="157" t="s">
        <v>39</v>
      </c>
      <c r="F3" s="157"/>
      <c r="G3" s="158"/>
      <c r="H3" s="159" t="s">
        <v>7</v>
      </c>
      <c r="I3" s="158"/>
    </row>
    <row r="4" spans="1:9" ht="32.200000000000003" customHeight="1">
      <c r="A4" s="156"/>
      <c r="B4" s="56" t="s">
        <v>9</v>
      </c>
      <c r="C4" s="57" t="s">
        <v>86</v>
      </c>
      <c r="D4" s="58" t="s">
        <v>10</v>
      </c>
      <c r="E4" s="56" t="s">
        <v>9</v>
      </c>
      <c r="F4" s="57" t="s">
        <v>86</v>
      </c>
      <c r="G4" s="58" t="s">
        <v>10</v>
      </c>
      <c r="H4" s="58" t="s">
        <v>11</v>
      </c>
      <c r="I4" s="58" t="s">
        <v>12</v>
      </c>
    </row>
    <row r="5" spans="1:9" ht="25" customHeight="1">
      <c r="A5" s="10" t="s">
        <v>14</v>
      </c>
      <c r="B5" s="11">
        <v>1546550</v>
      </c>
      <c r="C5" s="47">
        <f t="shared" ref="C5:C21" si="0">B5/$B$22</f>
        <v>0.38224956171864127</v>
      </c>
      <c r="D5" s="11">
        <v>4413500</v>
      </c>
      <c r="E5" s="11">
        <v>3024520</v>
      </c>
      <c r="F5" s="47">
        <f t="shared" ref="F5:F21" si="1">E5/$E$22</f>
        <v>0.53103473219838326</v>
      </c>
      <c r="G5" s="11">
        <v>8209100</v>
      </c>
      <c r="H5" s="24">
        <f>SUM(B5/E5-1)</f>
        <v>-0.48866266382764867</v>
      </c>
      <c r="I5" s="24">
        <f>SUM(D5/G5-1)</f>
        <v>-0.46236493647293853</v>
      </c>
    </row>
    <row r="6" spans="1:9" ht="25" customHeight="1">
      <c r="A6" s="10" t="s">
        <v>15</v>
      </c>
      <c r="B6" s="11">
        <v>1311795</v>
      </c>
      <c r="C6" s="47">
        <f t="shared" si="0"/>
        <v>0.32422686871727718</v>
      </c>
      <c r="D6" s="11">
        <v>3530800</v>
      </c>
      <c r="E6" s="11">
        <v>906268</v>
      </c>
      <c r="F6" s="47">
        <f t="shared" si="1"/>
        <v>0.15911939239283071</v>
      </c>
      <c r="G6" s="11">
        <v>2339000</v>
      </c>
      <c r="H6" s="24">
        <f>SUM(B6/E6-1)</f>
        <v>0.44746918130177837</v>
      </c>
      <c r="I6" s="24">
        <f>SUM(D6/G6-1)</f>
        <v>0.50953398888413859</v>
      </c>
    </row>
    <row r="7" spans="1:9" ht="25" customHeight="1">
      <c r="A7" s="10" t="s">
        <v>4</v>
      </c>
      <c r="B7" s="11">
        <v>1104964</v>
      </c>
      <c r="C7" s="47">
        <f t="shared" si="0"/>
        <v>0.27310594854021969</v>
      </c>
      <c r="D7" s="11">
        <v>3073200</v>
      </c>
      <c r="E7" s="11">
        <v>1614987</v>
      </c>
      <c r="F7" s="47">
        <f t="shared" si="1"/>
        <v>0.28355381648951578</v>
      </c>
      <c r="G7" s="11">
        <v>4199100</v>
      </c>
      <c r="H7" s="24">
        <f>SUM(B7/E7-1)</f>
        <v>-0.31580625726399036</v>
      </c>
      <c r="I7" s="24">
        <f>SUM(D7/G7-1)</f>
        <v>-0.26812888476102026</v>
      </c>
    </row>
    <row r="8" spans="1:9" ht="25" customHeight="1">
      <c r="A8" s="10" t="s">
        <v>3</v>
      </c>
      <c r="B8" s="11">
        <v>30729</v>
      </c>
      <c r="C8" s="47">
        <f t="shared" si="0"/>
        <v>7.595064357474461E-3</v>
      </c>
      <c r="D8" s="11">
        <v>251200</v>
      </c>
      <c r="E8" s="11">
        <v>51964</v>
      </c>
      <c r="F8" s="47">
        <f t="shared" si="1"/>
        <v>9.1236589025553757E-3</v>
      </c>
      <c r="G8" s="11">
        <v>392800</v>
      </c>
      <c r="H8" s="24">
        <f>SUM(B8/E8-1)</f>
        <v>-0.40864829497344313</v>
      </c>
      <c r="I8" s="24">
        <f>SUM(D8/G8-1)</f>
        <v>-0.36048879837067205</v>
      </c>
    </row>
    <row r="9" spans="1:9" ht="25" customHeight="1">
      <c r="A9" s="10" t="s">
        <v>42</v>
      </c>
      <c r="B9" s="11">
        <v>19363</v>
      </c>
      <c r="C9" s="47">
        <f t="shared" si="0"/>
        <v>4.7858124622922318E-3</v>
      </c>
      <c r="D9" s="11">
        <v>9800</v>
      </c>
      <c r="E9" s="11">
        <v>9220</v>
      </c>
      <c r="F9" s="47">
        <f t="shared" si="1"/>
        <v>1.6188156239234964E-3</v>
      </c>
      <c r="G9" s="11">
        <v>4700</v>
      </c>
      <c r="H9" s="24">
        <f>SUM(B9/E9-1)</f>
        <v>1.1001084598698481</v>
      </c>
      <c r="I9" s="24">
        <f>SUM(D9/G9-1)</f>
        <v>1.0851063829787235</v>
      </c>
    </row>
    <row r="10" spans="1:9" ht="25" customHeight="1">
      <c r="A10" s="10" t="s">
        <v>150</v>
      </c>
      <c r="B10" s="11">
        <v>19200</v>
      </c>
      <c r="C10" s="47">
        <f t="shared" si="0"/>
        <v>4.7455249329138487E-3</v>
      </c>
      <c r="D10" s="11">
        <v>38200</v>
      </c>
      <c r="E10" s="11">
        <v>0</v>
      </c>
      <c r="F10" s="47">
        <f t="shared" si="1"/>
        <v>0</v>
      </c>
      <c r="G10" s="11">
        <v>0</v>
      </c>
      <c r="H10" s="11">
        <v>0</v>
      </c>
      <c r="I10" s="11">
        <v>0</v>
      </c>
    </row>
    <row r="11" spans="1:9" ht="25" customHeight="1">
      <c r="A11" s="10" t="s">
        <v>145</v>
      </c>
      <c r="B11" s="11">
        <v>11417</v>
      </c>
      <c r="C11" s="47">
        <f t="shared" si="0"/>
        <v>2.8218571957852817E-3</v>
      </c>
      <c r="D11" s="11">
        <v>71000</v>
      </c>
      <c r="E11" s="11">
        <v>31103</v>
      </c>
      <c r="F11" s="47">
        <f t="shared" si="1"/>
        <v>5.4609568710295561E-3</v>
      </c>
      <c r="G11" s="11">
        <v>193400</v>
      </c>
      <c r="H11" s="24">
        <f>SUM(B11/E11-1)</f>
        <v>-0.63292929942449283</v>
      </c>
      <c r="I11" s="24">
        <f>SUM(D11/G11-1)</f>
        <v>-0.63288521199586345</v>
      </c>
    </row>
    <row r="12" spans="1:9" ht="25" customHeight="1">
      <c r="A12" s="10" t="s">
        <v>41</v>
      </c>
      <c r="B12" s="11">
        <v>811</v>
      </c>
      <c r="C12" s="47">
        <f t="shared" si="0"/>
        <v>2.004489958642256E-4</v>
      </c>
      <c r="D12" s="11">
        <v>5600</v>
      </c>
      <c r="E12" s="11">
        <v>542</v>
      </c>
      <c r="F12" s="47">
        <f t="shared" si="1"/>
        <v>9.5162480278366063E-5</v>
      </c>
      <c r="G12" s="11">
        <v>4700</v>
      </c>
      <c r="H12" s="24">
        <f>SUM(B12/E12-1)</f>
        <v>0.49630996309963105</v>
      </c>
      <c r="I12" s="24">
        <f>SUM(D12/G12-1)</f>
        <v>0.1914893617021276</v>
      </c>
    </row>
    <row r="13" spans="1:9" s="15" customFormat="1" ht="25" customHeight="1">
      <c r="A13" s="10" t="s">
        <v>1</v>
      </c>
      <c r="B13" s="11">
        <v>713</v>
      </c>
      <c r="C13" s="47">
        <f t="shared" si="0"/>
        <v>1.7622704568581116E-4</v>
      </c>
      <c r="D13" s="11">
        <v>30000</v>
      </c>
      <c r="E13" s="11">
        <v>1588</v>
      </c>
      <c r="F13" s="47">
        <f t="shared" si="1"/>
        <v>2.7881553262369983E-4</v>
      </c>
      <c r="G13" s="11">
        <v>32900</v>
      </c>
      <c r="H13" s="24">
        <f>SUM(B13/E13-1)</f>
        <v>-0.55100755667506296</v>
      </c>
      <c r="I13" s="24">
        <f>SUM(D13/G13-1)</f>
        <v>-8.8145896656534939E-2</v>
      </c>
    </row>
    <row r="14" spans="1:9" ht="25" customHeight="1">
      <c r="A14" s="10" t="s">
        <v>0</v>
      </c>
      <c r="B14" s="11">
        <v>204</v>
      </c>
      <c r="C14" s="47">
        <f t="shared" si="0"/>
        <v>5.0421202412209644E-5</v>
      </c>
      <c r="D14" s="11">
        <v>1000</v>
      </c>
      <c r="E14" s="11">
        <v>54522</v>
      </c>
      <c r="F14" s="47">
        <f t="shared" si="1"/>
        <v>9.5727836711016132E-3</v>
      </c>
      <c r="G14" s="11">
        <v>150600</v>
      </c>
      <c r="H14" s="24">
        <f>SUM(B14/E14-1)</f>
        <v>-0.99625839110817649</v>
      </c>
      <c r="I14" s="24">
        <f>SUM(D14/G14-1)</f>
        <v>-0.99335989375830014</v>
      </c>
    </row>
    <row r="15" spans="1:9" ht="25" customHeight="1">
      <c r="A15" s="10" t="s">
        <v>17</v>
      </c>
      <c r="B15" s="11">
        <v>113</v>
      </c>
      <c r="C15" s="47">
        <f t="shared" si="0"/>
        <v>2.7929391532253379E-5</v>
      </c>
      <c r="D15" s="11">
        <v>6200</v>
      </c>
      <c r="E15" s="11">
        <v>127</v>
      </c>
      <c r="F15" s="47">
        <f t="shared" si="1"/>
        <v>2.2298219548620829E-5</v>
      </c>
      <c r="G15" s="11">
        <v>3300</v>
      </c>
      <c r="H15" s="24">
        <f>SUM(B15/E15-1)</f>
        <v>-0.11023622047244097</v>
      </c>
      <c r="I15" s="24">
        <f>SUM(D15/G15-1)</f>
        <v>0.8787878787878789</v>
      </c>
    </row>
    <row r="16" spans="1:9" ht="25" customHeight="1">
      <c r="A16" s="10" t="s">
        <v>151</v>
      </c>
      <c r="B16" s="11">
        <v>44</v>
      </c>
      <c r="C16" s="47">
        <f t="shared" si="0"/>
        <v>1.0875161304594236E-5</v>
      </c>
      <c r="D16" s="11">
        <v>2300</v>
      </c>
      <c r="E16" s="11">
        <v>0</v>
      </c>
      <c r="F16" s="47">
        <f t="shared" si="1"/>
        <v>0</v>
      </c>
      <c r="G16" s="11">
        <v>0</v>
      </c>
      <c r="H16" s="11">
        <v>0</v>
      </c>
      <c r="I16" s="11">
        <v>0</v>
      </c>
    </row>
    <row r="17" spans="1:9" s="15" customFormat="1" ht="25" customHeight="1">
      <c r="A17" s="10" t="s">
        <v>40</v>
      </c>
      <c r="B17" s="11">
        <v>12</v>
      </c>
      <c r="C17" s="47">
        <f t="shared" si="0"/>
        <v>2.9659530830711552E-6</v>
      </c>
      <c r="D17" s="11">
        <v>200</v>
      </c>
      <c r="E17" s="11">
        <v>25</v>
      </c>
      <c r="F17" s="47">
        <f t="shared" si="1"/>
        <v>4.3894132969726037E-6</v>
      </c>
      <c r="G17" s="11">
        <v>100</v>
      </c>
      <c r="H17" s="24">
        <f>SUM(B17/E17-1)</f>
        <v>-0.52</v>
      </c>
      <c r="I17" s="24">
        <f>SUM(D17/G17-1)</f>
        <v>1</v>
      </c>
    </row>
    <row r="18" spans="1:9" s="18" customFormat="1" ht="25" customHeight="1">
      <c r="A18" s="10" t="s">
        <v>50</v>
      </c>
      <c r="B18" s="11">
        <v>2</v>
      </c>
      <c r="C18" s="47">
        <f t="shared" si="0"/>
        <v>4.9432551384519254E-7</v>
      </c>
      <c r="D18" s="11">
        <v>0</v>
      </c>
      <c r="E18" s="11">
        <v>0</v>
      </c>
      <c r="F18" s="47">
        <f t="shared" si="1"/>
        <v>0</v>
      </c>
      <c r="G18" s="11">
        <v>0</v>
      </c>
      <c r="H18" s="11">
        <v>0</v>
      </c>
      <c r="I18" s="11">
        <v>0</v>
      </c>
    </row>
    <row r="19" spans="1:9" ht="25" customHeight="1">
      <c r="A19" s="10" t="s">
        <v>24</v>
      </c>
      <c r="B19" s="11">
        <v>0</v>
      </c>
      <c r="C19" s="47">
        <f t="shared" si="0"/>
        <v>0</v>
      </c>
      <c r="D19" s="11">
        <v>0</v>
      </c>
      <c r="E19" s="11">
        <v>545</v>
      </c>
      <c r="F19" s="47">
        <f t="shared" si="1"/>
        <v>9.5689209874002764E-5</v>
      </c>
      <c r="G19" s="11">
        <v>3300</v>
      </c>
      <c r="H19" s="24">
        <f>SUM(B19/E19-1)</f>
        <v>-1</v>
      </c>
      <c r="I19" s="24">
        <f>SUM(D19/G19-1)</f>
        <v>-1</v>
      </c>
    </row>
    <row r="20" spans="1:9" ht="25" customHeight="1">
      <c r="A20" s="10" t="s">
        <v>16</v>
      </c>
      <c r="B20" s="11">
        <v>0</v>
      </c>
      <c r="C20" s="47">
        <f t="shared" si="0"/>
        <v>0</v>
      </c>
      <c r="D20" s="11">
        <v>0</v>
      </c>
      <c r="E20" s="11">
        <v>74</v>
      </c>
      <c r="F20" s="47">
        <f t="shared" si="1"/>
        <v>1.2992663359038908E-5</v>
      </c>
      <c r="G20" s="11">
        <v>6400</v>
      </c>
      <c r="H20" s="24">
        <f>SUM(B20/E20-1)</f>
        <v>-1</v>
      </c>
      <c r="I20" s="24">
        <f>SUM(D20/G20-1)</f>
        <v>-1</v>
      </c>
    </row>
    <row r="21" spans="1:9" ht="25" customHeight="1">
      <c r="A21" s="10" t="s">
        <v>43</v>
      </c>
      <c r="B21" s="11">
        <v>0</v>
      </c>
      <c r="C21" s="47">
        <f t="shared" si="0"/>
        <v>0</v>
      </c>
      <c r="D21" s="11">
        <v>0</v>
      </c>
      <c r="E21" s="11">
        <v>37</v>
      </c>
      <c r="F21" s="47">
        <f t="shared" si="1"/>
        <v>6.4963316795194542E-6</v>
      </c>
      <c r="G21" s="11">
        <v>700</v>
      </c>
      <c r="H21" s="24">
        <f>SUM(B21/E21-1)</f>
        <v>-1</v>
      </c>
      <c r="I21" s="24">
        <f>SUM(D21/G21-1)</f>
        <v>-1</v>
      </c>
    </row>
    <row r="22" spans="1:9" ht="25" customHeight="1">
      <c r="A22" s="16" t="s">
        <v>13</v>
      </c>
      <c r="B22" s="17">
        <f>SUM(B5:B21)</f>
        <v>4045917</v>
      </c>
      <c r="C22" s="52">
        <f t="shared" ref="C22" si="2">B22/$B$22</f>
        <v>1</v>
      </c>
      <c r="D22" s="17">
        <f>SUM(D5:D21)</f>
        <v>11433000</v>
      </c>
      <c r="E22" s="17">
        <f>SUM(E5:E21)</f>
        <v>5695522</v>
      </c>
      <c r="F22" s="52">
        <f t="shared" ref="F22" si="3">E22/$E$22</f>
        <v>1</v>
      </c>
      <c r="G22" s="17">
        <f>SUM(G5:G21)</f>
        <v>15540100</v>
      </c>
      <c r="H22" s="53">
        <f t="shared" ref="H22" si="4">SUM(B22/E22-1)</f>
        <v>-0.2896319248700997</v>
      </c>
      <c r="I22" s="53">
        <f t="shared" ref="I22" si="5">SUM(D22/G22-1)</f>
        <v>-0.26429044858141193</v>
      </c>
    </row>
    <row r="27" spans="1:9">
      <c r="E27" s="51"/>
      <c r="F27" s="51"/>
      <c r="G27" s="51"/>
    </row>
  </sheetData>
  <sortState ref="A5:I21">
    <sortCondition descending="1" ref="B5:B21"/>
  </sortState>
  <mergeCells count="5">
    <mergeCell ref="B3:D3"/>
    <mergeCell ref="E3:G3"/>
    <mergeCell ref="H3:I3"/>
    <mergeCell ref="A1:I1"/>
    <mergeCell ref="A3:A4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42"/>
  <sheetViews>
    <sheetView workbookViewId="0">
      <selection activeCell="L13" sqref="L13"/>
    </sheetView>
  </sheetViews>
  <sheetFormatPr defaultRowHeight="16.7"/>
  <cols>
    <col min="1" max="1" width="13.25" bestFit="1" customWidth="1"/>
    <col min="2" max="2" width="11.125" style="1" bestFit="1" customWidth="1"/>
    <col min="3" max="3" width="8.125" style="1" bestFit="1" customWidth="1"/>
    <col min="4" max="4" width="12.25" style="1" bestFit="1" customWidth="1"/>
    <col min="5" max="5" width="11.125" style="1" bestFit="1" customWidth="1"/>
    <col min="6" max="6" width="8.125" style="1" bestFit="1" customWidth="1"/>
    <col min="7" max="7" width="12.25" style="1" bestFit="1" customWidth="1"/>
    <col min="8" max="9" width="9.625" style="1" bestFit="1" customWidth="1"/>
  </cols>
  <sheetData>
    <row r="1" spans="1:9" s="2" customFormat="1" ht="30" customHeight="1">
      <c r="A1" s="160" t="s">
        <v>146</v>
      </c>
      <c r="B1" s="160"/>
      <c r="C1" s="160"/>
      <c r="D1" s="160"/>
      <c r="E1" s="160"/>
      <c r="F1" s="160"/>
      <c r="G1" s="160"/>
      <c r="H1" s="160"/>
      <c r="I1" s="160"/>
    </row>
    <row r="2" spans="1:9" s="2" customFormat="1" ht="11.85" customHeight="1">
      <c r="B2" s="3"/>
      <c r="C2" s="3"/>
      <c r="D2" s="3"/>
      <c r="E2" s="3"/>
      <c r="F2" s="3"/>
      <c r="G2" s="3"/>
      <c r="H2" s="3"/>
      <c r="I2" s="3"/>
    </row>
    <row r="3" spans="1:9" s="2" customFormat="1" ht="20.350000000000001" customHeight="1">
      <c r="A3" s="161" t="s">
        <v>18</v>
      </c>
      <c r="B3" s="163" t="s">
        <v>147</v>
      </c>
      <c r="C3" s="163"/>
      <c r="D3" s="164"/>
      <c r="E3" s="163" t="s">
        <v>44</v>
      </c>
      <c r="F3" s="163"/>
      <c r="G3" s="164"/>
      <c r="H3" s="165" t="s">
        <v>7</v>
      </c>
      <c r="I3" s="164"/>
    </row>
    <row r="4" spans="1:9" s="2" customFormat="1" ht="37.35" customHeight="1">
      <c r="A4" s="162"/>
      <c r="B4" s="59" t="s">
        <v>9</v>
      </c>
      <c r="C4" s="57" t="s">
        <v>86</v>
      </c>
      <c r="D4" s="60" t="s">
        <v>10</v>
      </c>
      <c r="E4" s="59" t="s">
        <v>9</v>
      </c>
      <c r="F4" s="57" t="s">
        <v>86</v>
      </c>
      <c r="G4" s="60" t="s">
        <v>10</v>
      </c>
      <c r="H4" s="60" t="s">
        <v>11</v>
      </c>
      <c r="I4" s="60" t="s">
        <v>12</v>
      </c>
    </row>
    <row r="5" spans="1:9" s="2" customFormat="1" ht="25" customHeight="1">
      <c r="A5" s="4" t="s">
        <v>21</v>
      </c>
      <c r="B5" s="11">
        <v>2140590</v>
      </c>
      <c r="C5" s="24">
        <f t="shared" ref="C5:C24" si="0">B5/$B$25</f>
        <v>0.34672393269643342</v>
      </c>
      <c r="D5" s="11">
        <v>5796900</v>
      </c>
      <c r="E5" s="11">
        <v>1518260</v>
      </c>
      <c r="F5" s="24">
        <f t="shared" ref="F5:F24" si="1">E5/$E$25</f>
        <v>0.16828365326690925</v>
      </c>
      <c r="G5" s="11">
        <v>3980800</v>
      </c>
      <c r="H5" s="24">
        <f>SUM(B5/E5-1)</f>
        <v>0.40989685561102851</v>
      </c>
      <c r="I5" s="24">
        <f>SUM(D5/G5-1)</f>
        <v>0.45621483118971051</v>
      </c>
    </row>
    <row r="6" spans="1:9" s="2" customFormat="1" ht="25" customHeight="1">
      <c r="A6" s="4" t="s">
        <v>20</v>
      </c>
      <c r="B6" s="11">
        <v>2092820</v>
      </c>
      <c r="C6" s="24">
        <f t="shared" si="0"/>
        <v>0.33898634527198096</v>
      </c>
      <c r="D6" s="11">
        <v>5974600</v>
      </c>
      <c r="E6" s="11">
        <v>4378283</v>
      </c>
      <c r="F6" s="24">
        <f t="shared" si="1"/>
        <v>0.4852880654673134</v>
      </c>
      <c r="G6" s="11">
        <v>11774400</v>
      </c>
      <c r="H6" s="24">
        <f>SUM(B6/E6-1)</f>
        <v>-0.52199983418157303</v>
      </c>
      <c r="I6" s="24">
        <f>SUM(D6/G6-1)</f>
        <v>-0.49257711645604019</v>
      </c>
    </row>
    <row r="7" spans="1:9" s="2" customFormat="1" ht="25" customHeight="1">
      <c r="A7" s="4" t="s">
        <v>4</v>
      </c>
      <c r="B7" s="11">
        <v>1757045</v>
      </c>
      <c r="C7" s="24">
        <f t="shared" si="0"/>
        <v>0.28459889671754274</v>
      </c>
      <c r="D7" s="11">
        <v>5050800</v>
      </c>
      <c r="E7" s="11">
        <v>2810976</v>
      </c>
      <c r="F7" s="24">
        <f t="shared" si="1"/>
        <v>0.31156805193155551</v>
      </c>
      <c r="G7" s="11">
        <v>7453500</v>
      </c>
      <c r="H7" s="24">
        <f>SUM(B7/E7-1)</f>
        <v>-0.3749341865601129</v>
      </c>
      <c r="I7" s="24">
        <f>SUM(D7/G7-1)</f>
        <v>-0.32235862346548605</v>
      </c>
    </row>
    <row r="8" spans="1:9" s="2" customFormat="1" ht="25" customHeight="1">
      <c r="A8" s="4" t="s">
        <v>154</v>
      </c>
      <c r="B8" s="11">
        <v>57600</v>
      </c>
      <c r="C8" s="24">
        <f t="shared" si="0"/>
        <v>9.3298102501247621E-3</v>
      </c>
      <c r="D8" s="11">
        <v>115000</v>
      </c>
      <c r="E8" s="12">
        <v>0</v>
      </c>
      <c r="F8" s="24">
        <f t="shared" si="1"/>
        <v>0</v>
      </c>
      <c r="G8" s="12">
        <v>0</v>
      </c>
      <c r="H8" s="12">
        <v>0</v>
      </c>
      <c r="I8" s="12">
        <v>0</v>
      </c>
    </row>
    <row r="9" spans="1:9" s="2" customFormat="1" ht="25" customHeight="1">
      <c r="A9" s="4" t="s">
        <v>3</v>
      </c>
      <c r="B9" s="11">
        <v>51705</v>
      </c>
      <c r="C9" s="24">
        <f t="shared" si="0"/>
        <v>8.3749624823385559E-3</v>
      </c>
      <c r="D9" s="11">
        <v>421500</v>
      </c>
      <c r="E9" s="11">
        <v>70864</v>
      </c>
      <c r="F9" s="24">
        <f t="shared" si="1"/>
        <v>7.8545524515605085E-3</v>
      </c>
      <c r="G9" s="11">
        <v>500200</v>
      </c>
      <c r="H9" s="24">
        <f t="shared" ref="H9:H14" si="2">SUM(B9/E9-1)</f>
        <v>-0.27036294874689548</v>
      </c>
      <c r="I9" s="24">
        <f t="shared" ref="I9:I14" si="3">SUM(D9/G9-1)</f>
        <v>-0.15733706517393042</v>
      </c>
    </row>
    <row r="10" spans="1:9" s="2" customFormat="1" ht="25" customHeight="1">
      <c r="A10" s="4" t="s">
        <v>0</v>
      </c>
      <c r="B10" s="11">
        <v>34678</v>
      </c>
      <c r="C10" s="24">
        <f t="shared" si="0"/>
        <v>5.616999303017821E-3</v>
      </c>
      <c r="D10" s="11">
        <v>97500</v>
      </c>
      <c r="E10" s="11">
        <v>109777</v>
      </c>
      <c r="F10" s="24">
        <f t="shared" si="1"/>
        <v>1.2167662063600105E-2</v>
      </c>
      <c r="G10" s="11">
        <v>259800</v>
      </c>
      <c r="H10" s="24">
        <f t="shared" si="2"/>
        <v>-0.68410504932727256</v>
      </c>
      <c r="I10" s="24">
        <f t="shared" si="3"/>
        <v>-0.62471131639722866</v>
      </c>
    </row>
    <row r="11" spans="1:9" s="2" customFormat="1" ht="25" customHeight="1">
      <c r="A11" s="4" t="s">
        <v>25</v>
      </c>
      <c r="B11" s="11">
        <v>19363</v>
      </c>
      <c r="C11" s="24">
        <f t="shared" si="0"/>
        <v>3.136338817242461E-3</v>
      </c>
      <c r="D11" s="11">
        <v>9800</v>
      </c>
      <c r="E11" s="12">
        <v>9220</v>
      </c>
      <c r="F11" s="24">
        <f t="shared" si="1"/>
        <v>1.0219430684605426E-3</v>
      </c>
      <c r="G11" s="12">
        <v>4700</v>
      </c>
      <c r="H11" s="24">
        <f t="shared" si="2"/>
        <v>1.1001084598698481</v>
      </c>
      <c r="I11" s="24">
        <f t="shared" si="3"/>
        <v>1.0851063829787235</v>
      </c>
    </row>
    <row r="12" spans="1:9" s="2" customFormat="1" ht="25" customHeight="1">
      <c r="A12" s="4" t="s">
        <v>157</v>
      </c>
      <c r="B12" s="11">
        <v>16681</v>
      </c>
      <c r="C12" s="24">
        <f t="shared" si="0"/>
        <v>2.701919527471027E-3</v>
      </c>
      <c r="D12" s="11">
        <v>99300</v>
      </c>
      <c r="E12" s="11">
        <v>47340</v>
      </c>
      <c r="F12" s="24">
        <f t="shared" si="1"/>
        <v>5.2471567094275577E-3</v>
      </c>
      <c r="G12" s="11">
        <v>285900</v>
      </c>
      <c r="H12" s="24">
        <f t="shared" si="2"/>
        <v>-0.64763413603717779</v>
      </c>
      <c r="I12" s="24">
        <f t="shared" si="3"/>
        <v>-0.65267576075550893</v>
      </c>
    </row>
    <row r="13" spans="1:9" s="2" customFormat="1" ht="25" customHeight="1">
      <c r="A13" s="4" t="s">
        <v>1</v>
      </c>
      <c r="B13" s="11">
        <v>1021</v>
      </c>
      <c r="C13" s="24">
        <f t="shared" si="0"/>
        <v>1.6537736571835732E-4</v>
      </c>
      <c r="D13" s="11">
        <v>56800</v>
      </c>
      <c r="E13" s="11">
        <v>3086</v>
      </c>
      <c r="F13" s="24">
        <f t="shared" si="1"/>
        <v>3.4205166044134859E-4</v>
      </c>
      <c r="G13" s="11">
        <v>80000</v>
      </c>
      <c r="H13" s="24">
        <f t="shared" si="2"/>
        <v>-0.66915100453661691</v>
      </c>
      <c r="I13" s="24">
        <f t="shared" si="3"/>
        <v>-0.29000000000000004</v>
      </c>
    </row>
    <row r="14" spans="1:9" s="5" customFormat="1" ht="25" customHeight="1">
      <c r="A14" s="4" t="s">
        <v>22</v>
      </c>
      <c r="B14" s="11">
        <v>811</v>
      </c>
      <c r="C14" s="24">
        <f t="shared" si="0"/>
        <v>1.3136243251477746E-4</v>
      </c>
      <c r="D14" s="11">
        <v>5600</v>
      </c>
      <c r="E14" s="12">
        <v>769</v>
      </c>
      <c r="F14" s="24">
        <f t="shared" si="1"/>
        <v>8.5235815579843508E-5</v>
      </c>
      <c r="G14" s="12">
        <v>6600</v>
      </c>
      <c r="H14" s="24">
        <f t="shared" si="2"/>
        <v>5.4616384915474603E-2</v>
      </c>
      <c r="I14" s="24">
        <f t="shared" si="3"/>
        <v>-0.15151515151515149</v>
      </c>
    </row>
    <row r="15" spans="1:9" s="2" customFormat="1" ht="25" customHeight="1">
      <c r="A15" s="4" t="s">
        <v>156</v>
      </c>
      <c r="B15" s="11">
        <v>644</v>
      </c>
      <c r="C15" s="24">
        <f t="shared" si="0"/>
        <v>1.0431246182431157E-4</v>
      </c>
      <c r="D15" s="11">
        <v>3300</v>
      </c>
      <c r="E15" s="12">
        <v>0</v>
      </c>
      <c r="F15" s="24">
        <f t="shared" si="1"/>
        <v>0</v>
      </c>
      <c r="G15" s="12">
        <v>0</v>
      </c>
      <c r="H15" s="12">
        <v>0</v>
      </c>
      <c r="I15" s="12">
        <v>0</v>
      </c>
    </row>
    <row r="16" spans="1:9" s="2" customFormat="1" ht="25" customHeight="1">
      <c r="A16" s="4" t="s">
        <v>17</v>
      </c>
      <c r="B16" s="11">
        <v>492</v>
      </c>
      <c r="C16" s="24">
        <f t="shared" si="0"/>
        <v>7.969212921981567E-5</v>
      </c>
      <c r="D16" s="11">
        <v>28400</v>
      </c>
      <c r="E16" s="11">
        <v>927</v>
      </c>
      <c r="F16" s="24">
        <f t="shared" si="1"/>
        <v>1.0274850590704153E-4</v>
      </c>
      <c r="G16" s="11">
        <v>28200</v>
      </c>
      <c r="H16" s="24">
        <f>SUM(B16/E16-1)</f>
        <v>-0.46925566343042069</v>
      </c>
      <c r="I16" s="24">
        <f>SUM(D16/G16-1)</f>
        <v>7.0921985815601829E-3</v>
      </c>
    </row>
    <row r="17" spans="1:9" s="2" customFormat="1" ht="25" customHeight="1">
      <c r="A17" s="4" t="s">
        <v>23</v>
      </c>
      <c r="B17" s="11">
        <v>251</v>
      </c>
      <c r="C17" s="24">
        <f t="shared" si="0"/>
        <v>4.0655943971897837E-5</v>
      </c>
      <c r="D17" s="11">
        <v>28000</v>
      </c>
      <c r="E17" s="11">
        <v>74</v>
      </c>
      <c r="F17" s="24">
        <f t="shared" si="1"/>
        <v>8.2021461026117293E-6</v>
      </c>
      <c r="G17" s="11">
        <v>6400</v>
      </c>
      <c r="H17" s="24">
        <f>SUM(B17/E17-1)</f>
        <v>2.3918918918918921</v>
      </c>
      <c r="I17" s="24">
        <f>SUM(D17/G17-1)</f>
        <v>3.375</v>
      </c>
    </row>
    <row r="18" spans="1:9" s="2" customFormat="1" ht="25" customHeight="1">
      <c r="A18" s="4" t="s">
        <v>155</v>
      </c>
      <c r="B18" s="11">
        <v>44</v>
      </c>
      <c r="C18" s="24">
        <f t="shared" si="0"/>
        <v>7.1269383855119706E-6</v>
      </c>
      <c r="D18" s="11">
        <v>2300</v>
      </c>
      <c r="E18" s="12">
        <v>0</v>
      </c>
      <c r="F18" s="24">
        <f t="shared" si="1"/>
        <v>0</v>
      </c>
      <c r="G18" s="12">
        <v>0</v>
      </c>
      <c r="H18" s="12">
        <v>0</v>
      </c>
      <c r="I18" s="12">
        <v>0</v>
      </c>
    </row>
    <row r="19" spans="1:9" s="2" customFormat="1" ht="25" customHeight="1">
      <c r="A19" s="4" t="s">
        <v>45</v>
      </c>
      <c r="B19" s="11">
        <v>12</v>
      </c>
      <c r="C19" s="24">
        <f t="shared" si="0"/>
        <v>1.9437104687759923E-6</v>
      </c>
      <c r="D19" s="11">
        <v>200</v>
      </c>
      <c r="E19" s="11">
        <v>25</v>
      </c>
      <c r="F19" s="24">
        <f t="shared" si="1"/>
        <v>2.7709953049363951E-6</v>
      </c>
      <c r="G19" s="11">
        <v>100</v>
      </c>
      <c r="H19" s="24">
        <f t="shared" ref="H19:H24" si="4">SUM(B19/E19-1)</f>
        <v>-0.52</v>
      </c>
      <c r="I19" s="24">
        <f t="shared" ref="I19:I24" si="5">SUM(D19/G19-1)</f>
        <v>1</v>
      </c>
    </row>
    <row r="20" spans="1:9" s="2" customFormat="1" ht="25" customHeight="1">
      <c r="A20" s="4" t="s">
        <v>6</v>
      </c>
      <c r="B20" s="11">
        <v>2</v>
      </c>
      <c r="C20" s="24">
        <f t="shared" si="0"/>
        <v>3.239517447959987E-7</v>
      </c>
      <c r="D20" s="11">
        <v>0</v>
      </c>
      <c r="E20" s="12">
        <v>1597</v>
      </c>
      <c r="F20" s="24">
        <f t="shared" si="1"/>
        <v>1.7701118007933692E-4</v>
      </c>
      <c r="G20" s="12">
        <v>1700</v>
      </c>
      <c r="H20" s="24">
        <f t="shared" si="4"/>
        <v>-0.99874765184721348</v>
      </c>
      <c r="I20" s="24">
        <f t="shared" si="5"/>
        <v>-1</v>
      </c>
    </row>
    <row r="21" spans="1:9" s="6" customFormat="1" ht="25" customHeight="1">
      <c r="A21" s="4" t="s">
        <v>19</v>
      </c>
      <c r="B21" s="11">
        <v>0</v>
      </c>
      <c r="C21" s="24">
        <f t="shared" si="0"/>
        <v>0</v>
      </c>
      <c r="D21" s="11">
        <v>0</v>
      </c>
      <c r="E21" s="11">
        <v>70000</v>
      </c>
      <c r="F21" s="24">
        <f t="shared" si="1"/>
        <v>7.7587868538219066E-3</v>
      </c>
      <c r="G21" s="11">
        <v>211300</v>
      </c>
      <c r="H21" s="24">
        <f t="shared" si="4"/>
        <v>-1</v>
      </c>
      <c r="I21" s="24">
        <f t="shared" si="5"/>
        <v>-1</v>
      </c>
    </row>
    <row r="22" spans="1:9" s="2" customFormat="1" ht="25" customHeight="1">
      <c r="A22" s="4" t="s">
        <v>26</v>
      </c>
      <c r="B22" s="11">
        <v>0</v>
      </c>
      <c r="C22" s="24">
        <f t="shared" si="0"/>
        <v>0</v>
      </c>
      <c r="D22" s="11">
        <v>0</v>
      </c>
      <c r="E22" s="11">
        <v>545</v>
      </c>
      <c r="F22" s="24">
        <f t="shared" si="1"/>
        <v>6.0407697647613412E-5</v>
      </c>
      <c r="G22" s="11">
        <v>3300</v>
      </c>
      <c r="H22" s="24">
        <f t="shared" si="4"/>
        <v>-1</v>
      </c>
      <c r="I22" s="24">
        <f t="shared" si="5"/>
        <v>-1</v>
      </c>
    </row>
    <row r="23" spans="1:9" s="2" customFormat="1" ht="25" customHeight="1">
      <c r="A23" s="4" t="s">
        <v>46</v>
      </c>
      <c r="B23" s="11">
        <v>0</v>
      </c>
      <c r="C23" s="24">
        <f t="shared" si="0"/>
        <v>0</v>
      </c>
      <c r="D23" s="11">
        <v>0</v>
      </c>
      <c r="E23" s="12">
        <v>249</v>
      </c>
      <c r="F23" s="24">
        <f t="shared" si="1"/>
        <v>2.7599113237166495E-5</v>
      </c>
      <c r="G23" s="12">
        <v>300</v>
      </c>
      <c r="H23" s="24">
        <f t="shared" si="4"/>
        <v>-1</v>
      </c>
      <c r="I23" s="24">
        <f t="shared" si="5"/>
        <v>-1</v>
      </c>
    </row>
    <row r="24" spans="1:9" s="2" customFormat="1" ht="25" customHeight="1">
      <c r="A24" s="4" t="s">
        <v>47</v>
      </c>
      <c r="B24" s="11">
        <v>0</v>
      </c>
      <c r="C24" s="24">
        <f t="shared" si="0"/>
        <v>0</v>
      </c>
      <c r="D24" s="11">
        <v>0</v>
      </c>
      <c r="E24" s="12">
        <v>37</v>
      </c>
      <c r="F24" s="24">
        <f t="shared" si="1"/>
        <v>4.1010730513058646E-6</v>
      </c>
      <c r="G24" s="12">
        <v>700</v>
      </c>
      <c r="H24" s="24">
        <f t="shared" si="4"/>
        <v>-1</v>
      </c>
      <c r="I24" s="24">
        <f t="shared" si="5"/>
        <v>-1</v>
      </c>
    </row>
    <row r="25" spans="1:9" s="2" customFormat="1" ht="25" customHeight="1">
      <c r="A25" s="48" t="s">
        <v>13</v>
      </c>
      <c r="B25" s="49">
        <f>SUM(B5:B24)</f>
        <v>6173759</v>
      </c>
      <c r="C25" s="50">
        <f t="shared" ref="C25" si="6">B25/$B$25</f>
        <v>1</v>
      </c>
      <c r="D25" s="49">
        <f>SUM(D5:D24)</f>
        <v>17690000</v>
      </c>
      <c r="E25" s="49">
        <f>SUM(E5:E24)</f>
        <v>9022029</v>
      </c>
      <c r="F25" s="50">
        <f t="shared" ref="F25" si="7">E25/$E$25</f>
        <v>1</v>
      </c>
      <c r="G25" s="49">
        <f>SUM(G5:G24)</f>
        <v>24597900</v>
      </c>
      <c r="H25" s="50">
        <f t="shared" ref="H25" si="8">SUM(B25/E25-1)</f>
        <v>-0.3157017118876474</v>
      </c>
      <c r="I25" s="50">
        <f t="shared" ref="I25" si="9">SUM(D25/G25-1)</f>
        <v>-0.28083291663109455</v>
      </c>
    </row>
    <row r="26" spans="1:9" s="2" customFormat="1">
      <c r="B26" s="3"/>
      <c r="C26" s="3"/>
      <c r="D26" s="3"/>
      <c r="E26" s="3"/>
      <c r="F26" s="3"/>
      <c r="G26" s="3"/>
      <c r="H26" s="3"/>
      <c r="I26" s="3"/>
    </row>
    <row r="27" spans="1:9" s="2" customFormat="1">
      <c r="B27" s="3"/>
      <c r="C27" s="3"/>
      <c r="D27" s="3"/>
      <c r="E27" s="3"/>
      <c r="F27" s="3"/>
      <c r="G27" s="3"/>
      <c r="H27" s="3"/>
      <c r="I27" s="3"/>
    </row>
    <row r="28" spans="1:9" s="2" customFormat="1">
      <c r="B28" s="3"/>
      <c r="C28" s="3"/>
      <c r="D28" s="3"/>
      <c r="E28" s="3"/>
      <c r="F28" s="3"/>
      <c r="G28" s="3"/>
      <c r="H28" s="3"/>
      <c r="I28" s="3"/>
    </row>
    <row r="29" spans="1:9" s="2" customFormat="1">
      <c r="B29" s="3"/>
      <c r="C29" s="3"/>
      <c r="D29" s="3"/>
      <c r="E29" s="3"/>
      <c r="F29" s="3"/>
      <c r="G29" s="3"/>
      <c r="H29" s="3"/>
      <c r="I29" s="3"/>
    </row>
    <row r="30" spans="1:9" s="2" customFormat="1">
      <c r="B30" s="3"/>
      <c r="C30" s="3"/>
      <c r="D30" s="3"/>
      <c r="E30" s="3"/>
      <c r="F30" s="3"/>
      <c r="G30" s="3"/>
      <c r="H30" s="3"/>
      <c r="I30" s="3"/>
    </row>
    <row r="31" spans="1:9" s="2" customFormat="1">
      <c r="B31" s="3"/>
      <c r="C31" s="3"/>
      <c r="D31" s="3"/>
      <c r="E31" s="3"/>
      <c r="F31" s="3"/>
      <c r="G31" s="3"/>
      <c r="H31" s="3"/>
      <c r="I31" s="3"/>
    </row>
    <row r="32" spans="1:9" s="2" customFormat="1">
      <c r="B32" s="3"/>
      <c r="C32" s="3"/>
      <c r="D32" s="3"/>
      <c r="E32" s="3"/>
      <c r="F32" s="3"/>
      <c r="G32" s="3"/>
      <c r="H32" s="3"/>
      <c r="I32" s="3"/>
    </row>
    <row r="33" spans="2:9" s="2" customFormat="1">
      <c r="B33" s="3"/>
      <c r="C33" s="3"/>
      <c r="D33" s="3"/>
      <c r="E33" s="3"/>
      <c r="F33" s="3"/>
      <c r="G33" s="3"/>
      <c r="H33" s="3"/>
      <c r="I33" s="3"/>
    </row>
    <row r="34" spans="2:9" s="2" customFormat="1">
      <c r="B34" s="3"/>
      <c r="C34" s="3"/>
      <c r="D34" s="3"/>
      <c r="E34" s="3"/>
      <c r="F34" s="3"/>
      <c r="G34" s="3"/>
      <c r="H34" s="3"/>
      <c r="I34" s="3"/>
    </row>
    <row r="35" spans="2:9" s="2" customFormat="1">
      <c r="B35" s="3"/>
      <c r="C35" s="3"/>
      <c r="D35" s="3"/>
      <c r="E35" s="3"/>
      <c r="F35" s="3"/>
      <c r="G35" s="3"/>
      <c r="H35" s="3"/>
      <c r="I35" s="3"/>
    </row>
    <row r="36" spans="2:9" s="2" customFormat="1">
      <c r="B36" s="3"/>
      <c r="C36" s="3"/>
      <c r="D36" s="3"/>
      <c r="E36" s="3"/>
      <c r="F36" s="3"/>
      <c r="G36" s="3"/>
      <c r="H36" s="3"/>
      <c r="I36" s="3"/>
    </row>
    <row r="37" spans="2:9" s="2" customFormat="1">
      <c r="B37" s="3"/>
      <c r="C37" s="3"/>
      <c r="D37" s="3"/>
      <c r="E37" s="3"/>
      <c r="F37" s="3"/>
      <c r="G37" s="3"/>
      <c r="H37" s="3"/>
      <c r="I37" s="3"/>
    </row>
    <row r="38" spans="2:9" s="2" customFormat="1">
      <c r="B38" s="3"/>
      <c r="C38" s="3"/>
      <c r="D38" s="3"/>
      <c r="E38" s="3"/>
      <c r="F38" s="3"/>
      <c r="G38" s="3"/>
      <c r="H38" s="3"/>
      <c r="I38" s="3"/>
    </row>
    <row r="39" spans="2:9" s="2" customFormat="1">
      <c r="B39" s="3"/>
      <c r="C39" s="3"/>
      <c r="D39" s="3"/>
      <c r="E39" s="3"/>
      <c r="F39" s="3"/>
      <c r="G39" s="3"/>
      <c r="H39" s="3"/>
      <c r="I39" s="3"/>
    </row>
    <row r="40" spans="2:9" s="2" customFormat="1">
      <c r="B40" s="3"/>
      <c r="C40" s="3"/>
      <c r="D40" s="3"/>
      <c r="E40" s="3"/>
      <c r="F40" s="3"/>
      <c r="G40" s="3"/>
      <c r="H40" s="3"/>
      <c r="I40" s="3"/>
    </row>
    <row r="41" spans="2:9" s="2" customFormat="1">
      <c r="B41" s="3"/>
      <c r="C41" s="3"/>
      <c r="D41" s="3"/>
      <c r="E41" s="3"/>
      <c r="F41" s="3"/>
      <c r="G41" s="3"/>
      <c r="H41" s="3"/>
      <c r="I41" s="3"/>
    </row>
    <row r="42" spans="2:9" s="2" customFormat="1">
      <c r="B42" s="3"/>
      <c r="C42" s="3"/>
      <c r="D42" s="3"/>
      <c r="E42" s="3"/>
      <c r="F42" s="3"/>
      <c r="G42" s="3"/>
      <c r="H42" s="3"/>
      <c r="I42" s="3"/>
    </row>
    <row r="43" spans="2:9" s="2" customFormat="1">
      <c r="B43" s="3"/>
      <c r="C43" s="3"/>
      <c r="D43" s="3"/>
      <c r="E43" s="3"/>
      <c r="F43" s="3"/>
      <c r="G43" s="3"/>
      <c r="H43" s="3"/>
      <c r="I43" s="3"/>
    </row>
    <row r="44" spans="2:9" s="2" customFormat="1">
      <c r="B44" s="3"/>
      <c r="C44" s="3"/>
      <c r="D44" s="3"/>
      <c r="E44" s="3"/>
      <c r="F44" s="3"/>
      <c r="G44" s="3"/>
      <c r="H44" s="3"/>
      <c r="I44" s="3"/>
    </row>
    <row r="45" spans="2:9" s="2" customFormat="1">
      <c r="B45" s="3"/>
      <c r="C45" s="3"/>
      <c r="D45" s="3"/>
      <c r="E45" s="3"/>
      <c r="F45" s="3"/>
      <c r="G45" s="3"/>
      <c r="H45" s="3"/>
      <c r="I45" s="3"/>
    </row>
    <row r="46" spans="2:9" s="2" customFormat="1">
      <c r="B46" s="3"/>
      <c r="C46" s="3"/>
      <c r="D46" s="3"/>
      <c r="E46" s="3"/>
      <c r="F46" s="3"/>
      <c r="G46" s="3"/>
      <c r="H46" s="3"/>
      <c r="I46" s="3"/>
    </row>
    <row r="47" spans="2:9" s="2" customFormat="1">
      <c r="B47" s="3"/>
      <c r="C47" s="3"/>
      <c r="D47" s="3"/>
      <c r="E47" s="3"/>
      <c r="F47" s="3"/>
      <c r="G47" s="3"/>
      <c r="H47" s="3"/>
      <c r="I47" s="3"/>
    </row>
    <row r="48" spans="2:9" s="2" customFormat="1">
      <c r="B48" s="3"/>
      <c r="C48" s="3"/>
      <c r="D48" s="3"/>
      <c r="E48" s="3"/>
      <c r="F48" s="3"/>
      <c r="G48" s="3"/>
      <c r="H48" s="3"/>
      <c r="I48" s="3"/>
    </row>
    <row r="49" spans="2:9" s="2" customFormat="1">
      <c r="B49" s="3"/>
      <c r="C49" s="3"/>
      <c r="D49" s="3"/>
      <c r="E49" s="3"/>
      <c r="F49" s="3"/>
      <c r="G49" s="3"/>
      <c r="H49" s="3"/>
      <c r="I49" s="3"/>
    </row>
    <row r="50" spans="2:9" s="2" customFormat="1">
      <c r="B50" s="3"/>
      <c r="C50" s="3"/>
      <c r="D50" s="3"/>
      <c r="E50" s="3"/>
      <c r="F50" s="3"/>
      <c r="G50" s="3"/>
      <c r="H50" s="3"/>
      <c r="I50" s="3"/>
    </row>
    <row r="51" spans="2:9" s="2" customFormat="1">
      <c r="B51" s="3"/>
      <c r="C51" s="3"/>
      <c r="D51" s="3"/>
      <c r="E51" s="3"/>
      <c r="F51" s="3"/>
      <c r="G51" s="3"/>
      <c r="H51" s="3"/>
      <c r="I51" s="3"/>
    </row>
    <row r="52" spans="2:9" s="2" customFormat="1">
      <c r="B52" s="3"/>
      <c r="C52" s="3"/>
      <c r="D52" s="3"/>
      <c r="E52" s="3"/>
      <c r="F52" s="3"/>
      <c r="G52" s="3"/>
      <c r="H52" s="3"/>
      <c r="I52" s="3"/>
    </row>
    <row r="53" spans="2:9" s="2" customFormat="1">
      <c r="B53" s="3"/>
      <c r="C53" s="3"/>
      <c r="D53" s="3"/>
      <c r="E53" s="3"/>
      <c r="F53" s="3"/>
      <c r="G53" s="3"/>
      <c r="H53" s="3"/>
      <c r="I53" s="3"/>
    </row>
    <row r="54" spans="2:9" s="2" customFormat="1">
      <c r="B54" s="3"/>
      <c r="C54" s="3"/>
      <c r="D54" s="3"/>
      <c r="E54" s="3"/>
      <c r="F54" s="3"/>
      <c r="G54" s="3"/>
      <c r="H54" s="3"/>
      <c r="I54" s="3"/>
    </row>
    <row r="55" spans="2:9" s="2" customFormat="1">
      <c r="B55" s="3"/>
      <c r="C55" s="3"/>
      <c r="D55" s="3"/>
      <c r="E55" s="3"/>
      <c r="F55" s="3"/>
      <c r="G55" s="3"/>
      <c r="H55" s="3"/>
      <c r="I55" s="3"/>
    </row>
    <row r="56" spans="2:9" s="2" customFormat="1">
      <c r="B56" s="3"/>
      <c r="C56" s="3"/>
      <c r="D56" s="3"/>
      <c r="E56" s="3"/>
      <c r="F56" s="3"/>
      <c r="G56" s="3"/>
      <c r="H56" s="3"/>
      <c r="I56" s="3"/>
    </row>
    <row r="57" spans="2:9" s="2" customFormat="1">
      <c r="B57" s="3"/>
      <c r="C57" s="3"/>
      <c r="D57" s="3"/>
      <c r="E57" s="3"/>
      <c r="F57" s="3"/>
      <c r="G57" s="3"/>
      <c r="H57" s="3"/>
      <c r="I57" s="3"/>
    </row>
    <row r="58" spans="2:9" s="2" customFormat="1">
      <c r="B58" s="3"/>
      <c r="C58" s="3"/>
      <c r="D58" s="3"/>
      <c r="E58" s="3"/>
      <c r="F58" s="3"/>
      <c r="G58" s="3"/>
      <c r="H58" s="3"/>
      <c r="I58" s="3"/>
    </row>
    <row r="59" spans="2:9" s="2" customFormat="1">
      <c r="B59" s="3"/>
      <c r="C59" s="3"/>
      <c r="D59" s="3"/>
      <c r="E59" s="3"/>
      <c r="F59" s="3"/>
      <c r="G59" s="3"/>
      <c r="H59" s="3"/>
      <c r="I59" s="3"/>
    </row>
    <row r="60" spans="2:9" s="2" customFormat="1">
      <c r="B60" s="3"/>
      <c r="C60" s="3"/>
      <c r="D60" s="3"/>
      <c r="E60" s="3"/>
      <c r="F60" s="3"/>
      <c r="G60" s="3"/>
      <c r="H60" s="3"/>
      <c r="I60" s="3"/>
    </row>
    <row r="61" spans="2:9" s="2" customFormat="1">
      <c r="B61" s="3"/>
      <c r="C61" s="3"/>
      <c r="D61" s="3"/>
      <c r="E61" s="3"/>
      <c r="F61" s="3"/>
      <c r="G61" s="3"/>
      <c r="H61" s="3"/>
      <c r="I61" s="3"/>
    </row>
    <row r="62" spans="2:9" s="2" customFormat="1">
      <c r="B62" s="3"/>
      <c r="C62" s="3"/>
      <c r="D62" s="3"/>
      <c r="E62" s="3"/>
      <c r="F62" s="3"/>
      <c r="G62" s="3"/>
      <c r="H62" s="3"/>
      <c r="I62" s="3"/>
    </row>
    <row r="63" spans="2:9" s="2" customFormat="1">
      <c r="B63" s="3"/>
      <c r="C63" s="3"/>
      <c r="D63" s="3"/>
      <c r="E63" s="3"/>
      <c r="F63" s="3"/>
      <c r="G63" s="3"/>
      <c r="H63" s="3"/>
      <c r="I63" s="3"/>
    </row>
    <row r="64" spans="2:9" s="2" customFormat="1">
      <c r="B64" s="3"/>
      <c r="C64" s="3"/>
      <c r="D64" s="3"/>
      <c r="E64" s="3"/>
      <c r="F64" s="3"/>
      <c r="G64" s="3"/>
      <c r="H64" s="3"/>
      <c r="I64" s="3"/>
    </row>
    <row r="65" spans="2:9" s="2" customFormat="1">
      <c r="B65" s="3"/>
      <c r="C65" s="3"/>
      <c r="D65" s="3"/>
      <c r="E65" s="3"/>
      <c r="F65" s="3"/>
      <c r="G65" s="3"/>
      <c r="H65" s="3"/>
      <c r="I65" s="3"/>
    </row>
    <row r="66" spans="2:9" s="2" customFormat="1">
      <c r="B66" s="3"/>
      <c r="C66" s="3"/>
      <c r="D66" s="3"/>
      <c r="E66" s="3"/>
      <c r="F66" s="3"/>
      <c r="G66" s="3"/>
      <c r="H66" s="3"/>
      <c r="I66" s="3"/>
    </row>
    <row r="67" spans="2:9" s="2" customFormat="1">
      <c r="B67" s="3"/>
      <c r="C67" s="3"/>
      <c r="D67" s="3"/>
      <c r="E67" s="3"/>
      <c r="F67" s="3"/>
      <c r="G67" s="3"/>
      <c r="H67" s="3"/>
      <c r="I67" s="3"/>
    </row>
    <row r="68" spans="2:9" s="2" customFormat="1">
      <c r="B68" s="3"/>
      <c r="C68" s="3"/>
      <c r="D68" s="3"/>
      <c r="E68" s="3"/>
      <c r="F68" s="3"/>
      <c r="G68" s="3"/>
      <c r="H68" s="3"/>
      <c r="I68" s="3"/>
    </row>
    <row r="69" spans="2:9" s="2" customFormat="1">
      <c r="B69" s="3"/>
      <c r="C69" s="3"/>
      <c r="D69" s="3"/>
      <c r="E69" s="3"/>
      <c r="F69" s="3"/>
      <c r="G69" s="3"/>
      <c r="H69" s="3"/>
      <c r="I69" s="3"/>
    </row>
    <row r="70" spans="2:9" s="2" customFormat="1">
      <c r="B70" s="3"/>
      <c r="C70" s="3"/>
      <c r="D70" s="3"/>
      <c r="E70" s="3"/>
      <c r="F70" s="3"/>
      <c r="G70" s="3"/>
      <c r="H70" s="3"/>
      <c r="I70" s="3"/>
    </row>
    <row r="71" spans="2:9" s="2" customFormat="1">
      <c r="B71" s="3"/>
      <c r="C71" s="3"/>
      <c r="D71" s="3"/>
      <c r="E71" s="3"/>
      <c r="F71" s="3"/>
      <c r="G71" s="3"/>
      <c r="H71" s="3"/>
      <c r="I71" s="3"/>
    </row>
    <row r="72" spans="2:9" s="2" customFormat="1">
      <c r="B72" s="3"/>
      <c r="C72" s="3"/>
      <c r="D72" s="3"/>
      <c r="E72" s="3"/>
      <c r="F72" s="3"/>
      <c r="G72" s="3"/>
      <c r="H72" s="3"/>
      <c r="I72" s="3"/>
    </row>
    <row r="73" spans="2:9" s="2" customFormat="1">
      <c r="B73" s="3"/>
      <c r="C73" s="3"/>
      <c r="D73" s="3"/>
      <c r="E73" s="3"/>
      <c r="F73" s="3"/>
      <c r="G73" s="3"/>
      <c r="H73" s="3"/>
      <c r="I73" s="3"/>
    </row>
    <row r="74" spans="2:9" s="2" customFormat="1">
      <c r="B74" s="3"/>
      <c r="C74" s="3"/>
      <c r="D74" s="3"/>
      <c r="E74" s="3"/>
      <c r="F74" s="3"/>
      <c r="G74" s="3"/>
      <c r="H74" s="3"/>
      <c r="I74" s="3"/>
    </row>
    <row r="75" spans="2:9" s="2" customFormat="1">
      <c r="B75" s="3"/>
      <c r="C75" s="3"/>
      <c r="D75" s="3"/>
      <c r="E75" s="3"/>
      <c r="F75" s="3"/>
      <c r="G75" s="3"/>
      <c r="H75" s="3"/>
      <c r="I75" s="3"/>
    </row>
    <row r="76" spans="2:9" s="2" customFormat="1">
      <c r="B76" s="3"/>
      <c r="C76" s="3"/>
      <c r="D76" s="3"/>
      <c r="E76" s="3"/>
      <c r="F76" s="3"/>
      <c r="G76" s="3"/>
      <c r="H76" s="3"/>
      <c r="I76" s="3"/>
    </row>
    <row r="77" spans="2:9" s="2" customFormat="1">
      <c r="B77" s="3"/>
      <c r="C77" s="3"/>
      <c r="D77" s="3"/>
      <c r="E77" s="3"/>
      <c r="F77" s="3"/>
      <c r="G77" s="3"/>
      <c r="H77" s="3"/>
      <c r="I77" s="3"/>
    </row>
    <row r="78" spans="2:9" s="2" customFormat="1">
      <c r="B78" s="3"/>
      <c r="C78" s="3"/>
      <c r="D78" s="3"/>
      <c r="E78" s="3"/>
      <c r="F78" s="3"/>
      <c r="G78" s="3"/>
      <c r="H78" s="3"/>
      <c r="I78" s="3"/>
    </row>
    <row r="79" spans="2:9" s="2" customFormat="1">
      <c r="B79" s="3"/>
      <c r="C79" s="3"/>
      <c r="D79" s="3"/>
      <c r="E79" s="3"/>
      <c r="F79" s="3"/>
      <c r="G79" s="3"/>
      <c r="H79" s="3"/>
      <c r="I79" s="3"/>
    </row>
    <row r="80" spans="2:9" s="2" customFormat="1">
      <c r="B80" s="3"/>
      <c r="C80" s="3"/>
      <c r="D80" s="3"/>
      <c r="E80" s="3"/>
      <c r="F80" s="3"/>
      <c r="G80" s="3"/>
      <c r="H80" s="3"/>
      <c r="I80" s="3"/>
    </row>
    <row r="81" spans="2:9" s="2" customFormat="1">
      <c r="B81" s="3"/>
      <c r="C81" s="3"/>
      <c r="D81" s="3"/>
      <c r="E81" s="3"/>
      <c r="F81" s="3"/>
      <c r="G81" s="3"/>
      <c r="H81" s="3"/>
      <c r="I81" s="3"/>
    </row>
    <row r="82" spans="2:9" s="2" customFormat="1">
      <c r="B82" s="3"/>
      <c r="C82" s="3"/>
      <c r="D82" s="3"/>
      <c r="E82" s="3"/>
      <c r="F82" s="3"/>
      <c r="G82" s="3"/>
      <c r="H82" s="3"/>
      <c r="I82" s="3"/>
    </row>
    <row r="83" spans="2:9" s="2" customFormat="1">
      <c r="B83" s="3"/>
      <c r="C83" s="3"/>
      <c r="D83" s="3"/>
      <c r="E83" s="3"/>
      <c r="F83" s="3"/>
      <c r="G83" s="3"/>
      <c r="H83" s="3"/>
      <c r="I83" s="3"/>
    </row>
    <row r="84" spans="2:9" s="2" customFormat="1">
      <c r="B84" s="3"/>
      <c r="C84" s="3"/>
      <c r="D84" s="3"/>
      <c r="E84" s="3"/>
      <c r="F84" s="3"/>
      <c r="G84" s="3"/>
      <c r="H84" s="3"/>
      <c r="I84" s="3"/>
    </row>
    <row r="85" spans="2:9" s="2" customFormat="1">
      <c r="B85" s="3"/>
      <c r="C85" s="3"/>
      <c r="D85" s="3"/>
      <c r="E85" s="3"/>
      <c r="F85" s="3"/>
      <c r="G85" s="3"/>
      <c r="H85" s="3"/>
      <c r="I85" s="3"/>
    </row>
    <row r="86" spans="2:9" s="2" customFormat="1">
      <c r="B86" s="3"/>
      <c r="C86" s="3"/>
      <c r="D86" s="3"/>
      <c r="E86" s="3"/>
      <c r="F86" s="3"/>
      <c r="G86" s="3"/>
      <c r="H86" s="3"/>
      <c r="I86" s="3"/>
    </row>
    <row r="87" spans="2:9" s="2" customFormat="1">
      <c r="B87" s="3"/>
      <c r="C87" s="3"/>
      <c r="D87" s="3"/>
      <c r="E87" s="3"/>
      <c r="F87" s="3"/>
      <c r="G87" s="3"/>
      <c r="H87" s="3"/>
      <c r="I87" s="3"/>
    </row>
    <row r="88" spans="2:9" s="2" customFormat="1">
      <c r="B88" s="3"/>
      <c r="C88" s="3"/>
      <c r="D88" s="3"/>
      <c r="E88" s="3"/>
      <c r="F88" s="3"/>
      <c r="G88" s="3"/>
      <c r="H88" s="3"/>
      <c r="I88" s="3"/>
    </row>
    <row r="89" spans="2:9" s="2" customFormat="1">
      <c r="B89" s="3"/>
      <c r="C89" s="3"/>
      <c r="D89" s="3"/>
      <c r="E89" s="3"/>
      <c r="F89" s="3"/>
      <c r="G89" s="3"/>
      <c r="H89" s="3"/>
      <c r="I89" s="3"/>
    </row>
    <row r="90" spans="2:9" s="2" customFormat="1">
      <c r="B90" s="3"/>
      <c r="C90" s="3"/>
      <c r="D90" s="3"/>
      <c r="E90" s="3"/>
      <c r="F90" s="3"/>
      <c r="G90" s="3"/>
      <c r="H90" s="3"/>
      <c r="I90" s="3"/>
    </row>
    <row r="91" spans="2:9" s="2" customFormat="1">
      <c r="B91" s="3"/>
      <c r="C91" s="3"/>
      <c r="D91" s="3"/>
      <c r="E91" s="3"/>
      <c r="F91" s="3"/>
      <c r="G91" s="3"/>
      <c r="H91" s="3"/>
      <c r="I91" s="3"/>
    </row>
    <row r="92" spans="2:9" s="2" customFormat="1">
      <c r="B92" s="3"/>
      <c r="C92" s="3"/>
      <c r="D92" s="3"/>
      <c r="E92" s="3"/>
      <c r="F92" s="3"/>
      <c r="G92" s="3"/>
      <c r="H92" s="3"/>
      <c r="I92" s="3"/>
    </row>
    <row r="93" spans="2:9" s="2" customFormat="1">
      <c r="B93" s="3"/>
      <c r="C93" s="3"/>
      <c r="D93" s="3"/>
      <c r="E93" s="3"/>
      <c r="F93" s="3"/>
      <c r="G93" s="3"/>
      <c r="H93" s="3"/>
      <c r="I93" s="3"/>
    </row>
    <row r="94" spans="2:9" s="2" customFormat="1">
      <c r="B94" s="3"/>
      <c r="C94" s="3"/>
      <c r="D94" s="3"/>
      <c r="E94" s="3"/>
      <c r="F94" s="3"/>
      <c r="G94" s="3"/>
      <c r="H94" s="3"/>
      <c r="I94" s="3"/>
    </row>
    <row r="95" spans="2:9" s="2" customFormat="1">
      <c r="B95" s="3"/>
      <c r="C95" s="3"/>
      <c r="D95" s="3"/>
      <c r="E95" s="3"/>
      <c r="F95" s="3"/>
      <c r="G95" s="3"/>
      <c r="H95" s="3"/>
      <c r="I95" s="3"/>
    </row>
    <row r="96" spans="2:9" s="2" customFormat="1">
      <c r="B96" s="3"/>
      <c r="C96" s="3"/>
      <c r="D96" s="3"/>
      <c r="E96" s="3"/>
      <c r="F96" s="3"/>
      <c r="G96" s="3"/>
      <c r="H96" s="3"/>
      <c r="I96" s="3"/>
    </row>
    <row r="97" spans="2:9" s="2" customFormat="1">
      <c r="B97" s="3"/>
      <c r="C97" s="3"/>
      <c r="D97" s="3"/>
      <c r="E97" s="3"/>
      <c r="F97" s="3"/>
      <c r="G97" s="3"/>
      <c r="H97" s="3"/>
      <c r="I97" s="3"/>
    </row>
    <row r="98" spans="2:9" s="2" customFormat="1">
      <c r="B98" s="3"/>
      <c r="C98" s="3"/>
      <c r="D98" s="3"/>
      <c r="E98" s="3"/>
      <c r="F98" s="3"/>
      <c r="G98" s="3"/>
      <c r="H98" s="3"/>
      <c r="I98" s="3"/>
    </row>
    <row r="99" spans="2:9" s="2" customFormat="1">
      <c r="B99" s="3"/>
      <c r="C99" s="3"/>
      <c r="D99" s="3"/>
      <c r="E99" s="3"/>
      <c r="F99" s="3"/>
      <c r="G99" s="3"/>
      <c r="H99" s="3"/>
      <c r="I99" s="3"/>
    </row>
    <row r="100" spans="2:9" s="2" customFormat="1">
      <c r="B100" s="3"/>
      <c r="C100" s="3"/>
      <c r="D100" s="3"/>
      <c r="E100" s="3"/>
      <c r="F100" s="3"/>
      <c r="G100" s="3"/>
      <c r="H100" s="3"/>
      <c r="I100" s="3"/>
    </row>
    <row r="101" spans="2:9" s="2" customFormat="1">
      <c r="B101" s="3"/>
      <c r="C101" s="3"/>
      <c r="D101" s="3"/>
      <c r="E101" s="3"/>
      <c r="F101" s="3"/>
      <c r="G101" s="3"/>
      <c r="H101" s="3"/>
      <c r="I101" s="3"/>
    </row>
    <row r="102" spans="2:9" s="2" customFormat="1">
      <c r="B102" s="3"/>
      <c r="C102" s="3"/>
      <c r="D102" s="3"/>
      <c r="E102" s="3"/>
      <c r="F102" s="3"/>
      <c r="G102" s="3"/>
      <c r="H102" s="3"/>
      <c r="I102" s="3"/>
    </row>
    <row r="103" spans="2:9" s="2" customFormat="1">
      <c r="B103" s="3"/>
      <c r="C103" s="3"/>
      <c r="D103" s="3"/>
      <c r="E103" s="3"/>
      <c r="F103" s="3"/>
      <c r="G103" s="3"/>
      <c r="H103" s="3"/>
      <c r="I103" s="3"/>
    </row>
    <row r="104" spans="2:9" s="2" customFormat="1">
      <c r="B104" s="3"/>
      <c r="C104" s="3"/>
      <c r="D104" s="3"/>
      <c r="E104" s="3"/>
      <c r="F104" s="3"/>
      <c r="G104" s="3"/>
      <c r="H104" s="3"/>
      <c r="I104" s="3"/>
    </row>
    <row r="105" spans="2:9" s="2" customFormat="1">
      <c r="B105" s="3"/>
      <c r="C105" s="3"/>
      <c r="D105" s="3"/>
      <c r="E105" s="3"/>
      <c r="F105" s="3"/>
      <c r="G105" s="3"/>
      <c r="H105" s="3"/>
      <c r="I105" s="3"/>
    </row>
    <row r="106" spans="2:9" s="2" customFormat="1">
      <c r="B106" s="3"/>
      <c r="C106" s="3"/>
      <c r="D106" s="3"/>
      <c r="E106" s="3"/>
      <c r="F106" s="3"/>
      <c r="G106" s="3"/>
      <c r="H106" s="3"/>
      <c r="I106" s="3"/>
    </row>
    <row r="107" spans="2:9" s="2" customFormat="1">
      <c r="B107" s="3"/>
      <c r="C107" s="3"/>
      <c r="D107" s="3"/>
      <c r="E107" s="3"/>
      <c r="F107" s="3"/>
      <c r="G107" s="3"/>
      <c r="H107" s="3"/>
      <c r="I107" s="3"/>
    </row>
    <row r="108" spans="2:9" s="2" customFormat="1">
      <c r="B108" s="3"/>
      <c r="C108" s="3"/>
      <c r="D108" s="3"/>
      <c r="E108" s="3"/>
      <c r="F108" s="3"/>
      <c r="G108" s="3"/>
      <c r="H108" s="3"/>
      <c r="I108" s="3"/>
    </row>
    <row r="109" spans="2:9" s="2" customFormat="1">
      <c r="B109" s="3"/>
      <c r="C109" s="3"/>
      <c r="D109" s="3"/>
      <c r="E109" s="3"/>
      <c r="F109" s="3"/>
      <c r="G109" s="3"/>
      <c r="H109" s="3"/>
      <c r="I109" s="3"/>
    </row>
    <row r="110" spans="2:9" s="2" customFormat="1">
      <c r="B110" s="3"/>
      <c r="C110" s="3"/>
      <c r="D110" s="3"/>
      <c r="E110" s="3"/>
      <c r="F110" s="3"/>
      <c r="G110" s="3"/>
      <c r="H110" s="3"/>
      <c r="I110" s="3"/>
    </row>
    <row r="111" spans="2:9" s="2" customFormat="1">
      <c r="B111" s="3"/>
      <c r="C111" s="3"/>
      <c r="D111" s="3"/>
      <c r="E111" s="3"/>
      <c r="F111" s="3"/>
      <c r="G111" s="3"/>
      <c r="H111" s="3"/>
      <c r="I111" s="3"/>
    </row>
    <row r="112" spans="2:9" s="2" customFormat="1">
      <c r="B112" s="3"/>
      <c r="C112" s="3"/>
      <c r="D112" s="3"/>
      <c r="E112" s="3"/>
      <c r="F112" s="3"/>
      <c r="G112" s="3"/>
      <c r="H112" s="3"/>
      <c r="I112" s="3"/>
    </row>
    <row r="113" spans="2:9" s="2" customFormat="1">
      <c r="B113" s="3"/>
      <c r="C113" s="3"/>
      <c r="D113" s="3"/>
      <c r="E113" s="3"/>
      <c r="F113" s="3"/>
      <c r="G113" s="3"/>
      <c r="H113" s="3"/>
      <c r="I113" s="3"/>
    </row>
    <row r="114" spans="2:9" s="2" customFormat="1">
      <c r="B114" s="3"/>
      <c r="C114" s="3"/>
      <c r="D114" s="3"/>
      <c r="E114" s="3"/>
      <c r="F114" s="3"/>
      <c r="G114" s="3"/>
      <c r="H114" s="3"/>
      <c r="I114" s="3"/>
    </row>
    <row r="115" spans="2:9" s="2" customFormat="1">
      <c r="B115" s="3"/>
      <c r="C115" s="3"/>
      <c r="D115" s="3"/>
      <c r="E115" s="3"/>
      <c r="F115" s="3"/>
      <c r="G115" s="3"/>
      <c r="H115" s="3"/>
      <c r="I115" s="3"/>
    </row>
    <row r="116" spans="2:9" s="2" customFormat="1">
      <c r="B116" s="3"/>
      <c r="C116" s="3"/>
      <c r="D116" s="3"/>
      <c r="E116" s="3"/>
      <c r="F116" s="3"/>
      <c r="G116" s="3"/>
      <c r="H116" s="3"/>
      <c r="I116" s="3"/>
    </row>
    <row r="117" spans="2:9" s="2" customFormat="1">
      <c r="B117" s="3"/>
      <c r="C117" s="3"/>
      <c r="D117" s="3"/>
      <c r="E117" s="3"/>
      <c r="F117" s="3"/>
      <c r="G117" s="3"/>
      <c r="H117" s="3"/>
      <c r="I117" s="3"/>
    </row>
    <row r="118" spans="2:9" s="2" customFormat="1">
      <c r="B118" s="3"/>
      <c r="C118" s="3"/>
      <c r="D118" s="3"/>
      <c r="E118" s="3"/>
      <c r="F118" s="3"/>
      <c r="G118" s="3"/>
      <c r="H118" s="3"/>
      <c r="I118" s="3"/>
    </row>
    <row r="119" spans="2:9" s="2" customFormat="1">
      <c r="B119" s="3"/>
      <c r="C119" s="3"/>
      <c r="D119" s="3"/>
      <c r="E119" s="3"/>
      <c r="F119" s="3"/>
      <c r="G119" s="3"/>
      <c r="H119" s="3"/>
      <c r="I119" s="3"/>
    </row>
    <row r="120" spans="2:9" s="2" customFormat="1">
      <c r="B120" s="3"/>
      <c r="C120" s="3"/>
      <c r="D120" s="3"/>
      <c r="E120" s="3"/>
      <c r="F120" s="3"/>
      <c r="G120" s="3"/>
      <c r="H120" s="3"/>
      <c r="I120" s="3"/>
    </row>
    <row r="121" spans="2:9" s="2" customFormat="1">
      <c r="B121" s="3"/>
      <c r="C121" s="3"/>
      <c r="D121" s="3"/>
      <c r="E121" s="3"/>
      <c r="F121" s="3"/>
      <c r="G121" s="3"/>
      <c r="H121" s="3"/>
      <c r="I121" s="3"/>
    </row>
    <row r="122" spans="2:9" s="2" customFormat="1">
      <c r="B122" s="3"/>
      <c r="C122" s="3"/>
      <c r="D122" s="3"/>
      <c r="E122" s="3"/>
      <c r="F122" s="3"/>
      <c r="G122" s="3"/>
      <c r="H122" s="3"/>
      <c r="I122" s="3"/>
    </row>
    <row r="123" spans="2:9" s="2" customFormat="1">
      <c r="B123" s="3"/>
      <c r="C123" s="3"/>
      <c r="D123" s="3"/>
      <c r="E123" s="3"/>
      <c r="F123" s="3"/>
      <c r="G123" s="3"/>
      <c r="H123" s="3"/>
      <c r="I123" s="3"/>
    </row>
    <row r="124" spans="2:9" s="2" customFormat="1">
      <c r="B124" s="3"/>
      <c r="C124" s="3"/>
      <c r="D124" s="3"/>
      <c r="E124" s="3"/>
      <c r="F124" s="3"/>
      <c r="G124" s="3"/>
      <c r="H124" s="3"/>
      <c r="I124" s="3"/>
    </row>
    <row r="125" spans="2:9" s="2" customFormat="1">
      <c r="B125" s="3"/>
      <c r="C125" s="3"/>
      <c r="D125" s="3"/>
      <c r="E125" s="3"/>
      <c r="F125" s="3"/>
      <c r="G125" s="3"/>
      <c r="H125" s="3"/>
      <c r="I125" s="3"/>
    </row>
    <row r="126" spans="2:9" s="2" customFormat="1">
      <c r="B126" s="3"/>
      <c r="C126" s="3"/>
      <c r="D126" s="3"/>
      <c r="E126" s="3"/>
      <c r="F126" s="3"/>
      <c r="G126" s="3"/>
      <c r="H126" s="3"/>
      <c r="I126" s="3"/>
    </row>
    <row r="127" spans="2:9" s="2" customFormat="1">
      <c r="B127" s="3"/>
      <c r="C127" s="3"/>
      <c r="D127" s="3"/>
      <c r="E127" s="3"/>
      <c r="F127" s="3"/>
      <c r="G127" s="3"/>
      <c r="H127" s="3"/>
      <c r="I127" s="3"/>
    </row>
    <row r="128" spans="2:9" s="2" customFormat="1">
      <c r="B128" s="3"/>
      <c r="C128" s="3"/>
      <c r="D128" s="3"/>
      <c r="E128" s="3"/>
      <c r="F128" s="3"/>
      <c r="G128" s="3"/>
      <c r="H128" s="3"/>
      <c r="I128" s="3"/>
    </row>
    <row r="129" spans="1:9" s="2" customFormat="1">
      <c r="B129" s="3"/>
      <c r="C129" s="3"/>
      <c r="D129" s="3"/>
      <c r="E129" s="3"/>
      <c r="F129" s="3"/>
      <c r="G129" s="3"/>
      <c r="H129" s="3"/>
      <c r="I129" s="3"/>
    </row>
    <row r="130" spans="1:9" s="2" customFormat="1">
      <c r="B130" s="3"/>
      <c r="C130" s="3"/>
      <c r="D130" s="3"/>
      <c r="E130" s="3"/>
      <c r="F130" s="3"/>
      <c r="G130" s="3"/>
      <c r="H130" s="3"/>
      <c r="I130" s="3"/>
    </row>
    <row r="131" spans="1:9" s="2" customFormat="1">
      <c r="B131" s="3"/>
      <c r="C131" s="3"/>
      <c r="D131" s="3"/>
      <c r="E131" s="3"/>
      <c r="F131" s="3"/>
      <c r="G131" s="3"/>
      <c r="H131" s="3"/>
      <c r="I131" s="3"/>
    </row>
    <row r="132" spans="1:9" s="2" customFormat="1">
      <c r="B132" s="3"/>
      <c r="C132" s="3"/>
      <c r="D132" s="3"/>
      <c r="E132" s="3"/>
      <c r="F132" s="3"/>
      <c r="G132" s="3"/>
      <c r="H132" s="3"/>
      <c r="I132" s="3"/>
    </row>
    <row r="133" spans="1:9" s="2" customFormat="1">
      <c r="B133" s="3"/>
      <c r="C133" s="3"/>
      <c r="D133" s="3"/>
      <c r="E133" s="3"/>
      <c r="F133" s="3"/>
      <c r="G133" s="3"/>
      <c r="H133" s="3"/>
      <c r="I133" s="3"/>
    </row>
    <row r="134" spans="1:9" s="2" customFormat="1">
      <c r="B134" s="3"/>
      <c r="C134" s="3"/>
      <c r="D134" s="3"/>
      <c r="E134" s="3"/>
      <c r="F134" s="3"/>
      <c r="G134" s="3"/>
      <c r="H134" s="3"/>
      <c r="I134" s="3"/>
    </row>
    <row r="135" spans="1:9" s="2" customFormat="1">
      <c r="B135" s="3"/>
      <c r="C135" s="3"/>
      <c r="D135" s="3"/>
      <c r="E135" s="3"/>
      <c r="F135" s="3"/>
      <c r="G135" s="3"/>
      <c r="H135" s="3"/>
      <c r="I135" s="3"/>
    </row>
    <row r="136" spans="1:9" s="2" customFormat="1">
      <c r="B136" s="3"/>
      <c r="C136" s="3"/>
      <c r="D136" s="3"/>
      <c r="E136" s="3"/>
      <c r="F136" s="3"/>
      <c r="G136" s="3"/>
      <c r="H136" s="3"/>
      <c r="I136" s="3"/>
    </row>
    <row r="137" spans="1:9" s="2" customFormat="1">
      <c r="B137" s="3"/>
      <c r="C137" s="3"/>
      <c r="D137" s="3"/>
      <c r="E137" s="3"/>
      <c r="F137" s="3"/>
      <c r="G137" s="3"/>
      <c r="H137" s="3"/>
      <c r="I137" s="3"/>
    </row>
    <row r="138" spans="1:9" s="2" customFormat="1">
      <c r="B138" s="3"/>
      <c r="C138" s="3"/>
      <c r="D138" s="3"/>
      <c r="E138" s="3"/>
      <c r="F138" s="3"/>
      <c r="G138" s="3"/>
      <c r="H138" s="3"/>
      <c r="I138" s="3"/>
    </row>
    <row r="139" spans="1:9">
      <c r="A139" s="2"/>
      <c r="B139" s="3"/>
      <c r="C139" s="3"/>
      <c r="D139" s="3"/>
      <c r="E139" s="3"/>
      <c r="F139" s="3"/>
      <c r="G139" s="3"/>
      <c r="H139" s="3"/>
      <c r="I139" s="3"/>
    </row>
    <row r="140" spans="1:9">
      <c r="A140" s="2"/>
      <c r="B140" s="3"/>
      <c r="C140" s="3"/>
      <c r="D140" s="3"/>
      <c r="E140" s="3"/>
      <c r="F140" s="3"/>
      <c r="G140" s="3"/>
      <c r="H140" s="3"/>
      <c r="I140" s="3"/>
    </row>
    <row r="141" spans="1:9">
      <c r="A141" s="2"/>
      <c r="B141" s="3"/>
      <c r="C141" s="3"/>
      <c r="D141" s="3"/>
      <c r="E141" s="3"/>
      <c r="F141" s="3"/>
      <c r="G141" s="3"/>
      <c r="H141" s="3"/>
      <c r="I141" s="3"/>
    </row>
    <row r="142" spans="1:9">
      <c r="A142" s="2"/>
      <c r="B142" s="3"/>
      <c r="C142" s="3"/>
      <c r="D142" s="3"/>
      <c r="E142" s="3"/>
      <c r="F142" s="3"/>
      <c r="G142" s="3"/>
      <c r="H142" s="3"/>
      <c r="I142" s="3"/>
    </row>
  </sheetData>
  <sortState ref="A5:I24">
    <sortCondition descending="1" ref="B5:B24"/>
  </sortState>
  <mergeCells count="5">
    <mergeCell ref="A1:I1"/>
    <mergeCell ref="A3:A4"/>
    <mergeCell ref="B3:D3"/>
    <mergeCell ref="E3:G3"/>
    <mergeCell ref="H3:I3"/>
  </mergeCells>
  <phoneticPr fontId="2" type="noConversion"/>
  <printOptions horizontalCentered="1"/>
  <pageMargins left="0.55118110236220474" right="0.55118110236220474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42"/>
  <sheetViews>
    <sheetView workbookViewId="0">
      <selection activeCell="C4" sqref="C4"/>
    </sheetView>
  </sheetViews>
  <sheetFormatPr defaultRowHeight="16.7"/>
  <cols>
    <col min="1" max="1" width="13" bestFit="1" customWidth="1"/>
    <col min="2" max="2" width="11.125" style="1" bestFit="1" customWidth="1"/>
    <col min="3" max="3" width="8.125" style="1" bestFit="1" customWidth="1"/>
    <col min="4" max="5" width="12.25" style="1" bestFit="1" customWidth="1"/>
    <col min="6" max="6" width="8.125" style="1" bestFit="1" customWidth="1"/>
    <col min="7" max="7" width="12.25" style="1" bestFit="1" customWidth="1"/>
    <col min="8" max="9" width="9.25" style="1" bestFit="1" customWidth="1"/>
  </cols>
  <sheetData>
    <row r="1" spans="1:10" s="2" customFormat="1" ht="28.5" customHeight="1">
      <c r="A1" s="160" t="s">
        <v>148</v>
      </c>
      <c r="B1" s="160"/>
      <c r="C1" s="160"/>
      <c r="D1" s="160"/>
      <c r="E1" s="160"/>
      <c r="F1" s="160"/>
      <c r="G1" s="160"/>
      <c r="H1" s="160"/>
      <c r="I1" s="160"/>
    </row>
    <row r="2" spans="1:10" s="2" customFormat="1" ht="10.199999999999999" customHeight="1">
      <c r="A2" s="7"/>
      <c r="B2" s="7"/>
      <c r="C2" s="45"/>
      <c r="D2" s="7"/>
      <c r="E2" s="7"/>
      <c r="F2" s="45"/>
      <c r="G2" s="7"/>
      <c r="H2" s="7"/>
      <c r="I2" s="7"/>
    </row>
    <row r="3" spans="1:10" s="2" customFormat="1" ht="20.350000000000001" customHeight="1">
      <c r="A3" s="166" t="s">
        <v>8</v>
      </c>
      <c r="B3" s="157" t="s">
        <v>149</v>
      </c>
      <c r="C3" s="157"/>
      <c r="D3" s="158"/>
      <c r="E3" s="157" t="s">
        <v>48</v>
      </c>
      <c r="F3" s="157"/>
      <c r="G3" s="158"/>
      <c r="H3" s="166" t="s">
        <v>7</v>
      </c>
      <c r="I3" s="166"/>
    </row>
    <row r="4" spans="1:10" s="2" customFormat="1" ht="32.200000000000003" customHeight="1">
      <c r="A4" s="166"/>
      <c r="B4" s="56" t="s">
        <v>9</v>
      </c>
      <c r="C4" s="57" t="s">
        <v>86</v>
      </c>
      <c r="D4" s="58" t="s">
        <v>10</v>
      </c>
      <c r="E4" s="56" t="s">
        <v>9</v>
      </c>
      <c r="F4" s="57" t="s">
        <v>86</v>
      </c>
      <c r="G4" s="58" t="s">
        <v>10</v>
      </c>
      <c r="H4" s="58" t="s">
        <v>11</v>
      </c>
      <c r="I4" s="58" t="s">
        <v>12</v>
      </c>
    </row>
    <row r="5" spans="1:10" s="2" customFormat="1" ht="25" customHeight="1">
      <c r="A5" s="10" t="s">
        <v>14</v>
      </c>
      <c r="B5" s="11">
        <v>2738157</v>
      </c>
      <c r="C5" s="24">
        <f t="shared" ref="C5:C24" si="0">B5/$B$25</f>
        <v>0.3364653040971825</v>
      </c>
      <c r="D5" s="11">
        <v>7987300</v>
      </c>
      <c r="E5" s="11">
        <v>4805799</v>
      </c>
      <c r="F5" s="24">
        <f t="shared" ref="F5:F24" si="1">E5/$E$25</f>
        <v>0.45033360376969167</v>
      </c>
      <c r="G5" s="11">
        <v>12972500</v>
      </c>
      <c r="H5" s="24">
        <f t="shared" ref="H5:H14" si="2">SUM(B5/E5-1)</f>
        <v>-0.43023896754733193</v>
      </c>
      <c r="I5" s="24">
        <f t="shared" ref="I5:I14" si="3">SUM(D5/G5-1)</f>
        <v>-0.38428984390055887</v>
      </c>
      <c r="J5" s="20"/>
    </row>
    <row r="6" spans="1:10" s="2" customFormat="1" ht="25" customHeight="1">
      <c r="A6" s="10" t="s">
        <v>4</v>
      </c>
      <c r="B6" s="11">
        <v>2677028</v>
      </c>
      <c r="C6" s="24">
        <f t="shared" si="0"/>
        <v>0.32895375980875907</v>
      </c>
      <c r="D6" s="11">
        <v>7937700</v>
      </c>
      <c r="E6" s="11">
        <v>3447877</v>
      </c>
      <c r="F6" s="24">
        <f t="shared" si="1"/>
        <v>0.32308776849898074</v>
      </c>
      <c r="G6" s="11">
        <v>9304700</v>
      </c>
      <c r="H6" s="24">
        <f t="shared" si="2"/>
        <v>-0.22357207058140416</v>
      </c>
      <c r="I6" s="24">
        <f t="shared" si="3"/>
        <v>-0.14691499994626367</v>
      </c>
      <c r="J6" s="20"/>
    </row>
    <row r="7" spans="1:10" s="2" customFormat="1" ht="25" customHeight="1">
      <c r="A7" s="10" t="s">
        <v>15</v>
      </c>
      <c r="B7" s="11">
        <v>2454927</v>
      </c>
      <c r="C7" s="24">
        <f t="shared" si="0"/>
        <v>0.30166194253703638</v>
      </c>
      <c r="D7" s="11">
        <v>6641500</v>
      </c>
      <c r="E7" s="11">
        <v>1957156</v>
      </c>
      <c r="F7" s="24">
        <f t="shared" si="1"/>
        <v>0.18339783137402849</v>
      </c>
      <c r="G7" s="11">
        <v>5148100</v>
      </c>
      <c r="H7" s="24">
        <f t="shared" si="2"/>
        <v>0.25433383950998278</v>
      </c>
      <c r="I7" s="24">
        <f t="shared" si="3"/>
        <v>0.29008760513587539</v>
      </c>
      <c r="J7" s="20"/>
    </row>
    <row r="8" spans="1:10" s="2" customFormat="1" ht="25" customHeight="1">
      <c r="A8" s="10" t="s">
        <v>3</v>
      </c>
      <c r="B8" s="11">
        <v>91971</v>
      </c>
      <c r="C8" s="24">
        <f t="shared" si="0"/>
        <v>1.1301415690598447E-2</v>
      </c>
      <c r="D8" s="11">
        <v>664200</v>
      </c>
      <c r="E8" s="11">
        <v>90917</v>
      </c>
      <c r="F8" s="24">
        <f t="shared" si="1"/>
        <v>8.5194949380798194E-3</v>
      </c>
      <c r="G8" s="11">
        <v>665200</v>
      </c>
      <c r="H8" s="24">
        <f t="shared" si="2"/>
        <v>1.1592991409747455E-2</v>
      </c>
      <c r="I8" s="24">
        <f t="shared" si="3"/>
        <v>-1.5033072760072264E-3</v>
      </c>
      <c r="J8" s="20"/>
    </row>
    <row r="9" spans="1:10" s="2" customFormat="1" ht="25" customHeight="1">
      <c r="A9" s="10" t="s">
        <v>2</v>
      </c>
      <c r="B9" s="11">
        <v>57600</v>
      </c>
      <c r="C9" s="24">
        <f t="shared" si="0"/>
        <v>7.0779000312975893E-3</v>
      </c>
      <c r="D9" s="11">
        <v>115000</v>
      </c>
      <c r="E9" s="11">
        <v>16920</v>
      </c>
      <c r="F9" s="24">
        <f t="shared" si="1"/>
        <v>1.5855104584655295E-3</v>
      </c>
      <c r="G9" s="11">
        <v>50900</v>
      </c>
      <c r="H9" s="24">
        <f t="shared" si="2"/>
        <v>2.4042553191489362</v>
      </c>
      <c r="I9" s="24">
        <f t="shared" si="3"/>
        <v>1.2593320235756384</v>
      </c>
      <c r="J9" s="20"/>
    </row>
    <row r="10" spans="1:10" s="2" customFormat="1" ht="25" customHeight="1">
      <c r="A10" s="10" t="s">
        <v>0</v>
      </c>
      <c r="B10" s="11">
        <v>51507</v>
      </c>
      <c r="C10" s="24">
        <f t="shared" si="0"/>
        <v>6.3291909186118907E-3</v>
      </c>
      <c r="D10" s="11">
        <v>146300</v>
      </c>
      <c r="E10" s="11">
        <v>167157</v>
      </c>
      <c r="F10" s="24">
        <f t="shared" si="1"/>
        <v>1.5663662630361851E-2</v>
      </c>
      <c r="G10" s="11">
        <v>424600</v>
      </c>
      <c r="H10" s="24">
        <f t="shared" si="2"/>
        <v>-0.69186453453938512</v>
      </c>
      <c r="I10" s="24">
        <f t="shared" si="3"/>
        <v>-0.65544041450777202</v>
      </c>
      <c r="J10" s="20"/>
    </row>
    <row r="11" spans="1:10" s="2" customFormat="1" ht="25" customHeight="1">
      <c r="A11" s="10" t="s">
        <v>5</v>
      </c>
      <c r="B11" s="11">
        <v>24284</v>
      </c>
      <c r="C11" s="24">
        <f t="shared" si="0"/>
        <v>2.9840229923616432E-3</v>
      </c>
      <c r="D11" s="11">
        <v>131700</v>
      </c>
      <c r="E11" s="11">
        <v>7661</v>
      </c>
      <c r="F11" s="24">
        <f t="shared" si="1"/>
        <v>7.1788390202744807E-4</v>
      </c>
      <c r="G11" s="11">
        <v>44100</v>
      </c>
      <c r="H11" s="24">
        <f t="shared" si="2"/>
        <v>2.1698211721707348</v>
      </c>
      <c r="I11" s="24">
        <f t="shared" si="3"/>
        <v>1.9863945578231292</v>
      </c>
      <c r="J11" s="20"/>
    </row>
    <row r="12" spans="1:10" s="2" customFormat="1" ht="25" customHeight="1">
      <c r="A12" s="10" t="s">
        <v>25</v>
      </c>
      <c r="B12" s="11">
        <v>19363</v>
      </c>
      <c r="C12" s="24">
        <f t="shared" si="0"/>
        <v>2.3793294844794309E-3</v>
      </c>
      <c r="D12" s="11">
        <v>9800</v>
      </c>
      <c r="E12" s="11">
        <v>9220</v>
      </c>
      <c r="F12" s="24">
        <f t="shared" si="1"/>
        <v>8.6397201105509354E-4</v>
      </c>
      <c r="G12" s="11">
        <v>4700</v>
      </c>
      <c r="H12" s="24">
        <f t="shared" si="2"/>
        <v>1.1001084598698481</v>
      </c>
      <c r="I12" s="24">
        <f t="shared" si="3"/>
        <v>1.0851063829787235</v>
      </c>
      <c r="J12" s="20"/>
    </row>
    <row r="13" spans="1:10" s="2" customFormat="1" ht="25" customHeight="1">
      <c r="A13" s="10" t="s">
        <v>158</v>
      </c>
      <c r="B13" s="11">
        <v>19262</v>
      </c>
      <c r="C13" s="24">
        <f t="shared" si="0"/>
        <v>2.3669185833828849E-3</v>
      </c>
      <c r="D13" s="11">
        <v>113600</v>
      </c>
      <c r="E13" s="11">
        <v>49206</v>
      </c>
      <c r="F13" s="24">
        <f t="shared" si="1"/>
        <v>4.6109117978283005E-3</v>
      </c>
      <c r="G13" s="11">
        <v>296500</v>
      </c>
      <c r="H13" s="24">
        <f t="shared" si="2"/>
        <v>-0.60854367353574768</v>
      </c>
      <c r="I13" s="24">
        <f t="shared" si="3"/>
        <v>-0.61686340640809445</v>
      </c>
      <c r="J13" s="20"/>
    </row>
    <row r="14" spans="1:10" s="2" customFormat="1" ht="25" customHeight="1">
      <c r="A14" s="10" t="s">
        <v>1</v>
      </c>
      <c r="B14" s="11">
        <v>1342</v>
      </c>
      <c r="C14" s="24">
        <f t="shared" si="0"/>
        <v>1.649052403125237E-4</v>
      </c>
      <c r="D14" s="11">
        <v>67200</v>
      </c>
      <c r="E14" s="11">
        <v>3327</v>
      </c>
      <c r="F14" s="24">
        <f t="shared" si="1"/>
        <v>3.1176083305643125E-4</v>
      </c>
      <c r="G14" s="11">
        <v>90600</v>
      </c>
      <c r="H14" s="24">
        <f t="shared" si="2"/>
        <v>-0.5966336038473099</v>
      </c>
      <c r="I14" s="24">
        <f t="shared" si="3"/>
        <v>-0.25827814569536423</v>
      </c>
      <c r="J14" s="20"/>
    </row>
    <row r="15" spans="1:10" s="2" customFormat="1" ht="25" customHeight="1">
      <c r="A15" s="10" t="s">
        <v>160</v>
      </c>
      <c r="B15" s="11">
        <v>860</v>
      </c>
      <c r="C15" s="24">
        <f t="shared" si="0"/>
        <v>1.0567697963395707E-4</v>
      </c>
      <c r="D15" s="11">
        <v>4400</v>
      </c>
      <c r="E15" s="11">
        <v>0</v>
      </c>
      <c r="F15" s="24">
        <f t="shared" si="1"/>
        <v>0</v>
      </c>
      <c r="G15" s="11">
        <v>0</v>
      </c>
      <c r="H15" s="11">
        <v>0</v>
      </c>
      <c r="I15" s="11">
        <v>0</v>
      </c>
      <c r="J15" s="20"/>
    </row>
    <row r="16" spans="1:10" s="2" customFormat="1" ht="25" customHeight="1">
      <c r="A16" s="10" t="s">
        <v>26</v>
      </c>
      <c r="B16" s="11">
        <v>666</v>
      </c>
      <c r="C16" s="24">
        <f t="shared" si="0"/>
        <v>8.1838219111878379E-5</v>
      </c>
      <c r="D16" s="11">
        <v>5000</v>
      </c>
      <c r="E16" s="11">
        <v>1567</v>
      </c>
      <c r="F16" s="24">
        <f t="shared" si="1"/>
        <v>1.4683775936261731E-4</v>
      </c>
      <c r="G16" s="11">
        <v>11000</v>
      </c>
      <c r="H16" s="24">
        <f>SUM(B16/E16-1)</f>
        <v>-0.57498404594767072</v>
      </c>
      <c r="I16" s="24">
        <f>SUM(D16/G16-1)</f>
        <v>-0.54545454545454541</v>
      </c>
      <c r="J16" s="20"/>
    </row>
    <row r="17" spans="1:10" s="2" customFormat="1" ht="25" customHeight="1">
      <c r="A17" s="10" t="s">
        <v>17</v>
      </c>
      <c r="B17" s="11">
        <v>602</v>
      </c>
      <c r="C17" s="24">
        <f t="shared" si="0"/>
        <v>7.3973885743769947E-5</v>
      </c>
      <c r="D17" s="11">
        <v>33700</v>
      </c>
      <c r="E17" s="11">
        <v>1015</v>
      </c>
      <c r="F17" s="24">
        <f t="shared" si="1"/>
        <v>9.511188624955747E-5</v>
      </c>
      <c r="G17" s="11">
        <v>31300</v>
      </c>
      <c r="H17" s="24">
        <f>SUM(B17/E17-1)</f>
        <v>-0.40689655172413797</v>
      </c>
      <c r="I17" s="24">
        <f>SUM(D17/G17-1)</f>
        <v>7.667731629392982E-2</v>
      </c>
      <c r="J17" s="20"/>
    </row>
    <row r="18" spans="1:10" s="2" customFormat="1" ht="25" customHeight="1">
      <c r="A18" s="10" t="s">
        <v>23</v>
      </c>
      <c r="B18" s="11">
        <v>380</v>
      </c>
      <c r="C18" s="24">
        <f t="shared" si="0"/>
        <v>4.6694479373143818E-5</v>
      </c>
      <c r="D18" s="11">
        <v>42400</v>
      </c>
      <c r="E18" s="11">
        <v>95</v>
      </c>
      <c r="F18" s="24">
        <f t="shared" si="1"/>
        <v>8.9020977277910938E-6</v>
      </c>
      <c r="G18" s="11">
        <v>6600</v>
      </c>
      <c r="H18" s="24">
        <f>SUM(B18/E18-1)</f>
        <v>3</v>
      </c>
      <c r="I18" s="24">
        <f>SUM(D18/G18-1)</f>
        <v>5.4242424242424239</v>
      </c>
      <c r="J18" s="20"/>
    </row>
    <row r="19" spans="1:10" s="2" customFormat="1" ht="25" customHeight="1">
      <c r="A19" s="10" t="s">
        <v>159</v>
      </c>
      <c r="B19" s="11">
        <v>44</v>
      </c>
      <c r="C19" s="24">
        <f t="shared" si="0"/>
        <v>5.4067291905745472E-6</v>
      </c>
      <c r="D19" s="11">
        <v>2300</v>
      </c>
      <c r="E19" s="11">
        <v>0</v>
      </c>
      <c r="F19" s="24">
        <f t="shared" si="1"/>
        <v>0</v>
      </c>
      <c r="G19" s="11">
        <v>0</v>
      </c>
      <c r="H19" s="11">
        <v>0</v>
      </c>
      <c r="I19" s="11">
        <v>0</v>
      </c>
      <c r="J19" s="20"/>
    </row>
    <row r="20" spans="1:10" s="2" customFormat="1" ht="25" customHeight="1">
      <c r="A20" s="10" t="s">
        <v>45</v>
      </c>
      <c r="B20" s="11">
        <v>12</v>
      </c>
      <c r="C20" s="24">
        <f t="shared" si="0"/>
        <v>1.474562506520331E-6</v>
      </c>
      <c r="D20" s="11">
        <v>200</v>
      </c>
      <c r="E20" s="11">
        <v>25</v>
      </c>
      <c r="F20" s="24">
        <f t="shared" si="1"/>
        <v>2.3426572967871301E-6</v>
      </c>
      <c r="G20" s="11">
        <v>100</v>
      </c>
      <c r="H20" s="24">
        <f>SUM(B20/E20-1)</f>
        <v>-0.52</v>
      </c>
      <c r="I20" s="24">
        <f>SUM(D20/G20-1)</f>
        <v>1</v>
      </c>
      <c r="J20" s="20"/>
    </row>
    <row r="21" spans="1:10" s="2" customFormat="1" ht="25" customHeight="1">
      <c r="A21" s="10" t="s">
        <v>50</v>
      </c>
      <c r="B21" s="11">
        <v>2</v>
      </c>
      <c r="C21" s="24">
        <f t="shared" si="0"/>
        <v>2.4576041775338851E-7</v>
      </c>
      <c r="D21" s="11">
        <v>0</v>
      </c>
      <c r="E21" s="11">
        <v>1597</v>
      </c>
      <c r="F21" s="24">
        <f t="shared" si="1"/>
        <v>1.4964894811876186E-4</v>
      </c>
      <c r="G21" s="11">
        <v>1700</v>
      </c>
      <c r="H21" s="24">
        <f>SUM(B21/E21-1)</f>
        <v>-0.99874765184721348</v>
      </c>
      <c r="I21" s="24">
        <f>SUM(D21/G21-1)</f>
        <v>-1</v>
      </c>
      <c r="J21" s="20"/>
    </row>
    <row r="22" spans="1:10" ht="25" customHeight="1">
      <c r="A22" s="10" t="s">
        <v>19</v>
      </c>
      <c r="B22" s="11">
        <v>0</v>
      </c>
      <c r="C22" s="24">
        <f t="shared" si="0"/>
        <v>0</v>
      </c>
      <c r="D22" s="11">
        <v>0</v>
      </c>
      <c r="E22" s="11">
        <v>111817</v>
      </c>
      <c r="F22" s="24">
        <f t="shared" si="1"/>
        <v>1.047795643819386E-2</v>
      </c>
      <c r="G22" s="11">
        <v>369700</v>
      </c>
      <c r="H22" s="24">
        <f>SUM(B22/E22-1)</f>
        <v>-1</v>
      </c>
      <c r="I22" s="24">
        <f>SUM(D22/G22-1)</f>
        <v>-1</v>
      </c>
    </row>
    <row r="23" spans="1:10" ht="25" customHeight="1">
      <c r="A23" s="10" t="s">
        <v>49</v>
      </c>
      <c r="B23" s="11">
        <v>0</v>
      </c>
      <c r="C23" s="24">
        <f t="shared" si="0"/>
        <v>0</v>
      </c>
      <c r="D23" s="11">
        <v>0</v>
      </c>
      <c r="E23" s="11">
        <v>249</v>
      </c>
      <c r="F23" s="24">
        <f t="shared" si="1"/>
        <v>2.3332866675999812E-5</v>
      </c>
      <c r="G23" s="11">
        <v>300</v>
      </c>
      <c r="H23" s="24">
        <f>SUM(B23/E23-1)</f>
        <v>-1</v>
      </c>
      <c r="I23" s="24">
        <f>SUM(D23/G23-1)</f>
        <v>-1</v>
      </c>
    </row>
    <row r="24" spans="1:10" ht="25" customHeight="1">
      <c r="A24" s="10" t="s">
        <v>51</v>
      </c>
      <c r="B24" s="11">
        <v>0</v>
      </c>
      <c r="C24" s="24">
        <f t="shared" si="0"/>
        <v>0</v>
      </c>
      <c r="D24" s="11">
        <v>0</v>
      </c>
      <c r="E24" s="11">
        <v>37</v>
      </c>
      <c r="F24" s="24">
        <f t="shared" si="1"/>
        <v>3.4671327992449521E-6</v>
      </c>
      <c r="G24" s="11">
        <v>700</v>
      </c>
      <c r="H24" s="24">
        <f>SUM(B24/E24-1)</f>
        <v>-1</v>
      </c>
      <c r="I24" s="24">
        <f>SUM(D24/G24-1)</f>
        <v>-1</v>
      </c>
    </row>
    <row r="25" spans="1:10" ht="25" customHeight="1">
      <c r="A25" s="54" t="s">
        <v>13</v>
      </c>
      <c r="B25" s="55">
        <f>SUM(B5:B24)</f>
        <v>8138007</v>
      </c>
      <c r="C25" s="50">
        <f t="shared" ref="C25" si="4">B25/$B$25</f>
        <v>1</v>
      </c>
      <c r="D25" s="55">
        <f>SUM(D5:D24)</f>
        <v>23902300</v>
      </c>
      <c r="E25" s="55">
        <f>SUM(E5:E24)</f>
        <v>10671642</v>
      </c>
      <c r="F25" s="50">
        <f t="shared" ref="F25" si="5">E25/$E$25</f>
        <v>1</v>
      </c>
      <c r="G25" s="55">
        <f>SUM(G5:G24)</f>
        <v>29423300</v>
      </c>
      <c r="H25" s="50">
        <f t="shared" ref="H25" si="6">SUM(B25/E25-1)</f>
        <v>-0.23741754080581035</v>
      </c>
      <c r="I25" s="50">
        <f t="shared" ref="I25" si="7">SUM(D25/G25-1)</f>
        <v>-0.18764040743220511</v>
      </c>
    </row>
    <row r="26" spans="1:10">
      <c r="B26" s="19"/>
      <c r="C26" s="19"/>
      <c r="D26" s="19"/>
      <c r="E26" s="3"/>
      <c r="F26" s="3"/>
      <c r="G26" s="3"/>
    </row>
    <row r="27" spans="1:10">
      <c r="B27" s="3"/>
      <c r="C27" s="3"/>
      <c r="D27" s="3"/>
      <c r="E27" s="3"/>
      <c r="F27" s="3"/>
      <c r="G27" s="3"/>
    </row>
    <row r="28" spans="1:10">
      <c r="B28" s="3"/>
      <c r="C28" s="3"/>
      <c r="D28" s="3"/>
      <c r="E28" s="3"/>
      <c r="F28" s="3"/>
      <c r="G28" s="3"/>
    </row>
    <row r="29" spans="1:10">
      <c r="B29" s="3"/>
      <c r="C29" s="3"/>
      <c r="D29" s="3"/>
      <c r="E29" s="3"/>
      <c r="F29" s="3"/>
      <c r="G29" s="3"/>
    </row>
    <row r="30" spans="1:10">
      <c r="B30" s="3"/>
      <c r="C30" s="3"/>
      <c r="D30" s="3"/>
      <c r="E30" s="3"/>
      <c r="F30" s="3"/>
      <c r="G30" s="3"/>
    </row>
    <row r="31" spans="1:10">
      <c r="B31" s="3"/>
      <c r="C31" s="3"/>
      <c r="D31" s="3"/>
      <c r="E31" s="3"/>
      <c r="F31" s="3"/>
      <c r="G31" s="3"/>
    </row>
    <row r="32" spans="1:10">
      <c r="B32" s="3"/>
      <c r="C32" s="3"/>
      <c r="D32" s="3"/>
      <c r="E32" s="3"/>
      <c r="F32" s="3"/>
      <c r="G32" s="3"/>
    </row>
    <row r="33" spans="2:7">
      <c r="B33" s="3"/>
      <c r="C33" s="3"/>
      <c r="D33" s="3"/>
      <c r="E33" s="3"/>
      <c r="F33" s="3"/>
      <c r="G33" s="3"/>
    </row>
    <row r="34" spans="2:7">
      <c r="B34" s="3"/>
      <c r="C34" s="3"/>
      <c r="D34" s="3"/>
      <c r="E34" s="3"/>
      <c r="F34" s="3"/>
      <c r="G34" s="3"/>
    </row>
    <row r="35" spans="2:7">
      <c r="B35" s="3"/>
      <c r="C35" s="3"/>
      <c r="D35" s="3"/>
      <c r="E35" s="3"/>
      <c r="F35" s="3"/>
      <c r="G35" s="3"/>
    </row>
    <row r="36" spans="2:7">
      <c r="B36" s="3"/>
      <c r="C36" s="3"/>
      <c r="D36" s="3"/>
      <c r="E36" s="3"/>
      <c r="F36" s="3"/>
      <c r="G36" s="3"/>
    </row>
    <row r="37" spans="2:7">
      <c r="B37" s="3"/>
      <c r="C37" s="3"/>
      <c r="D37" s="3"/>
      <c r="E37" s="3"/>
      <c r="F37" s="3"/>
      <c r="G37" s="3"/>
    </row>
    <row r="38" spans="2:7">
      <c r="B38" s="3"/>
      <c r="C38" s="3"/>
      <c r="D38" s="3"/>
      <c r="E38" s="3"/>
      <c r="F38" s="3"/>
      <c r="G38" s="3"/>
    </row>
    <row r="39" spans="2:7">
      <c r="B39" s="3"/>
      <c r="C39" s="3"/>
      <c r="D39" s="3"/>
      <c r="E39" s="3"/>
      <c r="F39" s="3"/>
      <c r="G39" s="3"/>
    </row>
    <row r="40" spans="2:7">
      <c r="B40" s="3"/>
      <c r="C40" s="3"/>
      <c r="D40" s="3"/>
      <c r="E40" s="3"/>
      <c r="F40" s="3"/>
      <c r="G40" s="3"/>
    </row>
    <row r="41" spans="2:7">
      <c r="B41" s="3"/>
      <c r="C41" s="3"/>
      <c r="D41" s="3"/>
      <c r="E41" s="3"/>
      <c r="F41" s="3"/>
      <c r="G41" s="3"/>
    </row>
    <row r="42" spans="2:7">
      <c r="B42" s="3"/>
      <c r="C42" s="3"/>
      <c r="D42" s="3"/>
      <c r="E42" s="3"/>
      <c r="F42" s="3"/>
      <c r="G42" s="3"/>
    </row>
    <row r="43" spans="2:7">
      <c r="B43" s="3"/>
      <c r="C43" s="3"/>
      <c r="D43" s="3"/>
      <c r="E43" s="3"/>
      <c r="F43" s="3"/>
      <c r="G43" s="3"/>
    </row>
    <row r="44" spans="2:7">
      <c r="B44" s="3"/>
      <c r="C44" s="3"/>
      <c r="D44" s="3"/>
      <c r="E44" s="3"/>
      <c r="F44" s="3"/>
      <c r="G44" s="3"/>
    </row>
    <row r="45" spans="2:7">
      <c r="B45" s="3"/>
      <c r="C45" s="3"/>
      <c r="D45" s="3"/>
      <c r="E45" s="3"/>
      <c r="F45" s="3"/>
      <c r="G45" s="3"/>
    </row>
    <row r="46" spans="2:7">
      <c r="B46" s="3"/>
      <c r="C46" s="3"/>
      <c r="D46" s="3"/>
      <c r="E46" s="3"/>
      <c r="F46" s="3"/>
      <c r="G46" s="3"/>
    </row>
    <row r="47" spans="2:7">
      <c r="B47" s="3"/>
      <c r="C47" s="3"/>
      <c r="D47" s="3"/>
      <c r="E47" s="3"/>
      <c r="F47" s="3"/>
      <c r="G47" s="3"/>
    </row>
    <row r="48" spans="2:7">
      <c r="B48" s="3"/>
      <c r="C48" s="3"/>
      <c r="D48" s="3"/>
      <c r="E48" s="3"/>
      <c r="F48" s="3"/>
      <c r="G48" s="3"/>
    </row>
    <row r="49" spans="2:7">
      <c r="B49" s="3"/>
      <c r="C49" s="3"/>
      <c r="D49" s="3"/>
      <c r="E49" s="3"/>
      <c r="F49" s="3"/>
      <c r="G49" s="3"/>
    </row>
    <row r="50" spans="2:7">
      <c r="B50" s="3"/>
      <c r="C50" s="3"/>
      <c r="D50" s="3"/>
      <c r="E50" s="3"/>
      <c r="F50" s="3"/>
      <c r="G50" s="3"/>
    </row>
    <row r="51" spans="2:7">
      <c r="B51" s="3"/>
      <c r="C51" s="3"/>
      <c r="D51" s="3"/>
      <c r="E51" s="3"/>
      <c r="F51" s="3"/>
      <c r="G51" s="3"/>
    </row>
    <row r="52" spans="2:7">
      <c r="B52" s="3"/>
      <c r="C52" s="3"/>
      <c r="D52" s="3"/>
      <c r="E52" s="3"/>
      <c r="F52" s="3"/>
      <c r="G52" s="3"/>
    </row>
    <row r="53" spans="2:7">
      <c r="B53" s="3"/>
      <c r="C53" s="3"/>
      <c r="D53" s="3"/>
      <c r="E53" s="3"/>
      <c r="F53" s="3"/>
      <c r="G53" s="3"/>
    </row>
    <row r="54" spans="2:7">
      <c r="B54" s="3"/>
      <c r="C54" s="3"/>
      <c r="D54" s="3"/>
      <c r="E54" s="3"/>
      <c r="F54" s="3"/>
      <c r="G54" s="3"/>
    </row>
    <row r="55" spans="2:7">
      <c r="B55" s="3"/>
      <c r="C55" s="3"/>
      <c r="D55" s="3"/>
      <c r="E55" s="3"/>
      <c r="F55" s="3"/>
      <c r="G55" s="3"/>
    </row>
    <row r="56" spans="2:7">
      <c r="B56" s="3"/>
      <c r="C56" s="3"/>
      <c r="D56" s="3"/>
      <c r="E56" s="3"/>
      <c r="F56" s="3"/>
      <c r="G56" s="3"/>
    </row>
    <row r="57" spans="2:7">
      <c r="B57" s="3"/>
      <c r="C57" s="3"/>
      <c r="D57" s="3"/>
      <c r="E57" s="3"/>
      <c r="F57" s="3"/>
      <c r="G57" s="3"/>
    </row>
    <row r="58" spans="2:7">
      <c r="B58" s="3"/>
      <c r="C58" s="3"/>
      <c r="D58" s="3"/>
      <c r="E58" s="3"/>
      <c r="F58" s="3"/>
      <c r="G58" s="3"/>
    </row>
    <row r="59" spans="2:7">
      <c r="B59" s="3"/>
      <c r="C59" s="3"/>
      <c r="D59" s="3"/>
      <c r="E59" s="3"/>
      <c r="F59" s="3"/>
      <c r="G59" s="3"/>
    </row>
    <row r="60" spans="2:7">
      <c r="B60" s="3"/>
      <c r="C60" s="3"/>
      <c r="D60" s="3"/>
      <c r="E60" s="3"/>
      <c r="F60" s="3"/>
      <c r="G60" s="3"/>
    </row>
    <row r="61" spans="2:7">
      <c r="B61" s="3"/>
      <c r="C61" s="3"/>
      <c r="D61" s="3"/>
      <c r="E61" s="3"/>
      <c r="F61" s="3"/>
      <c r="G61" s="3"/>
    </row>
    <row r="62" spans="2:7">
      <c r="B62" s="3"/>
      <c r="C62" s="3"/>
      <c r="D62" s="3"/>
      <c r="E62" s="3"/>
      <c r="F62" s="3"/>
      <c r="G62" s="3"/>
    </row>
    <row r="63" spans="2:7">
      <c r="B63" s="3"/>
      <c r="C63" s="3"/>
      <c r="D63" s="3"/>
      <c r="E63" s="3"/>
      <c r="F63" s="3"/>
      <c r="G63" s="3"/>
    </row>
    <row r="64" spans="2:7">
      <c r="B64" s="3"/>
      <c r="C64" s="3"/>
      <c r="D64" s="3"/>
      <c r="E64" s="3"/>
      <c r="F64" s="3"/>
      <c r="G64" s="3"/>
    </row>
    <row r="65" spans="2:7">
      <c r="B65" s="3"/>
      <c r="C65" s="3"/>
      <c r="D65" s="3"/>
      <c r="E65" s="3"/>
      <c r="F65" s="3"/>
      <c r="G65" s="3"/>
    </row>
    <row r="66" spans="2:7">
      <c r="B66" s="3"/>
      <c r="C66" s="3"/>
      <c r="D66" s="3"/>
      <c r="E66" s="3"/>
      <c r="F66" s="3"/>
      <c r="G66" s="3"/>
    </row>
    <row r="67" spans="2:7">
      <c r="B67" s="3"/>
      <c r="C67" s="3"/>
      <c r="D67" s="3"/>
      <c r="E67" s="3"/>
      <c r="F67" s="3"/>
      <c r="G67" s="3"/>
    </row>
    <row r="68" spans="2:7">
      <c r="B68" s="3"/>
      <c r="C68" s="3"/>
      <c r="D68" s="3"/>
      <c r="E68" s="3"/>
      <c r="F68" s="3"/>
      <c r="G68" s="3"/>
    </row>
    <row r="69" spans="2:7">
      <c r="B69" s="3"/>
      <c r="C69" s="3"/>
      <c r="D69" s="3"/>
      <c r="E69" s="3"/>
      <c r="F69" s="3"/>
      <c r="G69" s="3"/>
    </row>
    <row r="70" spans="2:7">
      <c r="B70" s="3"/>
      <c r="C70" s="3"/>
      <c r="D70" s="3"/>
      <c r="E70" s="3"/>
      <c r="F70" s="3"/>
      <c r="G70" s="3"/>
    </row>
    <row r="71" spans="2:7">
      <c r="B71" s="3"/>
      <c r="C71" s="3"/>
      <c r="D71" s="3"/>
      <c r="E71" s="3"/>
      <c r="F71" s="3"/>
      <c r="G71" s="3"/>
    </row>
    <row r="72" spans="2:7">
      <c r="B72" s="3"/>
      <c r="C72" s="3"/>
      <c r="D72" s="3"/>
      <c r="E72" s="3"/>
      <c r="F72" s="3"/>
      <c r="G72" s="3"/>
    </row>
    <row r="73" spans="2:7">
      <c r="B73" s="3"/>
      <c r="C73" s="3"/>
      <c r="D73" s="3"/>
      <c r="E73" s="3"/>
      <c r="F73" s="3"/>
      <c r="G73" s="3"/>
    </row>
    <row r="74" spans="2:7">
      <c r="B74" s="3"/>
      <c r="C74" s="3"/>
      <c r="D74" s="3"/>
      <c r="E74" s="3"/>
      <c r="F74" s="3"/>
      <c r="G74" s="3"/>
    </row>
    <row r="75" spans="2:7">
      <c r="B75" s="3"/>
      <c r="C75" s="3"/>
      <c r="D75" s="3"/>
      <c r="E75" s="3"/>
      <c r="F75" s="3"/>
      <c r="G75" s="3"/>
    </row>
    <row r="76" spans="2:7">
      <c r="B76" s="3"/>
      <c r="C76" s="3"/>
      <c r="D76" s="3"/>
      <c r="E76" s="3"/>
      <c r="F76" s="3"/>
      <c r="G76" s="3"/>
    </row>
    <row r="77" spans="2:7">
      <c r="B77" s="3"/>
      <c r="C77" s="3"/>
      <c r="D77" s="3"/>
      <c r="E77" s="3"/>
      <c r="F77" s="3"/>
      <c r="G77" s="3"/>
    </row>
    <row r="78" spans="2:7">
      <c r="B78" s="3"/>
      <c r="C78" s="3"/>
      <c r="D78" s="3"/>
      <c r="E78" s="3"/>
      <c r="F78" s="3"/>
      <c r="G78" s="3"/>
    </row>
    <row r="79" spans="2:7">
      <c r="B79" s="3"/>
      <c r="C79" s="3"/>
      <c r="D79" s="3"/>
      <c r="E79" s="3"/>
      <c r="F79" s="3"/>
      <c r="G79" s="3"/>
    </row>
    <row r="80" spans="2:7">
      <c r="B80" s="3"/>
      <c r="C80" s="3"/>
      <c r="D80" s="3"/>
      <c r="E80" s="3"/>
      <c r="F80" s="3"/>
      <c r="G80" s="3"/>
    </row>
    <row r="81" spans="2:7">
      <c r="B81" s="3"/>
      <c r="C81" s="3"/>
      <c r="D81" s="3"/>
      <c r="E81" s="3"/>
      <c r="F81" s="3"/>
      <c r="G81" s="3"/>
    </row>
    <row r="82" spans="2:7">
      <c r="B82" s="3"/>
      <c r="C82" s="3"/>
      <c r="D82" s="3"/>
      <c r="E82" s="3"/>
      <c r="F82" s="3"/>
      <c r="G82" s="3"/>
    </row>
    <row r="83" spans="2:7">
      <c r="B83" s="3"/>
      <c r="C83" s="3"/>
      <c r="D83" s="3"/>
      <c r="E83" s="3"/>
      <c r="F83" s="3"/>
      <c r="G83" s="3"/>
    </row>
    <row r="84" spans="2:7">
      <c r="B84" s="3"/>
      <c r="C84" s="3"/>
      <c r="D84" s="3"/>
      <c r="E84" s="3"/>
      <c r="F84" s="3"/>
      <c r="G84" s="3"/>
    </row>
    <row r="85" spans="2:7">
      <c r="B85" s="3"/>
      <c r="C85" s="3"/>
      <c r="D85" s="3"/>
      <c r="E85" s="3"/>
      <c r="F85" s="3"/>
      <c r="G85" s="3"/>
    </row>
    <row r="86" spans="2:7">
      <c r="B86" s="3"/>
      <c r="C86" s="3"/>
      <c r="D86" s="3"/>
      <c r="E86" s="3"/>
      <c r="F86" s="3"/>
      <c r="G86" s="3"/>
    </row>
    <row r="87" spans="2:7">
      <c r="B87" s="3"/>
      <c r="C87" s="3"/>
      <c r="D87" s="3"/>
      <c r="E87" s="3"/>
      <c r="F87" s="3"/>
      <c r="G87" s="3"/>
    </row>
    <row r="88" spans="2:7">
      <c r="B88" s="3"/>
      <c r="C88" s="3"/>
      <c r="D88" s="3"/>
      <c r="E88" s="3"/>
      <c r="F88" s="3"/>
      <c r="G88" s="3"/>
    </row>
    <row r="89" spans="2:7">
      <c r="B89" s="3"/>
      <c r="C89" s="3"/>
      <c r="D89" s="3"/>
      <c r="E89" s="3"/>
      <c r="F89" s="3"/>
      <c r="G89" s="3"/>
    </row>
    <row r="90" spans="2:7">
      <c r="B90" s="3"/>
      <c r="C90" s="3"/>
      <c r="D90" s="3"/>
      <c r="E90" s="3"/>
      <c r="F90" s="3"/>
      <c r="G90" s="3"/>
    </row>
    <row r="91" spans="2:7">
      <c r="B91" s="3"/>
      <c r="C91" s="3"/>
      <c r="D91" s="3"/>
      <c r="E91" s="3"/>
      <c r="F91" s="3"/>
      <c r="G91" s="3"/>
    </row>
    <row r="92" spans="2:7">
      <c r="B92" s="3"/>
      <c r="C92" s="3"/>
      <c r="D92" s="3"/>
      <c r="E92" s="3"/>
      <c r="F92" s="3"/>
      <c r="G92" s="3"/>
    </row>
    <row r="93" spans="2:7">
      <c r="B93" s="3"/>
      <c r="C93" s="3"/>
      <c r="D93" s="3"/>
      <c r="E93" s="3"/>
      <c r="F93" s="3"/>
      <c r="G93" s="3"/>
    </row>
    <row r="94" spans="2:7">
      <c r="B94" s="3"/>
      <c r="C94" s="3"/>
      <c r="D94" s="3"/>
      <c r="E94" s="3"/>
      <c r="F94" s="3"/>
      <c r="G94" s="3"/>
    </row>
    <row r="95" spans="2:7">
      <c r="B95" s="3"/>
      <c r="C95" s="3"/>
      <c r="D95" s="3"/>
      <c r="E95" s="3"/>
      <c r="F95" s="3"/>
      <c r="G95" s="3"/>
    </row>
    <row r="96" spans="2:7">
      <c r="B96" s="3"/>
      <c r="C96" s="3"/>
      <c r="D96" s="3"/>
      <c r="E96" s="3"/>
      <c r="F96" s="3"/>
      <c r="G96" s="3"/>
    </row>
    <row r="97" spans="2:7">
      <c r="B97" s="3"/>
      <c r="C97" s="3"/>
      <c r="D97" s="3"/>
      <c r="E97" s="3"/>
      <c r="F97" s="3"/>
      <c r="G97" s="3"/>
    </row>
    <row r="98" spans="2:7">
      <c r="B98" s="3"/>
      <c r="C98" s="3"/>
      <c r="D98" s="3"/>
      <c r="E98" s="3"/>
      <c r="F98" s="3"/>
      <c r="G98" s="3"/>
    </row>
    <row r="99" spans="2:7">
      <c r="B99" s="3"/>
      <c r="C99" s="3"/>
      <c r="D99" s="3"/>
      <c r="E99" s="3"/>
      <c r="F99" s="3"/>
      <c r="G99" s="3"/>
    </row>
    <row r="100" spans="2:7">
      <c r="B100" s="3"/>
      <c r="C100" s="3"/>
      <c r="D100" s="3"/>
      <c r="E100" s="3"/>
      <c r="F100" s="3"/>
      <c r="G100" s="3"/>
    </row>
    <row r="101" spans="2:7">
      <c r="B101" s="3"/>
      <c r="C101" s="3"/>
      <c r="D101" s="3"/>
      <c r="E101" s="3"/>
      <c r="F101" s="3"/>
      <c r="G101" s="3"/>
    </row>
    <row r="102" spans="2:7">
      <c r="B102" s="3"/>
      <c r="C102" s="3"/>
      <c r="D102" s="3"/>
      <c r="E102" s="3"/>
      <c r="F102" s="3"/>
      <c r="G102" s="3"/>
    </row>
    <row r="103" spans="2:7">
      <c r="B103" s="3"/>
      <c r="C103" s="3"/>
      <c r="D103" s="3"/>
      <c r="E103" s="3"/>
      <c r="F103" s="3"/>
      <c r="G103" s="3"/>
    </row>
    <row r="104" spans="2:7">
      <c r="B104" s="3"/>
      <c r="C104" s="3"/>
      <c r="D104" s="3"/>
      <c r="E104" s="3"/>
      <c r="F104" s="3"/>
      <c r="G104" s="3"/>
    </row>
    <row r="105" spans="2:7">
      <c r="B105" s="3"/>
      <c r="C105" s="3"/>
      <c r="D105" s="3"/>
      <c r="E105" s="3"/>
      <c r="F105" s="3"/>
      <c r="G105" s="3"/>
    </row>
    <row r="106" spans="2:7">
      <c r="B106" s="3"/>
      <c r="C106" s="3"/>
      <c r="D106" s="3"/>
      <c r="E106" s="3"/>
      <c r="F106" s="3"/>
      <c r="G106" s="3"/>
    </row>
    <row r="107" spans="2:7">
      <c r="B107" s="3"/>
      <c r="C107" s="3"/>
      <c r="D107" s="3"/>
      <c r="E107" s="3"/>
      <c r="F107" s="3"/>
      <c r="G107" s="3"/>
    </row>
    <row r="108" spans="2:7">
      <c r="B108" s="3"/>
      <c r="C108" s="3"/>
      <c r="D108" s="3"/>
      <c r="E108" s="3"/>
      <c r="F108" s="3"/>
      <c r="G108" s="3"/>
    </row>
    <row r="109" spans="2:7">
      <c r="B109" s="3"/>
      <c r="C109" s="3"/>
      <c r="D109" s="3"/>
      <c r="E109" s="3"/>
      <c r="F109" s="3"/>
      <c r="G109" s="3"/>
    </row>
    <row r="110" spans="2:7">
      <c r="B110" s="3"/>
      <c r="C110" s="3"/>
      <c r="D110" s="3"/>
      <c r="E110" s="3"/>
      <c r="F110" s="3"/>
      <c r="G110" s="3"/>
    </row>
    <row r="111" spans="2:7">
      <c r="B111" s="3"/>
      <c r="C111" s="3"/>
      <c r="D111" s="3"/>
      <c r="E111" s="3"/>
      <c r="F111" s="3"/>
      <c r="G111" s="3"/>
    </row>
    <row r="112" spans="2:7">
      <c r="B112" s="3"/>
      <c r="C112" s="3"/>
      <c r="D112" s="3"/>
      <c r="E112" s="3"/>
      <c r="F112" s="3"/>
      <c r="G112" s="3"/>
    </row>
    <row r="113" spans="2:7">
      <c r="B113" s="3"/>
      <c r="C113" s="3"/>
      <c r="D113" s="3"/>
      <c r="E113" s="3"/>
      <c r="F113" s="3"/>
      <c r="G113" s="3"/>
    </row>
    <row r="114" spans="2:7">
      <c r="B114" s="3"/>
      <c r="C114" s="3"/>
      <c r="D114" s="3"/>
      <c r="E114" s="3"/>
      <c r="F114" s="3"/>
      <c r="G114" s="3"/>
    </row>
    <row r="115" spans="2:7">
      <c r="B115" s="3"/>
      <c r="C115" s="3"/>
      <c r="D115" s="3"/>
      <c r="E115" s="3"/>
      <c r="F115" s="3"/>
      <c r="G115" s="3"/>
    </row>
    <row r="116" spans="2:7">
      <c r="B116" s="3"/>
      <c r="C116" s="3"/>
      <c r="D116" s="3"/>
      <c r="E116" s="3"/>
      <c r="F116" s="3"/>
      <c r="G116" s="3"/>
    </row>
    <row r="117" spans="2:7">
      <c r="B117" s="3"/>
      <c r="C117" s="3"/>
      <c r="D117" s="3"/>
      <c r="E117" s="3"/>
      <c r="F117" s="3"/>
      <c r="G117" s="3"/>
    </row>
    <row r="118" spans="2:7">
      <c r="B118" s="3"/>
      <c r="C118" s="3"/>
      <c r="D118" s="3"/>
      <c r="E118" s="3"/>
      <c r="F118" s="3"/>
      <c r="G118" s="3"/>
    </row>
    <row r="119" spans="2:7">
      <c r="B119" s="3"/>
      <c r="C119" s="3"/>
      <c r="D119" s="3"/>
      <c r="E119" s="3"/>
      <c r="F119" s="3"/>
      <c r="G119" s="3"/>
    </row>
    <row r="120" spans="2:7">
      <c r="B120" s="3"/>
      <c r="C120" s="3"/>
      <c r="D120" s="3"/>
      <c r="E120" s="3"/>
      <c r="F120" s="3"/>
      <c r="G120" s="3"/>
    </row>
    <row r="121" spans="2:7">
      <c r="B121" s="3"/>
      <c r="C121" s="3"/>
      <c r="D121" s="3"/>
      <c r="E121" s="3"/>
      <c r="F121" s="3"/>
      <c r="G121" s="3"/>
    </row>
    <row r="122" spans="2:7">
      <c r="B122" s="3"/>
      <c r="C122" s="3"/>
      <c r="D122" s="3"/>
      <c r="E122" s="3"/>
      <c r="F122" s="3"/>
      <c r="G122" s="3"/>
    </row>
    <row r="123" spans="2:7">
      <c r="B123" s="3"/>
      <c r="C123" s="3"/>
      <c r="D123" s="3"/>
      <c r="E123" s="3"/>
      <c r="F123" s="3"/>
      <c r="G123" s="3"/>
    </row>
    <row r="124" spans="2:7">
      <c r="B124" s="3"/>
      <c r="C124" s="3"/>
      <c r="D124" s="3"/>
      <c r="E124" s="3"/>
      <c r="F124" s="3"/>
      <c r="G124" s="3"/>
    </row>
    <row r="125" spans="2:7">
      <c r="B125" s="3"/>
      <c r="C125" s="3"/>
      <c r="D125" s="3"/>
      <c r="E125" s="3"/>
      <c r="F125" s="3"/>
      <c r="G125" s="3"/>
    </row>
    <row r="126" spans="2:7">
      <c r="B126" s="3"/>
      <c r="C126" s="3"/>
      <c r="D126" s="3"/>
      <c r="E126" s="3"/>
      <c r="F126" s="3"/>
      <c r="G126" s="3"/>
    </row>
    <row r="127" spans="2:7">
      <c r="B127" s="3"/>
      <c r="C127" s="3"/>
      <c r="D127" s="3"/>
      <c r="E127" s="3"/>
      <c r="F127" s="3"/>
      <c r="G127" s="3"/>
    </row>
    <row r="128" spans="2:7">
      <c r="B128" s="3"/>
      <c r="C128" s="3"/>
      <c r="D128" s="3"/>
      <c r="E128" s="3"/>
      <c r="F128" s="3"/>
      <c r="G128" s="3"/>
    </row>
    <row r="129" spans="2:7">
      <c r="B129" s="3"/>
      <c r="C129" s="3"/>
      <c r="D129" s="3"/>
      <c r="E129" s="3"/>
      <c r="F129" s="3"/>
      <c r="G129" s="3"/>
    </row>
    <row r="130" spans="2:7">
      <c r="B130" s="3"/>
      <c r="C130" s="3"/>
      <c r="D130" s="3"/>
      <c r="E130" s="3"/>
      <c r="F130" s="3"/>
      <c r="G130" s="3"/>
    </row>
    <row r="131" spans="2:7">
      <c r="B131" s="3"/>
      <c r="C131" s="3"/>
      <c r="D131" s="3"/>
      <c r="E131" s="3"/>
      <c r="F131" s="3"/>
      <c r="G131" s="3"/>
    </row>
    <row r="132" spans="2:7">
      <c r="B132" s="3"/>
      <c r="C132" s="3"/>
      <c r="D132" s="3"/>
      <c r="E132" s="3"/>
      <c r="F132" s="3"/>
      <c r="G132" s="3"/>
    </row>
    <row r="133" spans="2:7">
      <c r="B133" s="3"/>
      <c r="C133" s="3"/>
      <c r="D133" s="3"/>
      <c r="E133" s="3"/>
      <c r="F133" s="3"/>
      <c r="G133" s="3"/>
    </row>
    <row r="134" spans="2:7">
      <c r="B134" s="3"/>
      <c r="C134" s="3"/>
      <c r="D134" s="3"/>
      <c r="E134" s="3"/>
      <c r="F134" s="3"/>
      <c r="G134" s="3"/>
    </row>
    <row r="135" spans="2:7">
      <c r="B135" s="3"/>
      <c r="C135" s="3"/>
      <c r="D135" s="3"/>
      <c r="E135" s="3"/>
      <c r="F135" s="3"/>
      <c r="G135" s="3"/>
    </row>
    <row r="136" spans="2:7">
      <c r="B136" s="3"/>
      <c r="C136" s="3"/>
      <c r="D136" s="3"/>
      <c r="E136" s="3"/>
      <c r="F136" s="3"/>
      <c r="G136" s="3"/>
    </row>
    <row r="137" spans="2:7">
      <c r="B137" s="3"/>
      <c r="C137" s="3"/>
      <c r="D137" s="3"/>
      <c r="E137" s="3"/>
      <c r="F137" s="3"/>
      <c r="G137" s="3"/>
    </row>
    <row r="138" spans="2:7">
      <c r="B138" s="3"/>
      <c r="C138" s="3"/>
      <c r="D138" s="3"/>
      <c r="E138" s="3"/>
      <c r="F138" s="3"/>
      <c r="G138" s="3"/>
    </row>
    <row r="139" spans="2:7">
      <c r="B139" s="3"/>
      <c r="C139" s="3"/>
      <c r="D139" s="3"/>
      <c r="E139" s="3"/>
      <c r="F139" s="3"/>
      <c r="G139" s="3"/>
    </row>
    <row r="140" spans="2:7">
      <c r="B140" s="3"/>
      <c r="C140" s="3"/>
      <c r="D140" s="3"/>
      <c r="E140" s="3"/>
      <c r="F140" s="3"/>
      <c r="G140" s="3"/>
    </row>
    <row r="141" spans="2:7">
      <c r="B141" s="3"/>
      <c r="C141" s="3"/>
      <c r="D141" s="3"/>
      <c r="E141" s="3"/>
      <c r="F141" s="3"/>
      <c r="G141" s="3"/>
    </row>
    <row r="142" spans="2:7">
      <c r="B142" s="3"/>
      <c r="C142" s="3"/>
      <c r="D142" s="3"/>
      <c r="E142" s="3"/>
      <c r="F142" s="3"/>
      <c r="G142" s="3"/>
    </row>
  </sheetData>
  <sortState ref="A5:I24">
    <sortCondition descending="1" ref="B5:B24"/>
  </sortState>
  <mergeCells count="5">
    <mergeCell ref="A1:I1"/>
    <mergeCell ref="A3:A4"/>
    <mergeCell ref="B3:D3"/>
    <mergeCell ref="E3:G3"/>
    <mergeCell ref="H3:I3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7"/>
  <sheetViews>
    <sheetView topLeftCell="A10" workbookViewId="0">
      <selection activeCell="C4" sqref="C4"/>
    </sheetView>
  </sheetViews>
  <sheetFormatPr defaultRowHeight="16.7"/>
  <cols>
    <col min="1" max="1" width="10.75" customWidth="1"/>
    <col min="2" max="2" width="13.875" style="1" customWidth="1"/>
    <col min="3" max="3" width="8.75" style="1" customWidth="1"/>
    <col min="4" max="5" width="13.875" style="1" customWidth="1"/>
    <col min="6" max="6" width="8.125" style="1" customWidth="1"/>
    <col min="7" max="7" width="13.875" style="1" customWidth="1"/>
    <col min="8" max="9" width="9.625" style="1" customWidth="1"/>
  </cols>
  <sheetData>
    <row r="1" spans="1:9" s="2" customFormat="1" ht="34.5" customHeight="1">
      <c r="A1" s="167" t="s">
        <v>183</v>
      </c>
      <c r="B1" s="167"/>
      <c r="C1" s="167"/>
      <c r="D1" s="167"/>
      <c r="E1" s="167"/>
      <c r="F1" s="167"/>
      <c r="G1" s="167"/>
      <c r="H1" s="167"/>
      <c r="I1" s="167"/>
    </row>
    <row r="2" spans="1:9" s="2" customFormat="1" ht="13" customHeight="1">
      <c r="A2" s="25"/>
      <c r="B2" s="26"/>
      <c r="C2" s="26"/>
      <c r="D2" s="26"/>
      <c r="E2" s="26"/>
      <c r="F2" s="26"/>
      <c r="G2" s="26"/>
      <c r="H2" s="26"/>
      <c r="I2" s="26"/>
    </row>
    <row r="3" spans="1:9" s="2" customFormat="1" ht="20.350000000000001" customHeight="1">
      <c r="A3" s="168" t="s">
        <v>184</v>
      </c>
      <c r="B3" s="168" t="s">
        <v>185</v>
      </c>
      <c r="C3" s="168"/>
      <c r="D3" s="168"/>
      <c r="E3" s="168" t="s">
        <v>186</v>
      </c>
      <c r="F3" s="168"/>
      <c r="G3" s="168"/>
      <c r="H3" s="168" t="s">
        <v>173</v>
      </c>
      <c r="I3" s="168"/>
    </row>
    <row r="4" spans="1:9" s="2" customFormat="1" ht="30" customHeight="1">
      <c r="A4" s="168"/>
      <c r="B4" s="67" t="s">
        <v>187</v>
      </c>
      <c r="C4" s="71" t="s">
        <v>86</v>
      </c>
      <c r="D4" s="67" t="s">
        <v>188</v>
      </c>
      <c r="E4" s="67" t="s">
        <v>187</v>
      </c>
      <c r="F4" s="71" t="s">
        <v>86</v>
      </c>
      <c r="G4" s="67" t="s">
        <v>188</v>
      </c>
      <c r="H4" s="67" t="s">
        <v>189</v>
      </c>
      <c r="I4" s="67" t="s">
        <v>190</v>
      </c>
    </row>
    <row r="5" spans="1:9" s="2" customFormat="1" ht="25" customHeight="1">
      <c r="A5" s="27" t="s">
        <v>162</v>
      </c>
      <c r="B5" s="22">
        <v>3783522</v>
      </c>
      <c r="C5" s="32">
        <f>B5/$B$26</f>
        <v>0.36281574063605682</v>
      </c>
      <c r="D5" s="22">
        <v>11406200</v>
      </c>
      <c r="E5" s="22">
        <v>3990736</v>
      </c>
      <c r="F5" s="32">
        <f>E5/$E$26</f>
        <v>0.33626841235587995</v>
      </c>
      <c r="G5" s="22">
        <v>11006300</v>
      </c>
      <c r="H5" s="28">
        <f t="shared" ref="H5:H14" si="0">SUM(B5/E5-1)</f>
        <v>-5.1923755417547013E-2</v>
      </c>
      <c r="I5" s="29">
        <f t="shared" ref="I5:I14" si="1">SUM(D5/G5-1)</f>
        <v>3.6333736132942107E-2</v>
      </c>
    </row>
    <row r="6" spans="1:9" s="2" customFormat="1" ht="25" customHeight="1">
      <c r="A6" s="27" t="s">
        <v>163</v>
      </c>
      <c r="B6" s="22">
        <v>3321143</v>
      </c>
      <c r="C6" s="32">
        <f t="shared" ref="C6:C26" si="2">B6/$B$26</f>
        <v>0.31847652988492092</v>
      </c>
      <c r="D6" s="22">
        <v>9735400</v>
      </c>
      <c r="E6" s="22">
        <v>4964522</v>
      </c>
      <c r="F6" s="32">
        <f t="shared" ref="F6:F25" si="3">E6/$E$26</f>
        <v>0.41832181608751817</v>
      </c>
      <c r="G6" s="22">
        <v>13533100</v>
      </c>
      <c r="H6" s="28">
        <f t="shared" si="0"/>
        <v>-0.331024618281478</v>
      </c>
      <c r="I6" s="28">
        <f t="shared" si="1"/>
        <v>-0.28062306492969091</v>
      </c>
    </row>
    <row r="7" spans="1:9" s="2" customFormat="1" ht="25" customHeight="1">
      <c r="A7" s="27" t="s">
        <v>175</v>
      </c>
      <c r="B7" s="22">
        <v>3033962</v>
      </c>
      <c r="C7" s="32">
        <f t="shared" si="2"/>
        <v>0.29093769511361434</v>
      </c>
      <c r="D7" s="22">
        <v>8153400</v>
      </c>
      <c r="E7" s="22">
        <v>2298711</v>
      </c>
      <c r="F7" s="32">
        <f t="shared" si="3"/>
        <v>0.19369457123573125</v>
      </c>
      <c r="G7" s="22">
        <v>6052800</v>
      </c>
      <c r="H7" s="29">
        <f t="shared" si="0"/>
        <v>0.31985360491162229</v>
      </c>
      <c r="I7" s="29">
        <f t="shared" si="1"/>
        <v>0.34704599524187163</v>
      </c>
    </row>
    <row r="8" spans="1:9" s="2" customFormat="1" ht="25" customHeight="1">
      <c r="A8" s="27" t="s">
        <v>164</v>
      </c>
      <c r="B8" s="22">
        <v>167590</v>
      </c>
      <c r="C8" s="32">
        <f t="shared" si="2"/>
        <v>1.6070817078160708E-2</v>
      </c>
      <c r="D8" s="22">
        <v>1165500</v>
      </c>
      <c r="E8" s="22">
        <v>93699</v>
      </c>
      <c r="F8" s="32">
        <f t="shared" si="3"/>
        <v>7.8952889816148192E-3</v>
      </c>
      <c r="G8" s="22">
        <v>688600</v>
      </c>
      <c r="H8" s="29">
        <f t="shared" si="0"/>
        <v>0.78859966488436384</v>
      </c>
      <c r="I8" s="29">
        <f t="shared" si="1"/>
        <v>0.692564623874528</v>
      </c>
    </row>
    <row r="9" spans="1:9" s="2" customFormat="1" ht="25" customHeight="1">
      <c r="A9" s="27" t="s">
        <v>165</v>
      </c>
      <c r="B9" s="22">
        <v>51507</v>
      </c>
      <c r="C9" s="32">
        <f t="shared" si="2"/>
        <v>4.939194314964041E-3</v>
      </c>
      <c r="D9" s="22">
        <v>146300</v>
      </c>
      <c r="E9" s="22">
        <v>185120</v>
      </c>
      <c r="F9" s="32">
        <f t="shared" si="3"/>
        <v>1.5598628547546241E-2</v>
      </c>
      <c r="G9" s="22">
        <v>477100</v>
      </c>
      <c r="H9" s="28">
        <f t="shared" si="0"/>
        <v>-0.72176426101987901</v>
      </c>
      <c r="I9" s="28">
        <f t="shared" si="1"/>
        <v>-0.69335569063089497</v>
      </c>
    </row>
    <row r="10" spans="1:9" s="2" customFormat="1" ht="25" customHeight="1">
      <c r="A10" s="27" t="s">
        <v>166</v>
      </c>
      <c r="B10" s="22">
        <v>24284</v>
      </c>
      <c r="C10" s="32">
        <f t="shared" si="2"/>
        <v>2.3286814363986793E-3</v>
      </c>
      <c r="D10" s="22">
        <v>131700</v>
      </c>
      <c r="E10" s="21">
        <v>7661</v>
      </c>
      <c r="F10" s="32">
        <f t="shared" si="3"/>
        <v>6.4553313149714651E-4</v>
      </c>
      <c r="G10" s="21">
        <v>44100</v>
      </c>
      <c r="H10" s="29">
        <f t="shared" si="0"/>
        <v>2.1698211721707348</v>
      </c>
      <c r="I10" s="29">
        <f t="shared" si="1"/>
        <v>1.9863945578231292</v>
      </c>
    </row>
    <row r="11" spans="1:9" s="2" customFormat="1" ht="25" customHeight="1">
      <c r="A11" s="27" t="s">
        <v>167</v>
      </c>
      <c r="B11" s="22">
        <v>21059</v>
      </c>
      <c r="C11" s="32">
        <f t="shared" si="2"/>
        <v>2.0194244098632758E-3</v>
      </c>
      <c r="D11" s="22">
        <v>123600</v>
      </c>
      <c r="E11" s="22">
        <v>52105</v>
      </c>
      <c r="F11" s="32">
        <f t="shared" si="3"/>
        <v>4.3904847691761933E-3</v>
      </c>
      <c r="G11" s="22">
        <v>315400</v>
      </c>
      <c r="H11" s="28">
        <f t="shared" si="0"/>
        <v>-0.5958353325016793</v>
      </c>
      <c r="I11" s="28">
        <f t="shared" si="1"/>
        <v>-0.60811667723525686</v>
      </c>
    </row>
    <row r="12" spans="1:9" s="2" customFormat="1" ht="25" customHeight="1">
      <c r="A12" s="27" t="s">
        <v>191</v>
      </c>
      <c r="B12" s="22">
        <v>19363</v>
      </c>
      <c r="C12" s="32">
        <f t="shared" si="2"/>
        <v>1.8567887766837272E-3</v>
      </c>
      <c r="D12" s="22">
        <v>9800</v>
      </c>
      <c r="E12" s="21">
        <v>9220</v>
      </c>
      <c r="F12" s="32">
        <f t="shared" si="3"/>
        <v>7.768979862163804E-4</v>
      </c>
      <c r="G12" s="21">
        <v>4700</v>
      </c>
      <c r="H12" s="29">
        <f t="shared" si="0"/>
        <v>1.1001084598698481</v>
      </c>
      <c r="I12" s="29">
        <f t="shared" si="1"/>
        <v>1.0851063829787235</v>
      </c>
    </row>
    <row r="13" spans="1:9" s="2" customFormat="1" ht="25" customHeight="1">
      <c r="A13" s="27" t="s">
        <v>194</v>
      </c>
      <c r="B13" s="22">
        <v>1655</v>
      </c>
      <c r="C13" s="32">
        <f t="shared" si="2"/>
        <v>1.587039934623544E-4</v>
      </c>
      <c r="D13" s="22">
        <v>13300</v>
      </c>
      <c r="E13" s="22">
        <v>1587</v>
      </c>
      <c r="F13" s="32">
        <f t="shared" si="3"/>
        <v>1.3372419784440302E-4</v>
      </c>
      <c r="G13" s="22">
        <v>11400</v>
      </c>
      <c r="H13" s="29">
        <f t="shared" si="0"/>
        <v>4.2848141146817786E-2</v>
      </c>
      <c r="I13" s="29">
        <f t="shared" si="1"/>
        <v>0.16666666666666674</v>
      </c>
    </row>
    <row r="14" spans="1:9" s="2" customFormat="1" ht="25" customHeight="1">
      <c r="A14" s="27" t="s">
        <v>168</v>
      </c>
      <c r="B14" s="22">
        <v>1641</v>
      </c>
      <c r="C14" s="32">
        <f t="shared" si="2"/>
        <v>1.5736148233941002E-4</v>
      </c>
      <c r="D14" s="22">
        <v>76000</v>
      </c>
      <c r="E14" s="22">
        <v>3548</v>
      </c>
      <c r="F14" s="32">
        <f t="shared" si="3"/>
        <v>2.9896247886070689E-4</v>
      </c>
      <c r="G14" s="22">
        <v>101500</v>
      </c>
      <c r="H14" s="28">
        <f t="shared" si="0"/>
        <v>-0.5374859075535513</v>
      </c>
      <c r="I14" s="28">
        <f t="shared" si="1"/>
        <v>-0.25123152709359609</v>
      </c>
    </row>
    <row r="15" spans="1:9" s="2" customFormat="1" ht="25" customHeight="1">
      <c r="A15" s="27" t="s">
        <v>176</v>
      </c>
      <c r="B15" s="22">
        <v>860</v>
      </c>
      <c r="C15" s="32">
        <f t="shared" si="2"/>
        <v>8.2468540409440962E-5</v>
      </c>
      <c r="D15" s="22">
        <v>4400</v>
      </c>
      <c r="E15" s="21">
        <v>0</v>
      </c>
      <c r="F15" s="32">
        <f t="shared" si="3"/>
        <v>0</v>
      </c>
      <c r="G15" s="21">
        <v>0</v>
      </c>
      <c r="H15" s="22">
        <v>0</v>
      </c>
      <c r="I15" s="22">
        <v>0</v>
      </c>
    </row>
    <row r="16" spans="1:9" s="2" customFormat="1" ht="25" customHeight="1">
      <c r="A16" s="27" t="s">
        <v>177</v>
      </c>
      <c r="B16" s="22">
        <v>814</v>
      </c>
      <c r="C16" s="32">
        <f t="shared" si="2"/>
        <v>7.8057432434052259E-5</v>
      </c>
      <c r="D16" s="22">
        <v>46200</v>
      </c>
      <c r="E16" s="22">
        <v>1081</v>
      </c>
      <c r="F16" s="32">
        <f t="shared" si="3"/>
        <v>9.1087497082419433E-5</v>
      </c>
      <c r="G16" s="22">
        <v>33700</v>
      </c>
      <c r="H16" s="28">
        <f>SUM(B16/E16-1)</f>
        <v>-0.24699352451433854</v>
      </c>
      <c r="I16" s="28">
        <f>SUM(D16/G16-1)</f>
        <v>0.37091988130563802</v>
      </c>
    </row>
    <row r="17" spans="1:9" s="2" customFormat="1" ht="25" customHeight="1">
      <c r="A17" s="27" t="s">
        <v>178</v>
      </c>
      <c r="B17" s="22">
        <v>734</v>
      </c>
      <c r="C17" s="32">
        <f t="shared" si="2"/>
        <v>7.0385940302941465E-5</v>
      </c>
      <c r="D17" s="22">
        <v>80400</v>
      </c>
      <c r="E17" s="22">
        <v>208</v>
      </c>
      <c r="F17" s="32">
        <f t="shared" si="3"/>
        <v>1.7526548929827237E-5</v>
      </c>
      <c r="G17" s="22">
        <v>17700</v>
      </c>
      <c r="H17" s="29">
        <f>SUM(B17/E17-1)</f>
        <v>2.5288461538461537</v>
      </c>
      <c r="I17" s="29">
        <f>SUM(D17/G17-1)</f>
        <v>3.5423728813559325</v>
      </c>
    </row>
    <row r="18" spans="1:9" s="2" customFormat="1" ht="25" customHeight="1">
      <c r="A18" s="27" t="s">
        <v>179</v>
      </c>
      <c r="B18" s="22">
        <v>66</v>
      </c>
      <c r="C18" s="32">
        <f t="shared" si="2"/>
        <v>6.3289810081663992E-6</v>
      </c>
      <c r="D18" s="22">
        <v>2900</v>
      </c>
      <c r="E18" s="21">
        <v>0</v>
      </c>
      <c r="F18" s="32">
        <f t="shared" si="3"/>
        <v>0</v>
      </c>
      <c r="G18" s="21">
        <v>0</v>
      </c>
      <c r="H18" s="22">
        <v>0</v>
      </c>
      <c r="I18" s="22">
        <v>0</v>
      </c>
    </row>
    <row r="19" spans="1:9" s="2" customFormat="1" ht="25" customHeight="1">
      <c r="A19" s="27" t="s">
        <v>180</v>
      </c>
      <c r="B19" s="22">
        <v>12</v>
      </c>
      <c r="C19" s="32">
        <f t="shared" si="2"/>
        <v>1.1507238196666181E-6</v>
      </c>
      <c r="D19" s="22">
        <v>200</v>
      </c>
      <c r="E19" s="22">
        <v>11287</v>
      </c>
      <c r="F19" s="32">
        <f t="shared" si="3"/>
        <v>9.5106806620653863E-4</v>
      </c>
      <c r="G19" s="22">
        <v>66400</v>
      </c>
      <c r="H19" s="28">
        <f>SUM(B19/E19-1)</f>
        <v>-0.99893682998139455</v>
      </c>
      <c r="I19" s="28">
        <f>SUM(D19/G19-1)</f>
        <v>-0.99698795180722888</v>
      </c>
    </row>
    <row r="20" spans="1:9" s="2" customFormat="1" ht="25" customHeight="1">
      <c r="A20" s="27" t="s">
        <v>192</v>
      </c>
      <c r="B20" s="22">
        <v>5</v>
      </c>
      <c r="C20" s="32">
        <f t="shared" si="2"/>
        <v>4.7946825819442421E-7</v>
      </c>
      <c r="D20" s="22">
        <v>0</v>
      </c>
      <c r="E20" s="22">
        <v>0</v>
      </c>
      <c r="F20" s="32">
        <f t="shared" si="3"/>
        <v>0</v>
      </c>
      <c r="G20" s="22">
        <v>0</v>
      </c>
      <c r="H20" s="22">
        <v>0</v>
      </c>
      <c r="I20" s="22">
        <v>0</v>
      </c>
    </row>
    <row r="21" spans="1:9" s="2" customFormat="1" ht="25" customHeight="1">
      <c r="A21" s="27" t="s">
        <v>181</v>
      </c>
      <c r="B21" s="22">
        <v>2</v>
      </c>
      <c r="C21" s="32">
        <f t="shared" si="2"/>
        <v>1.9178730327776967E-7</v>
      </c>
      <c r="D21" s="22">
        <v>0</v>
      </c>
      <c r="E21" s="21">
        <v>1597</v>
      </c>
      <c r="F21" s="32">
        <f t="shared" si="3"/>
        <v>1.3456682038910623E-4</v>
      </c>
      <c r="G21" s="21">
        <v>1700</v>
      </c>
      <c r="H21" s="28">
        <f>SUM(B21/E21-1)</f>
        <v>-0.99874765184721348</v>
      </c>
      <c r="I21" s="28">
        <f t="shared" ref="I21:I25" si="4">SUM(D21/G21-1)</f>
        <v>-1</v>
      </c>
    </row>
    <row r="22" spans="1:9" s="2" customFormat="1" ht="25" customHeight="1">
      <c r="A22" s="27" t="s">
        <v>182</v>
      </c>
      <c r="B22" s="22">
        <v>0</v>
      </c>
      <c r="C22" s="32">
        <f t="shared" si="2"/>
        <v>0</v>
      </c>
      <c r="D22" s="22">
        <v>0</v>
      </c>
      <c r="E22" s="22">
        <v>216817</v>
      </c>
      <c r="F22" s="32">
        <f t="shared" si="3"/>
        <v>1.8269489227492077E-2</v>
      </c>
      <c r="G22" s="22">
        <v>687100</v>
      </c>
      <c r="H22" s="28">
        <f>SUM(B22/E22-1)</f>
        <v>-1</v>
      </c>
      <c r="I22" s="28">
        <f t="shared" si="4"/>
        <v>-1</v>
      </c>
    </row>
    <row r="23" spans="1:9" s="2" customFormat="1" ht="25" customHeight="1">
      <c r="A23" s="27" t="s">
        <v>169</v>
      </c>
      <c r="B23" s="22">
        <v>0</v>
      </c>
      <c r="C23" s="32">
        <f t="shared" si="2"/>
        <v>0</v>
      </c>
      <c r="D23" s="22">
        <v>0</v>
      </c>
      <c r="E23" s="22">
        <v>29525</v>
      </c>
      <c r="F23" s="32">
        <f t="shared" si="3"/>
        <v>2.4878430632362942E-3</v>
      </c>
      <c r="G23" s="22">
        <v>89000</v>
      </c>
      <c r="H23" s="28">
        <f>SUM(B23/E23-1)</f>
        <v>-1</v>
      </c>
      <c r="I23" s="28">
        <f t="shared" si="4"/>
        <v>-1</v>
      </c>
    </row>
    <row r="24" spans="1:9" s="2" customFormat="1" ht="25" customHeight="1">
      <c r="A24" s="27" t="s">
        <v>193</v>
      </c>
      <c r="B24" s="22">
        <v>0</v>
      </c>
      <c r="C24" s="32">
        <f t="shared" si="2"/>
        <v>0</v>
      </c>
      <c r="D24" s="22">
        <v>0</v>
      </c>
      <c r="E24" s="21">
        <v>249</v>
      </c>
      <c r="F24" s="32">
        <f t="shared" si="3"/>
        <v>2.098130136311049E-5</v>
      </c>
      <c r="G24" s="21">
        <v>300</v>
      </c>
      <c r="H24" s="28">
        <f>SUM(B24/E24-1)</f>
        <v>-1</v>
      </c>
      <c r="I24" s="28">
        <f t="shared" si="4"/>
        <v>-1</v>
      </c>
    </row>
    <row r="25" spans="1:9" s="2" customFormat="1" ht="25" customHeight="1">
      <c r="A25" s="27" t="s">
        <v>195</v>
      </c>
      <c r="B25" s="22">
        <v>0</v>
      </c>
      <c r="C25" s="32">
        <f t="shared" si="2"/>
        <v>0</v>
      </c>
      <c r="D25" s="22">
        <v>0</v>
      </c>
      <c r="E25" s="21">
        <v>37</v>
      </c>
      <c r="F25" s="32">
        <f t="shared" si="3"/>
        <v>3.1177034154019604E-6</v>
      </c>
      <c r="G25" s="21">
        <v>700</v>
      </c>
      <c r="H25" s="28">
        <f>SUM(B25/E25-1)</f>
        <v>-1</v>
      </c>
      <c r="I25" s="28">
        <f t="shared" si="4"/>
        <v>-1</v>
      </c>
    </row>
    <row r="26" spans="1:9" s="2" customFormat="1" ht="25" customHeight="1">
      <c r="A26" s="63" t="s">
        <v>172</v>
      </c>
      <c r="B26" s="64">
        <f>SUM(B5:B25)</f>
        <v>10428219</v>
      </c>
      <c r="C26" s="72">
        <f t="shared" si="2"/>
        <v>1</v>
      </c>
      <c r="D26" s="64">
        <f>SUM(D5:D25)</f>
        <v>31095300</v>
      </c>
      <c r="E26" s="65">
        <v>11867710</v>
      </c>
      <c r="F26" s="72">
        <f>E26/$E$26</f>
        <v>1</v>
      </c>
      <c r="G26" s="65">
        <v>33131600</v>
      </c>
      <c r="H26" s="66">
        <f t="shared" ref="H26" si="5">SUM(B26/E26-1)</f>
        <v>-0.12129475694974012</v>
      </c>
      <c r="I26" s="66">
        <f t="shared" ref="I26" si="6">SUM(D26/G26-1)</f>
        <v>-6.1460961740453235E-2</v>
      </c>
    </row>
    <row r="27" spans="1:9" s="2" customFormat="1" ht="27.2" customHeight="1">
      <c r="A27"/>
      <c r="B27" s="1"/>
      <c r="C27" s="1"/>
      <c r="D27" s="1"/>
      <c r="E27" s="1"/>
      <c r="F27" s="1"/>
      <c r="G27" s="1"/>
      <c r="H27" s="1"/>
      <c r="I27" s="1"/>
    </row>
  </sheetData>
  <sortState ref="A5:G25">
    <sortCondition descending="1" ref="B5:B25"/>
  </sortState>
  <mergeCells count="5">
    <mergeCell ref="A1:I1"/>
    <mergeCell ref="A3:A4"/>
    <mergeCell ref="B3:D3"/>
    <mergeCell ref="E3:G3"/>
    <mergeCell ref="H3:I3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8"/>
  <sheetViews>
    <sheetView topLeftCell="A10" workbookViewId="0">
      <selection activeCell="F5" sqref="F5"/>
    </sheetView>
  </sheetViews>
  <sheetFormatPr defaultRowHeight="15.35"/>
  <cols>
    <col min="1" max="1" width="11.375" style="25" bestFit="1" customWidth="1"/>
    <col min="2" max="2" width="13.875" style="26" bestFit="1" customWidth="1"/>
    <col min="3" max="3" width="8.5" style="26" bestFit="1" customWidth="1"/>
    <col min="4" max="5" width="13.875" style="26" bestFit="1" customWidth="1"/>
    <col min="6" max="6" width="8.5" style="26" bestFit="1" customWidth="1"/>
    <col min="7" max="7" width="13.875" style="26" bestFit="1" customWidth="1"/>
    <col min="8" max="9" width="9.625" style="26" bestFit="1" customWidth="1"/>
    <col min="10" max="10" width="8.875" style="25" customWidth="1"/>
    <col min="11" max="16384" width="9" style="25"/>
  </cols>
  <sheetData>
    <row r="1" spans="1:9" ht="30" customHeight="1">
      <c r="A1" s="167" t="s">
        <v>204</v>
      </c>
      <c r="B1" s="167"/>
      <c r="C1" s="167"/>
      <c r="D1" s="167"/>
      <c r="E1" s="167"/>
      <c r="F1" s="167"/>
      <c r="G1" s="167"/>
      <c r="H1" s="167"/>
      <c r="I1" s="167"/>
    </row>
    <row r="2" spans="1:9" ht="20.350000000000001" customHeight="1">
      <c r="A2" s="46"/>
      <c r="B2" s="46"/>
      <c r="C2" s="61"/>
      <c r="D2" s="46"/>
      <c r="E2" s="46"/>
      <c r="F2" s="61"/>
      <c r="G2" s="46"/>
      <c r="H2" s="46"/>
      <c r="I2" s="46"/>
    </row>
    <row r="3" spans="1:9" ht="20.350000000000001" customHeight="1">
      <c r="A3" s="168" t="s">
        <v>196</v>
      </c>
      <c r="B3" s="168" t="s">
        <v>205</v>
      </c>
      <c r="C3" s="168"/>
      <c r="D3" s="168"/>
      <c r="E3" s="168" t="s">
        <v>206</v>
      </c>
      <c r="F3" s="168"/>
      <c r="G3" s="168"/>
      <c r="H3" s="168" t="s">
        <v>161</v>
      </c>
      <c r="I3" s="168"/>
    </row>
    <row r="4" spans="1:9" ht="34.700000000000003" customHeight="1">
      <c r="A4" s="168"/>
      <c r="B4" s="67" t="s">
        <v>207</v>
      </c>
      <c r="C4" s="71" t="s">
        <v>86</v>
      </c>
      <c r="D4" s="67" t="s">
        <v>208</v>
      </c>
      <c r="E4" s="67" t="s">
        <v>197</v>
      </c>
      <c r="F4" s="71" t="s">
        <v>86</v>
      </c>
      <c r="G4" s="67" t="s">
        <v>208</v>
      </c>
      <c r="H4" s="67" t="s">
        <v>198</v>
      </c>
      <c r="I4" s="67" t="s">
        <v>199</v>
      </c>
    </row>
    <row r="5" spans="1:9" ht="25" customHeight="1">
      <c r="A5" s="27" t="s">
        <v>162</v>
      </c>
      <c r="B5" s="62">
        <v>4713411</v>
      </c>
      <c r="C5" s="73">
        <f>B5/$B$28</f>
        <v>0.39215275334952282</v>
      </c>
      <c r="D5" s="62">
        <v>14418000</v>
      </c>
      <c r="E5" s="22">
        <v>4400667</v>
      </c>
      <c r="F5" s="73">
        <f>E5/$E$28</f>
        <v>0.33472973073705597</v>
      </c>
      <c r="G5" s="22">
        <v>12244800</v>
      </c>
      <c r="H5" s="29">
        <f t="shared" ref="H5:H16" si="0">SUM(B5/E5-1)</f>
        <v>7.106740864509864E-2</v>
      </c>
      <c r="I5" s="29">
        <f t="shared" ref="I5:I16" si="1">SUM(D5/G5-1)</f>
        <v>0.17747941983535864</v>
      </c>
    </row>
    <row r="6" spans="1:9" ht="25" customHeight="1">
      <c r="A6" s="27" t="s">
        <v>209</v>
      </c>
      <c r="B6" s="62">
        <v>3607593</v>
      </c>
      <c r="C6" s="73">
        <f t="shared" ref="C6:C28" si="2">B6/$B$28</f>
        <v>0.30014940940106116</v>
      </c>
      <c r="D6" s="62">
        <v>10592200</v>
      </c>
      <c r="E6" s="22">
        <v>5495554</v>
      </c>
      <c r="F6" s="73">
        <f t="shared" ref="F6:F28" si="3">E6/$E$28</f>
        <v>0.41801056764143951</v>
      </c>
      <c r="G6" s="22">
        <v>15275600</v>
      </c>
      <c r="H6" s="28">
        <f t="shared" si="0"/>
        <v>-0.34354334431069189</v>
      </c>
      <c r="I6" s="28">
        <f t="shared" si="1"/>
        <v>-0.30659352169472887</v>
      </c>
    </row>
    <row r="7" spans="1:9" ht="25" customHeight="1">
      <c r="A7" s="27" t="s">
        <v>210</v>
      </c>
      <c r="B7" s="62">
        <v>3158861</v>
      </c>
      <c r="C7" s="73">
        <f t="shared" si="2"/>
        <v>0.26281519659508307</v>
      </c>
      <c r="D7" s="62">
        <v>8565900</v>
      </c>
      <c r="E7" s="22">
        <v>2543144</v>
      </c>
      <c r="F7" s="73">
        <f t="shared" si="3"/>
        <v>0.19344020039361293</v>
      </c>
      <c r="G7" s="22">
        <v>6695400</v>
      </c>
      <c r="H7" s="29">
        <f t="shared" si="0"/>
        <v>0.24210858685155068</v>
      </c>
      <c r="I7" s="29">
        <f t="shared" si="1"/>
        <v>0.27937091137198666</v>
      </c>
    </row>
    <row r="8" spans="1:9" ht="25" customHeight="1">
      <c r="A8" s="27" t="s">
        <v>164</v>
      </c>
      <c r="B8" s="62">
        <v>185615</v>
      </c>
      <c r="C8" s="73">
        <f t="shared" si="2"/>
        <v>1.5443048211363634E-2</v>
      </c>
      <c r="D8" s="62">
        <v>1313200</v>
      </c>
      <c r="E8" s="22">
        <v>132016</v>
      </c>
      <c r="F8" s="73">
        <f t="shared" si="3"/>
        <v>1.0041586907844464E-2</v>
      </c>
      <c r="G8" s="22">
        <v>907500</v>
      </c>
      <c r="H8" s="29">
        <f t="shared" si="0"/>
        <v>0.40600381771906435</v>
      </c>
      <c r="I8" s="29">
        <f t="shared" si="1"/>
        <v>0.44705234159779605</v>
      </c>
    </row>
    <row r="9" spans="1:9" ht="25" customHeight="1">
      <c r="A9" s="27" t="s">
        <v>165</v>
      </c>
      <c r="B9" s="62">
        <v>110444</v>
      </c>
      <c r="C9" s="73">
        <f t="shared" si="2"/>
        <v>9.1888695237768783E-3</v>
      </c>
      <c r="D9" s="62">
        <v>340400</v>
      </c>
      <c r="E9" s="22">
        <v>185120</v>
      </c>
      <c r="F9" s="73">
        <f t="shared" si="3"/>
        <v>1.4080858141287173E-2</v>
      </c>
      <c r="G9" s="22">
        <v>477100</v>
      </c>
      <c r="H9" s="28">
        <f t="shared" si="0"/>
        <v>-0.4033923941227312</v>
      </c>
      <c r="I9" s="28">
        <f t="shared" si="1"/>
        <v>-0.28652274156361346</v>
      </c>
    </row>
    <row r="10" spans="1:9" ht="25" customHeight="1">
      <c r="A10" s="27" t="s">
        <v>166</v>
      </c>
      <c r="B10" s="62">
        <v>96971</v>
      </c>
      <c r="C10" s="73">
        <f t="shared" si="2"/>
        <v>8.0679246187223171E-3</v>
      </c>
      <c r="D10" s="62">
        <v>398900</v>
      </c>
      <c r="E10" s="21">
        <v>14323</v>
      </c>
      <c r="F10" s="73">
        <f t="shared" si="3"/>
        <v>1.0894561968326285E-3</v>
      </c>
      <c r="G10" s="21">
        <v>72400</v>
      </c>
      <c r="H10" s="29">
        <f t="shared" si="0"/>
        <v>5.7702995182573487</v>
      </c>
      <c r="I10" s="29">
        <f t="shared" si="1"/>
        <v>4.5096685082872927</v>
      </c>
    </row>
    <row r="11" spans="1:9" ht="25" customHeight="1">
      <c r="A11" s="27" t="s">
        <v>169</v>
      </c>
      <c r="B11" s="62">
        <v>96000</v>
      </c>
      <c r="C11" s="73">
        <f t="shared" si="2"/>
        <v>7.9871380453676102E-3</v>
      </c>
      <c r="D11" s="62">
        <v>191800</v>
      </c>
      <c r="E11" s="22">
        <v>29525</v>
      </c>
      <c r="F11" s="73">
        <f t="shared" si="3"/>
        <v>2.2457721295457206E-3</v>
      </c>
      <c r="G11" s="22">
        <v>89000</v>
      </c>
      <c r="H11" s="29">
        <f t="shared" si="0"/>
        <v>2.2514817950889077</v>
      </c>
      <c r="I11" s="29">
        <f t="shared" si="1"/>
        <v>1.155056179775281</v>
      </c>
    </row>
    <row r="12" spans="1:9" ht="25" customHeight="1">
      <c r="A12" s="27" t="s">
        <v>167</v>
      </c>
      <c r="B12" s="62">
        <v>25189</v>
      </c>
      <c r="C12" s="73">
        <f t="shared" si="2"/>
        <v>2.0957085440079658E-3</v>
      </c>
      <c r="D12" s="62">
        <v>146000</v>
      </c>
      <c r="E12" s="22">
        <v>59268</v>
      </c>
      <c r="F12" s="73">
        <f t="shared" si="3"/>
        <v>4.5081260820970621E-3</v>
      </c>
      <c r="G12" s="22">
        <v>350500</v>
      </c>
      <c r="H12" s="28">
        <f t="shared" si="0"/>
        <v>-0.57499831274886959</v>
      </c>
      <c r="I12" s="28">
        <f t="shared" si="1"/>
        <v>-0.58345221112696155</v>
      </c>
    </row>
    <row r="13" spans="1:9" ht="25" customHeight="1">
      <c r="A13" s="27" t="s">
        <v>200</v>
      </c>
      <c r="B13" s="62">
        <v>19363</v>
      </c>
      <c r="C13" s="73">
        <f t="shared" si="2"/>
        <v>1.610989103879719E-3</v>
      </c>
      <c r="D13" s="62">
        <v>9800</v>
      </c>
      <c r="E13" s="21">
        <v>9220</v>
      </c>
      <c r="F13" s="73">
        <f t="shared" si="3"/>
        <v>7.013046243661826E-4</v>
      </c>
      <c r="G13" s="21">
        <v>4700</v>
      </c>
      <c r="H13" s="29">
        <f t="shared" si="0"/>
        <v>1.1001084598698481</v>
      </c>
      <c r="I13" s="29">
        <f t="shared" si="1"/>
        <v>1.0851063829787235</v>
      </c>
    </row>
    <row r="14" spans="1:9" ht="25" customHeight="1">
      <c r="A14" s="27" t="s">
        <v>168</v>
      </c>
      <c r="B14" s="62">
        <v>1676</v>
      </c>
      <c r="C14" s="73">
        <f t="shared" si="2"/>
        <v>1.3944211837537619E-4</v>
      </c>
      <c r="D14" s="62">
        <v>83400</v>
      </c>
      <c r="E14" s="22">
        <v>3610</v>
      </c>
      <c r="F14" s="73">
        <f t="shared" si="3"/>
        <v>2.7458890390042508E-4</v>
      </c>
      <c r="G14" s="22">
        <v>105000</v>
      </c>
      <c r="H14" s="28">
        <f t="shared" si="0"/>
        <v>-0.53573407202216061</v>
      </c>
      <c r="I14" s="28">
        <f t="shared" si="1"/>
        <v>-0.20571428571428574</v>
      </c>
    </row>
    <row r="15" spans="1:9" ht="25" customHeight="1">
      <c r="A15" s="27" t="s">
        <v>211</v>
      </c>
      <c r="B15" s="62">
        <v>1655</v>
      </c>
      <c r="C15" s="73">
        <f t="shared" si="2"/>
        <v>1.3769493192795202E-4</v>
      </c>
      <c r="D15" s="62">
        <v>13300</v>
      </c>
      <c r="E15" s="22">
        <v>1587</v>
      </c>
      <c r="F15" s="73">
        <f t="shared" si="3"/>
        <v>1.2071262894459131E-4</v>
      </c>
      <c r="G15" s="22">
        <v>11400</v>
      </c>
      <c r="H15" s="29">
        <f t="shared" si="0"/>
        <v>4.2848141146817786E-2</v>
      </c>
      <c r="I15" s="29">
        <f t="shared" si="1"/>
        <v>0.16666666666666674</v>
      </c>
    </row>
    <row r="16" spans="1:9" ht="25" customHeight="1">
      <c r="A16" s="27" t="s">
        <v>212</v>
      </c>
      <c r="B16" s="62">
        <v>867</v>
      </c>
      <c r="C16" s="73">
        <f t="shared" si="2"/>
        <v>7.2133840472226221E-5</v>
      </c>
      <c r="D16" s="62">
        <v>52000</v>
      </c>
      <c r="E16" s="22">
        <v>1156</v>
      </c>
      <c r="F16" s="73">
        <f t="shared" si="3"/>
        <v>8.7929299974762157E-5</v>
      </c>
      <c r="G16" s="22">
        <v>37300</v>
      </c>
      <c r="H16" s="28">
        <f t="shared" si="0"/>
        <v>-0.25</v>
      </c>
      <c r="I16" s="29">
        <f t="shared" si="1"/>
        <v>0.39410187667560326</v>
      </c>
    </row>
    <row r="17" spans="1:9" ht="25" customHeight="1">
      <c r="A17" s="27" t="s">
        <v>201</v>
      </c>
      <c r="B17" s="62">
        <v>860</v>
      </c>
      <c r="C17" s="73">
        <f t="shared" si="2"/>
        <v>7.1551444989751502E-5</v>
      </c>
      <c r="D17" s="62">
        <v>4400</v>
      </c>
      <c r="E17" s="22">
        <v>0</v>
      </c>
      <c r="F17" s="73">
        <f t="shared" si="3"/>
        <v>0</v>
      </c>
      <c r="G17" s="22">
        <v>0</v>
      </c>
      <c r="H17" s="21">
        <v>0</v>
      </c>
      <c r="I17" s="21">
        <v>0</v>
      </c>
    </row>
    <row r="18" spans="1:9" ht="25" customHeight="1">
      <c r="A18" s="27" t="s">
        <v>213</v>
      </c>
      <c r="B18" s="62">
        <v>734</v>
      </c>
      <c r="C18" s="73">
        <f t="shared" si="2"/>
        <v>6.106832630520652E-5</v>
      </c>
      <c r="D18" s="62">
        <v>80400</v>
      </c>
      <c r="E18" s="22">
        <v>489</v>
      </c>
      <c r="F18" s="73">
        <f t="shared" si="3"/>
        <v>3.7195006650223787E-5</v>
      </c>
      <c r="G18" s="22">
        <v>45200</v>
      </c>
      <c r="H18" s="29">
        <f>SUM(B18/E18-1)</f>
        <v>0.50102249488752548</v>
      </c>
      <c r="I18" s="29">
        <f>SUM(D18/G18-1)</f>
        <v>0.77876106194690276</v>
      </c>
    </row>
    <row r="19" spans="1:9" ht="25" customHeight="1">
      <c r="A19" s="27" t="s">
        <v>214</v>
      </c>
      <c r="B19" s="62">
        <v>66</v>
      </c>
      <c r="C19" s="73">
        <f t="shared" si="2"/>
        <v>5.4911574061902316E-6</v>
      </c>
      <c r="D19" s="62">
        <v>2900</v>
      </c>
      <c r="E19" s="22">
        <v>0</v>
      </c>
      <c r="F19" s="73">
        <f t="shared" si="3"/>
        <v>0</v>
      </c>
      <c r="G19" s="22">
        <v>0</v>
      </c>
      <c r="H19" s="21">
        <v>0</v>
      </c>
      <c r="I19" s="21">
        <v>0</v>
      </c>
    </row>
    <row r="20" spans="1:9" ht="25" customHeight="1">
      <c r="A20" s="39" t="s">
        <v>215</v>
      </c>
      <c r="B20" s="62">
        <v>12</v>
      </c>
      <c r="C20" s="73">
        <f t="shared" si="2"/>
        <v>9.9839225567095111E-7</v>
      </c>
      <c r="D20" s="62">
        <v>200</v>
      </c>
      <c r="E20" s="22">
        <v>25</v>
      </c>
      <c r="F20" s="73">
        <f t="shared" si="3"/>
        <v>1.9015852070666557E-6</v>
      </c>
      <c r="G20" s="22">
        <v>100</v>
      </c>
      <c r="H20" s="28">
        <f>SUM(B20/E20-1)</f>
        <v>-0.52</v>
      </c>
      <c r="I20" s="29">
        <f>SUM(D20/G20-1)</f>
        <v>1</v>
      </c>
    </row>
    <row r="21" spans="1:9" ht="25" customHeight="1">
      <c r="A21" s="27" t="s">
        <v>216</v>
      </c>
      <c r="B21" s="62">
        <v>5</v>
      </c>
      <c r="C21" s="73">
        <f t="shared" si="2"/>
        <v>4.1599677319622965E-7</v>
      </c>
      <c r="D21" s="21">
        <v>0</v>
      </c>
      <c r="E21" s="21">
        <v>0</v>
      </c>
      <c r="F21" s="73">
        <f t="shared" si="3"/>
        <v>0</v>
      </c>
      <c r="G21" s="21">
        <v>0</v>
      </c>
      <c r="H21" s="21">
        <v>0</v>
      </c>
      <c r="I21" s="21">
        <v>0</v>
      </c>
    </row>
    <row r="22" spans="1:9" ht="25" customHeight="1">
      <c r="A22" s="27" t="s">
        <v>217</v>
      </c>
      <c r="B22" s="62">
        <v>2</v>
      </c>
      <c r="C22" s="73">
        <f t="shared" si="2"/>
        <v>1.6639870927849187E-7</v>
      </c>
      <c r="D22" s="21">
        <v>0</v>
      </c>
      <c r="E22" s="22">
        <v>1607</v>
      </c>
      <c r="F22" s="73">
        <f t="shared" si="3"/>
        <v>1.2223389711024462E-4</v>
      </c>
      <c r="G22" s="22">
        <v>2100</v>
      </c>
      <c r="H22" s="28">
        <f t="shared" ref="H22:H27" si="4">SUM(B22/E22-1)</f>
        <v>-0.99875544492843804</v>
      </c>
      <c r="I22" s="28">
        <f t="shared" ref="I22:I25" si="5">SUM(D22/G22-1)</f>
        <v>-1</v>
      </c>
    </row>
    <row r="23" spans="1:9" ht="25" customHeight="1">
      <c r="A23" s="27" t="s">
        <v>218</v>
      </c>
      <c r="B23" s="21">
        <v>0</v>
      </c>
      <c r="C23" s="73">
        <f t="shared" si="2"/>
        <v>0</v>
      </c>
      <c r="D23" s="21">
        <v>0</v>
      </c>
      <c r="E23" s="22">
        <v>269317</v>
      </c>
      <c r="F23" s="73">
        <f t="shared" si="3"/>
        <v>2.0485168928462822E-2</v>
      </c>
      <c r="G23" s="22">
        <v>845300</v>
      </c>
      <c r="H23" s="28">
        <f t="shared" si="4"/>
        <v>-1</v>
      </c>
      <c r="I23" s="28">
        <f t="shared" si="5"/>
        <v>-1</v>
      </c>
    </row>
    <row r="24" spans="1:9" ht="25" customHeight="1">
      <c r="A24" s="27" t="s">
        <v>202</v>
      </c>
      <c r="B24" s="21">
        <v>0</v>
      </c>
      <c r="C24" s="73">
        <f t="shared" si="2"/>
        <v>0</v>
      </c>
      <c r="D24" s="21">
        <v>0</v>
      </c>
      <c r="E24" s="21">
        <v>249</v>
      </c>
      <c r="F24" s="73">
        <f t="shared" si="3"/>
        <v>1.893978866238389E-5</v>
      </c>
      <c r="G24" s="21">
        <v>300</v>
      </c>
      <c r="H24" s="28">
        <f t="shared" si="4"/>
        <v>-1</v>
      </c>
      <c r="I24" s="28">
        <f t="shared" si="5"/>
        <v>-1</v>
      </c>
    </row>
    <row r="25" spans="1:9" ht="25" customHeight="1">
      <c r="A25" s="27" t="s">
        <v>219</v>
      </c>
      <c r="B25" s="21">
        <v>0</v>
      </c>
      <c r="C25" s="73">
        <f t="shared" si="2"/>
        <v>0</v>
      </c>
      <c r="D25" s="21">
        <v>0</v>
      </c>
      <c r="E25" s="22">
        <v>37</v>
      </c>
      <c r="F25" s="73">
        <f t="shared" si="3"/>
        <v>2.8143461064586506E-6</v>
      </c>
      <c r="G25" s="22">
        <v>700</v>
      </c>
      <c r="H25" s="28">
        <f t="shared" si="4"/>
        <v>-1</v>
      </c>
      <c r="I25" s="28">
        <f t="shared" si="5"/>
        <v>-1</v>
      </c>
    </row>
    <row r="26" spans="1:9" ht="25" customHeight="1">
      <c r="A26" s="27" t="s">
        <v>220</v>
      </c>
      <c r="B26" s="21">
        <v>0</v>
      </c>
      <c r="C26" s="73">
        <f t="shared" si="2"/>
        <v>0</v>
      </c>
      <c r="D26" s="21">
        <v>0</v>
      </c>
      <c r="E26" s="22">
        <v>11</v>
      </c>
      <c r="F26" s="73">
        <f t="shared" si="3"/>
        <v>8.3669749110932853E-7</v>
      </c>
      <c r="G26" s="22">
        <v>0</v>
      </c>
      <c r="H26" s="28">
        <f t="shared" si="4"/>
        <v>-1</v>
      </c>
      <c r="I26" s="21">
        <v>0</v>
      </c>
    </row>
    <row r="27" spans="1:9" ht="25" customHeight="1">
      <c r="A27" s="27" t="s">
        <v>203</v>
      </c>
      <c r="B27" s="21">
        <v>0</v>
      </c>
      <c r="C27" s="73">
        <f t="shared" si="2"/>
        <v>0</v>
      </c>
      <c r="D27" s="21">
        <v>0</v>
      </c>
      <c r="E27" s="21">
        <v>1</v>
      </c>
      <c r="F27" s="73">
        <f t="shared" si="3"/>
        <v>7.6063408282666232E-8</v>
      </c>
      <c r="G27" s="21">
        <v>0</v>
      </c>
      <c r="H27" s="28">
        <f t="shared" si="4"/>
        <v>-1</v>
      </c>
      <c r="I27" s="21">
        <v>0</v>
      </c>
    </row>
    <row r="28" spans="1:9" ht="25" customHeight="1">
      <c r="A28" s="63" t="s">
        <v>221</v>
      </c>
      <c r="B28" s="65">
        <f>SUM(B5:B27)</f>
        <v>12019324</v>
      </c>
      <c r="C28" s="74">
        <f t="shared" si="2"/>
        <v>1</v>
      </c>
      <c r="D28" s="65">
        <f>SUM(D5:D27)</f>
        <v>36212800</v>
      </c>
      <c r="E28" s="65">
        <v>13146926</v>
      </c>
      <c r="F28" s="74">
        <f t="shared" si="3"/>
        <v>1</v>
      </c>
      <c r="G28" s="65">
        <v>37164400</v>
      </c>
      <c r="H28" s="66">
        <f t="shared" ref="H28" si="6">SUM(B28/E28-1)</f>
        <v>-8.5769251306351046E-2</v>
      </c>
      <c r="I28" s="66">
        <f t="shared" ref="I28" si="7">SUM(D28/G28-1)</f>
        <v>-2.5605149013572137E-2</v>
      </c>
    </row>
  </sheetData>
  <sortState ref="A5:G27">
    <sortCondition descending="1" ref="B5:B27"/>
  </sortState>
  <mergeCells count="5">
    <mergeCell ref="A1:I1"/>
    <mergeCell ref="A3:A4"/>
    <mergeCell ref="B3:D3"/>
    <mergeCell ref="E3:G3"/>
    <mergeCell ref="H3:I3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8"/>
  <sheetViews>
    <sheetView topLeftCell="A10" workbookViewId="0">
      <selection activeCell="A21" sqref="A21"/>
    </sheetView>
  </sheetViews>
  <sheetFormatPr defaultColWidth="8.875" defaultRowHeight="15.35"/>
  <cols>
    <col min="1" max="1" width="11.375" style="25" bestFit="1" customWidth="1"/>
    <col min="2" max="2" width="13.875" style="26" bestFit="1" customWidth="1"/>
    <col min="3" max="3" width="8.75" style="26" bestFit="1" customWidth="1"/>
    <col min="4" max="5" width="13.875" style="26" bestFit="1" customWidth="1"/>
    <col min="6" max="6" width="8.75" style="26" bestFit="1" customWidth="1"/>
    <col min="7" max="7" width="13.875" style="26" bestFit="1" customWidth="1"/>
    <col min="8" max="8" width="9.625" style="26" bestFit="1" customWidth="1"/>
    <col min="9" max="9" width="9.625" style="26" customWidth="1"/>
    <col min="10" max="16384" width="8.875" style="25"/>
  </cols>
  <sheetData>
    <row r="1" spans="1:9" ht="30" customHeight="1">
      <c r="A1" s="167" t="s">
        <v>230</v>
      </c>
      <c r="B1" s="167"/>
      <c r="C1" s="167"/>
      <c r="D1" s="167"/>
      <c r="E1" s="167"/>
      <c r="F1" s="167"/>
      <c r="G1" s="167"/>
      <c r="H1" s="167"/>
      <c r="I1" s="167"/>
    </row>
    <row r="3" spans="1:9" ht="20.2" customHeight="1">
      <c r="A3" s="169" t="s">
        <v>231</v>
      </c>
      <c r="B3" s="168" t="s">
        <v>232</v>
      </c>
      <c r="C3" s="168"/>
      <c r="D3" s="168"/>
      <c r="E3" s="168" t="s">
        <v>233</v>
      </c>
      <c r="F3" s="168"/>
      <c r="G3" s="168"/>
      <c r="H3" s="171" t="s">
        <v>173</v>
      </c>
      <c r="I3" s="172"/>
    </row>
    <row r="4" spans="1:9" ht="28" customHeight="1">
      <c r="A4" s="170"/>
      <c r="B4" s="67" t="s">
        <v>187</v>
      </c>
      <c r="C4" s="71" t="s">
        <v>86</v>
      </c>
      <c r="D4" s="67" t="s">
        <v>188</v>
      </c>
      <c r="E4" s="67" t="s">
        <v>187</v>
      </c>
      <c r="F4" s="71" t="s">
        <v>86</v>
      </c>
      <c r="G4" s="67" t="s">
        <v>188</v>
      </c>
      <c r="H4" s="67" t="s">
        <v>189</v>
      </c>
      <c r="I4" s="67" t="s">
        <v>190</v>
      </c>
    </row>
    <row r="5" spans="1:9" ht="25" customHeight="1">
      <c r="A5" s="27" t="s">
        <v>162</v>
      </c>
      <c r="B5" s="21">
        <v>5885615</v>
      </c>
      <c r="C5" s="30">
        <f>B5/$B$28</f>
        <v>0.40714149092293861</v>
      </c>
      <c r="D5" s="21">
        <v>18108800</v>
      </c>
      <c r="E5" s="21">
        <v>5184954</v>
      </c>
      <c r="F5" s="30">
        <f>E5/$E$28</f>
        <v>0.33481434299253837</v>
      </c>
      <c r="G5" s="21">
        <v>14532900</v>
      </c>
      <c r="H5" s="29">
        <f>SUM(B5/E5-1)</f>
        <v>0.13513350359521037</v>
      </c>
      <c r="I5" s="29">
        <f>SUM(D5/G5-1)</f>
        <v>0.24605550165486578</v>
      </c>
    </row>
    <row r="6" spans="1:9" ht="25" customHeight="1">
      <c r="A6" s="27" t="s">
        <v>174</v>
      </c>
      <c r="B6" s="21">
        <v>4240469</v>
      </c>
      <c r="C6" s="30">
        <f t="shared" ref="C6:C28" si="0">B6/$B$28</f>
        <v>0.29333737780546343</v>
      </c>
      <c r="D6" s="21">
        <v>12489100</v>
      </c>
      <c r="E6" s="21">
        <v>6408820</v>
      </c>
      <c r="F6" s="30">
        <f t="shared" ref="F6:F28" si="1">E6/$E$28</f>
        <v>0.41384453124510651</v>
      </c>
      <c r="G6" s="21">
        <v>17979500</v>
      </c>
      <c r="H6" s="28">
        <f t="shared" ref="H6:H28" si="2">SUM(B6/E6-1)</f>
        <v>-0.33833857090696884</v>
      </c>
      <c r="I6" s="28">
        <f t="shared" ref="I6:I28" si="3">SUM(D6/G6-1)</f>
        <v>-0.30537000472760645</v>
      </c>
    </row>
    <row r="7" spans="1:9" ht="25" customHeight="1">
      <c r="A7" s="27" t="s">
        <v>175</v>
      </c>
      <c r="B7" s="21">
        <v>3698903</v>
      </c>
      <c r="C7" s="30">
        <f t="shared" si="0"/>
        <v>0.25587417495016757</v>
      </c>
      <c r="D7" s="21">
        <v>10105400</v>
      </c>
      <c r="E7" s="21">
        <v>3122612</v>
      </c>
      <c r="F7" s="30">
        <f t="shared" si="1"/>
        <v>0.20164022384781355</v>
      </c>
      <c r="G7" s="21">
        <v>8250000</v>
      </c>
      <c r="H7" s="29">
        <f t="shared" si="2"/>
        <v>0.18455414889842214</v>
      </c>
      <c r="I7" s="29">
        <f t="shared" si="3"/>
        <v>0.2248969696969696</v>
      </c>
    </row>
    <row r="8" spans="1:9" ht="25" customHeight="1">
      <c r="A8" s="27" t="s">
        <v>164</v>
      </c>
      <c r="B8" s="21">
        <v>270512</v>
      </c>
      <c r="C8" s="30">
        <f t="shared" si="0"/>
        <v>1.8712854815095104E-2</v>
      </c>
      <c r="D8" s="21">
        <v>1923400</v>
      </c>
      <c r="E8" s="21">
        <v>160330</v>
      </c>
      <c r="F8" s="30">
        <f t="shared" si="1"/>
        <v>1.0353184157852448E-2</v>
      </c>
      <c r="G8" s="21">
        <v>1050600</v>
      </c>
      <c r="H8" s="29">
        <f t="shared" si="2"/>
        <v>0.68722010852616489</v>
      </c>
      <c r="I8" s="29">
        <f t="shared" si="3"/>
        <v>0.83076337331048933</v>
      </c>
    </row>
    <row r="9" spans="1:9" ht="25" customHeight="1">
      <c r="A9" s="27" t="s">
        <v>165</v>
      </c>
      <c r="B9" s="21">
        <v>110444</v>
      </c>
      <c r="C9" s="30">
        <f t="shared" si="0"/>
        <v>7.6400401357365434E-3</v>
      </c>
      <c r="D9" s="21">
        <v>340400</v>
      </c>
      <c r="E9" s="21">
        <v>185120</v>
      </c>
      <c r="F9" s="30">
        <f t="shared" si="1"/>
        <v>1.1953978988970529E-2</v>
      </c>
      <c r="G9" s="21">
        <v>477100</v>
      </c>
      <c r="H9" s="28">
        <f t="shared" si="2"/>
        <v>-0.4033923941227312</v>
      </c>
      <c r="I9" s="28">
        <f t="shared" si="3"/>
        <v>-0.28652274156361346</v>
      </c>
    </row>
    <row r="10" spans="1:9" ht="25" customHeight="1">
      <c r="A10" s="27" t="s">
        <v>166</v>
      </c>
      <c r="B10" s="21">
        <v>96971</v>
      </c>
      <c r="C10" s="30">
        <f t="shared" si="0"/>
        <v>6.7080360363850301E-3</v>
      </c>
      <c r="D10" s="21">
        <v>398900</v>
      </c>
      <c r="E10" s="21">
        <v>14323</v>
      </c>
      <c r="F10" s="30">
        <f t="shared" si="1"/>
        <v>9.2489650528859604E-4</v>
      </c>
      <c r="G10" s="21">
        <v>72400</v>
      </c>
      <c r="H10" s="29">
        <f t="shared" si="2"/>
        <v>5.7702995182573487</v>
      </c>
      <c r="I10" s="29">
        <f t="shared" si="3"/>
        <v>4.5096685082872927</v>
      </c>
    </row>
    <row r="11" spans="1:9" ht="25" customHeight="1">
      <c r="A11" s="27" t="s">
        <v>169</v>
      </c>
      <c r="B11" s="21">
        <v>96000</v>
      </c>
      <c r="C11" s="30">
        <f t="shared" si="0"/>
        <v>6.6408664393784013E-3</v>
      </c>
      <c r="D11" s="21">
        <v>191800</v>
      </c>
      <c r="E11" s="21">
        <v>62381</v>
      </c>
      <c r="F11" s="30">
        <f t="shared" si="1"/>
        <v>4.0282042097610771E-3</v>
      </c>
      <c r="G11" s="21">
        <v>194100</v>
      </c>
      <c r="H11" s="29">
        <f t="shared" si="2"/>
        <v>0.53893012295410458</v>
      </c>
      <c r="I11" s="28">
        <f t="shared" si="3"/>
        <v>-1.184956208140131E-2</v>
      </c>
    </row>
    <row r="12" spans="1:9" ht="25" customHeight="1">
      <c r="A12" s="27" t="s">
        <v>167</v>
      </c>
      <c r="B12" s="21">
        <v>29302</v>
      </c>
      <c r="C12" s="30">
        <f t="shared" si="0"/>
        <v>2.0269861292361033E-3</v>
      </c>
      <c r="D12" s="21">
        <v>168600</v>
      </c>
      <c r="E12" s="21">
        <v>59268</v>
      </c>
      <c r="F12" s="30">
        <f t="shared" si="1"/>
        <v>3.8271846732838449E-3</v>
      </c>
      <c r="G12" s="21">
        <v>350500</v>
      </c>
      <c r="H12" s="28">
        <f t="shared" si="2"/>
        <v>-0.50560167375312148</v>
      </c>
      <c r="I12" s="28">
        <f t="shared" si="3"/>
        <v>-0.51897289586305284</v>
      </c>
    </row>
    <row r="13" spans="1:9" ht="25" customHeight="1">
      <c r="A13" s="27" t="s">
        <v>191</v>
      </c>
      <c r="B13" s="21">
        <v>19363</v>
      </c>
      <c r="C13" s="30">
        <f t="shared" si="0"/>
        <v>1.3394489256842081E-3</v>
      </c>
      <c r="D13" s="21">
        <v>9800</v>
      </c>
      <c r="E13" s="21">
        <v>9220</v>
      </c>
      <c r="F13" s="30">
        <f t="shared" si="1"/>
        <v>5.9537427764859701E-4</v>
      </c>
      <c r="G13" s="21">
        <v>4700</v>
      </c>
      <c r="H13" s="29">
        <f t="shared" si="2"/>
        <v>1.1001084598698481</v>
      </c>
      <c r="I13" s="29">
        <f t="shared" si="3"/>
        <v>1.0851063829787235</v>
      </c>
    </row>
    <row r="14" spans="1:9" ht="25" customHeight="1">
      <c r="A14" s="27" t="s">
        <v>222</v>
      </c>
      <c r="B14" s="21">
        <v>2308</v>
      </c>
      <c r="C14" s="30">
        <f t="shared" si="0"/>
        <v>1.5965749731338907E-4</v>
      </c>
      <c r="D14" s="21">
        <v>13900</v>
      </c>
      <c r="E14" s="21">
        <v>1607</v>
      </c>
      <c r="F14" s="30">
        <f t="shared" si="1"/>
        <v>1.0377076618018389E-4</v>
      </c>
      <c r="G14" s="21">
        <v>2100</v>
      </c>
      <c r="H14" s="29">
        <f t="shared" si="2"/>
        <v>0.43621655258245173</v>
      </c>
      <c r="I14" s="29">
        <f t="shared" si="3"/>
        <v>5.6190476190476186</v>
      </c>
    </row>
    <row r="15" spans="1:9" ht="25" customHeight="1">
      <c r="A15" s="27" t="s">
        <v>168</v>
      </c>
      <c r="B15" s="21">
        <v>1746</v>
      </c>
      <c r="C15" s="30">
        <f t="shared" si="0"/>
        <v>1.2078075836619466E-4</v>
      </c>
      <c r="D15" s="21">
        <v>88700</v>
      </c>
      <c r="E15" s="21">
        <v>4301</v>
      </c>
      <c r="F15" s="30">
        <f t="shared" si="1"/>
        <v>2.7773370587490411E-4</v>
      </c>
      <c r="G15" s="21">
        <v>139000</v>
      </c>
      <c r="H15" s="28">
        <f t="shared" si="2"/>
        <v>-0.59404789583817719</v>
      </c>
      <c r="I15" s="28">
        <f t="shared" si="3"/>
        <v>-0.36187050359712225</v>
      </c>
    </row>
    <row r="16" spans="1:9" ht="25" customHeight="1">
      <c r="A16" s="27" t="s">
        <v>228</v>
      </c>
      <c r="B16" s="21">
        <v>1655</v>
      </c>
      <c r="C16" s="30">
        <f t="shared" si="0"/>
        <v>1.1448577038720056E-4</v>
      </c>
      <c r="D16" s="21">
        <v>13300</v>
      </c>
      <c r="E16" s="21">
        <v>1587</v>
      </c>
      <c r="F16" s="30">
        <f t="shared" si="1"/>
        <v>1.0247928184688976E-4</v>
      </c>
      <c r="G16" s="21">
        <v>11400</v>
      </c>
      <c r="H16" s="29">
        <f t="shared" si="2"/>
        <v>4.2848141146817786E-2</v>
      </c>
      <c r="I16" s="29">
        <f t="shared" si="3"/>
        <v>0.16666666666666674</v>
      </c>
    </row>
    <row r="17" spans="1:9" ht="25" customHeight="1">
      <c r="A17" s="27" t="s">
        <v>177</v>
      </c>
      <c r="B17" s="21">
        <v>980</v>
      </c>
      <c r="C17" s="30">
        <f t="shared" si="0"/>
        <v>6.7792178235321173E-5</v>
      </c>
      <c r="D17" s="21">
        <v>54800</v>
      </c>
      <c r="E17" s="21">
        <v>1218</v>
      </c>
      <c r="F17" s="30">
        <f t="shared" si="1"/>
        <v>7.8651395897612927E-5</v>
      </c>
      <c r="G17" s="21">
        <v>40000</v>
      </c>
      <c r="H17" s="28">
        <f t="shared" si="2"/>
        <v>-0.1954022988505747</v>
      </c>
      <c r="I17" s="29">
        <f t="shared" si="3"/>
        <v>0.37000000000000011</v>
      </c>
    </row>
    <row r="18" spans="1:9" ht="25" customHeight="1">
      <c r="A18" s="27" t="s">
        <v>229</v>
      </c>
      <c r="B18" s="21">
        <v>860</v>
      </c>
      <c r="C18" s="30">
        <f t="shared" si="0"/>
        <v>5.9491095186098177E-5</v>
      </c>
      <c r="D18" s="21">
        <v>4400</v>
      </c>
      <c r="E18" s="21">
        <v>0</v>
      </c>
      <c r="F18" s="30">
        <f t="shared" si="1"/>
        <v>0</v>
      </c>
      <c r="G18" s="21">
        <v>0</v>
      </c>
      <c r="H18" s="21">
        <v>0</v>
      </c>
      <c r="I18" s="21">
        <v>0</v>
      </c>
    </row>
    <row r="19" spans="1:9" ht="25" customHeight="1">
      <c r="A19" s="27" t="s">
        <v>170</v>
      </c>
      <c r="B19" s="21">
        <v>734</v>
      </c>
      <c r="C19" s="30">
        <f t="shared" si="0"/>
        <v>5.0774957984414024E-5</v>
      </c>
      <c r="D19" s="21">
        <v>80400</v>
      </c>
      <c r="E19" s="21">
        <v>489</v>
      </c>
      <c r="F19" s="30">
        <f t="shared" si="1"/>
        <v>3.1576791949041641E-5</v>
      </c>
      <c r="G19" s="21">
        <v>45200</v>
      </c>
      <c r="H19" s="29">
        <f t="shared" si="2"/>
        <v>0.50102249488752548</v>
      </c>
      <c r="I19" s="29">
        <f t="shared" si="3"/>
        <v>0.77876106194690276</v>
      </c>
    </row>
    <row r="20" spans="1:9" ht="25" customHeight="1">
      <c r="A20" s="27" t="s">
        <v>234</v>
      </c>
      <c r="B20" s="21">
        <v>66</v>
      </c>
      <c r="C20" s="30">
        <f t="shared" si="0"/>
        <v>4.5655956770726511E-6</v>
      </c>
      <c r="D20" s="21">
        <v>2900</v>
      </c>
      <c r="E20" s="21">
        <v>0</v>
      </c>
      <c r="F20" s="30">
        <f t="shared" si="1"/>
        <v>0</v>
      </c>
      <c r="G20" s="21">
        <v>0</v>
      </c>
      <c r="H20" s="21">
        <v>0</v>
      </c>
      <c r="I20" s="21">
        <v>0</v>
      </c>
    </row>
    <row r="21" spans="1:9" ht="25" customHeight="1">
      <c r="A21" s="27" t="s">
        <v>223</v>
      </c>
      <c r="B21" s="21">
        <v>12</v>
      </c>
      <c r="C21" s="30">
        <f t="shared" si="0"/>
        <v>8.3010830492230014E-7</v>
      </c>
      <c r="D21" s="21">
        <v>200</v>
      </c>
      <c r="E21" s="21">
        <v>25</v>
      </c>
      <c r="F21" s="30">
        <f t="shared" si="1"/>
        <v>1.614355416617671E-6</v>
      </c>
      <c r="G21" s="21">
        <v>100</v>
      </c>
      <c r="H21" s="28">
        <f t="shared" si="2"/>
        <v>-0.52</v>
      </c>
      <c r="I21" s="29">
        <f t="shared" si="3"/>
        <v>1</v>
      </c>
    </row>
    <row r="22" spans="1:9" ht="25" customHeight="1">
      <c r="A22" s="27" t="s">
        <v>226</v>
      </c>
      <c r="B22" s="21">
        <v>5</v>
      </c>
      <c r="C22" s="30">
        <f t="shared" si="0"/>
        <v>3.458784603842917E-7</v>
      </c>
      <c r="D22" s="21">
        <v>0</v>
      </c>
      <c r="E22" s="21">
        <v>0</v>
      </c>
      <c r="F22" s="30">
        <f t="shared" si="1"/>
        <v>0</v>
      </c>
      <c r="G22" s="21">
        <v>0</v>
      </c>
      <c r="H22" s="21">
        <v>0</v>
      </c>
      <c r="I22" s="21">
        <v>0</v>
      </c>
    </row>
    <row r="23" spans="1:9" ht="25" customHeight="1">
      <c r="A23" s="27" t="s">
        <v>182</v>
      </c>
      <c r="B23" s="21">
        <v>0</v>
      </c>
      <c r="C23" s="30">
        <f t="shared" si="0"/>
        <v>0</v>
      </c>
      <c r="D23" s="21">
        <v>0</v>
      </c>
      <c r="E23" s="21">
        <v>269317</v>
      </c>
      <c r="F23" s="30">
        <f t="shared" si="1"/>
        <v>1.7390934309488851E-2</v>
      </c>
      <c r="G23" s="21">
        <v>845300</v>
      </c>
      <c r="H23" s="28">
        <f t="shared" si="2"/>
        <v>-1</v>
      </c>
      <c r="I23" s="28">
        <f t="shared" si="3"/>
        <v>-1</v>
      </c>
    </row>
    <row r="24" spans="1:9" ht="25" customHeight="1">
      <c r="A24" s="27" t="s">
        <v>224</v>
      </c>
      <c r="B24" s="21">
        <v>0</v>
      </c>
      <c r="C24" s="30">
        <f t="shared" si="0"/>
        <v>0</v>
      </c>
      <c r="D24" s="21">
        <v>0</v>
      </c>
      <c r="E24" s="21">
        <v>436</v>
      </c>
      <c r="F24" s="30">
        <f t="shared" si="1"/>
        <v>2.8154358465812181E-5</v>
      </c>
      <c r="G24" s="21">
        <v>500</v>
      </c>
      <c r="H24" s="28">
        <f t="shared" si="2"/>
        <v>-1</v>
      </c>
      <c r="I24" s="28">
        <f t="shared" si="3"/>
        <v>-1</v>
      </c>
    </row>
    <row r="25" spans="1:9" ht="25" customHeight="1">
      <c r="A25" s="27" t="s">
        <v>171</v>
      </c>
      <c r="B25" s="21">
        <v>0</v>
      </c>
      <c r="C25" s="30">
        <f t="shared" si="0"/>
        <v>0</v>
      </c>
      <c r="D25" s="21">
        <v>0</v>
      </c>
      <c r="E25" s="21">
        <v>37</v>
      </c>
      <c r="F25" s="30">
        <f t="shared" si="1"/>
        <v>2.3892460165941529E-6</v>
      </c>
      <c r="G25" s="21">
        <v>700</v>
      </c>
      <c r="H25" s="28">
        <f t="shared" si="2"/>
        <v>-1</v>
      </c>
      <c r="I25" s="28">
        <f t="shared" si="3"/>
        <v>-1</v>
      </c>
    </row>
    <row r="26" spans="1:9" ht="25" customHeight="1">
      <c r="A26" s="27" t="s">
        <v>225</v>
      </c>
      <c r="B26" s="21">
        <v>0</v>
      </c>
      <c r="C26" s="30">
        <f t="shared" si="0"/>
        <v>0</v>
      </c>
      <c r="D26" s="21">
        <v>0</v>
      </c>
      <c r="E26" s="21">
        <v>11</v>
      </c>
      <c r="F26" s="30">
        <f t="shared" si="1"/>
        <v>7.1031638331177528E-7</v>
      </c>
      <c r="G26" s="21">
        <v>0</v>
      </c>
      <c r="H26" s="28">
        <f t="shared" si="2"/>
        <v>-1</v>
      </c>
      <c r="I26" s="21">
        <v>0</v>
      </c>
    </row>
    <row r="27" spans="1:9" ht="25" customHeight="1">
      <c r="A27" s="27" t="s">
        <v>227</v>
      </c>
      <c r="B27" s="21">
        <v>0</v>
      </c>
      <c r="C27" s="30">
        <f t="shared" si="0"/>
        <v>0</v>
      </c>
      <c r="D27" s="21">
        <v>0</v>
      </c>
      <c r="E27" s="21">
        <v>1</v>
      </c>
      <c r="F27" s="30">
        <f t="shared" si="1"/>
        <v>6.4574216664706838E-8</v>
      </c>
      <c r="G27" s="21">
        <v>0</v>
      </c>
      <c r="H27" s="28">
        <f t="shared" si="2"/>
        <v>-1</v>
      </c>
      <c r="I27" s="21">
        <v>0</v>
      </c>
    </row>
    <row r="28" spans="1:9" ht="31.5" customHeight="1">
      <c r="A28" s="68" t="s">
        <v>235</v>
      </c>
      <c r="B28" s="69">
        <f>SUM(B5:B27)</f>
        <v>14455945</v>
      </c>
      <c r="C28" s="124">
        <f t="shared" si="0"/>
        <v>1</v>
      </c>
      <c r="D28" s="69">
        <f>SUM(D5:D27)</f>
        <v>43994800</v>
      </c>
      <c r="E28" s="69">
        <f>SUM(E5:E27)</f>
        <v>15486057</v>
      </c>
      <c r="F28" s="75">
        <f t="shared" si="1"/>
        <v>1</v>
      </c>
      <c r="G28" s="69">
        <f>SUM(G5:G27)</f>
        <v>43996100</v>
      </c>
      <c r="H28" s="70">
        <f t="shared" si="2"/>
        <v>-6.6518675476914479E-2</v>
      </c>
      <c r="I28" s="70">
        <f t="shared" si="3"/>
        <v>-2.9548073579244161E-5</v>
      </c>
    </row>
  </sheetData>
  <sortState ref="A5:G27">
    <sortCondition descending="1" ref="B5:B27"/>
  </sortState>
  <mergeCells count="5">
    <mergeCell ref="A1:I1"/>
    <mergeCell ref="A3:A4"/>
    <mergeCell ref="B3:D3"/>
    <mergeCell ref="E3:G3"/>
    <mergeCell ref="H3:I3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8"/>
  <sheetViews>
    <sheetView topLeftCell="A7" zoomScaleNormal="100" workbookViewId="0">
      <selection activeCell="G28" sqref="G28"/>
    </sheetView>
  </sheetViews>
  <sheetFormatPr defaultColWidth="9" defaultRowHeight="15.35"/>
  <cols>
    <col min="1" max="1" width="12.875" style="25" bestFit="1" customWidth="1"/>
    <col min="2" max="2" width="13.5" style="26" bestFit="1" customWidth="1"/>
    <col min="3" max="3" width="8.5" style="26" bestFit="1" customWidth="1"/>
    <col min="4" max="5" width="13.5" style="26" bestFit="1" customWidth="1"/>
    <col min="6" max="6" width="8.5" style="26" bestFit="1" customWidth="1"/>
    <col min="7" max="7" width="13.5" style="26" bestFit="1" customWidth="1"/>
    <col min="8" max="8" width="10.625" style="26" bestFit="1" customWidth="1"/>
    <col min="9" max="9" width="9.5" style="26" bestFit="1" customWidth="1"/>
    <col min="10" max="16384" width="9" style="25"/>
  </cols>
  <sheetData>
    <row r="1" spans="1:9" ht="30" customHeight="1">
      <c r="A1" s="167" t="s">
        <v>236</v>
      </c>
      <c r="B1" s="167"/>
      <c r="C1" s="167"/>
      <c r="D1" s="167"/>
      <c r="E1" s="167"/>
      <c r="F1" s="167"/>
      <c r="G1" s="167"/>
      <c r="H1" s="167"/>
      <c r="I1" s="167"/>
    </row>
    <row r="3" spans="1:9" ht="20.2" customHeight="1">
      <c r="A3" s="169" t="s">
        <v>55</v>
      </c>
      <c r="B3" s="168" t="s">
        <v>237</v>
      </c>
      <c r="C3" s="168"/>
      <c r="D3" s="168"/>
      <c r="E3" s="168" t="s">
        <v>78</v>
      </c>
      <c r="F3" s="168"/>
      <c r="G3" s="168"/>
      <c r="H3" s="171" t="s">
        <v>56</v>
      </c>
      <c r="I3" s="172"/>
    </row>
    <row r="4" spans="1:9" ht="29.5" customHeight="1">
      <c r="A4" s="170"/>
      <c r="B4" s="76" t="s">
        <v>57</v>
      </c>
      <c r="C4" s="80" t="s">
        <v>81</v>
      </c>
      <c r="D4" s="76" t="s">
        <v>58</v>
      </c>
      <c r="E4" s="76" t="s">
        <v>57</v>
      </c>
      <c r="F4" s="80" t="s">
        <v>81</v>
      </c>
      <c r="G4" s="76" t="s">
        <v>58</v>
      </c>
      <c r="H4" s="76" t="s">
        <v>59</v>
      </c>
      <c r="I4" s="76" t="s">
        <v>60</v>
      </c>
    </row>
    <row r="5" spans="1:9" ht="25" customHeight="1">
      <c r="A5" s="27" t="s">
        <v>62</v>
      </c>
      <c r="B5" s="22">
        <v>6752636</v>
      </c>
      <c r="C5" s="30">
        <f>B5/$B$28</f>
        <v>0.41198431995769264</v>
      </c>
      <c r="D5" s="22">
        <v>21043000</v>
      </c>
      <c r="E5" s="22">
        <v>6067255</v>
      </c>
      <c r="F5" s="30">
        <f>E5/$E$28</f>
        <v>0.34749738514482764</v>
      </c>
      <c r="G5" s="22">
        <v>16922300</v>
      </c>
      <c r="H5" s="29">
        <f t="shared" ref="H5:H27" si="0">SUM(B5/E5-1)</f>
        <v>0.11296393509091018</v>
      </c>
      <c r="I5" s="29">
        <f t="shared" ref="I5:I25" si="1">SUM(D5/G5-1)</f>
        <v>0.24350708827996193</v>
      </c>
    </row>
    <row r="6" spans="1:9" ht="25" customHeight="1">
      <c r="A6" s="27" t="s">
        <v>61</v>
      </c>
      <c r="B6" s="22">
        <v>4820354</v>
      </c>
      <c r="C6" s="30">
        <f t="shared" ref="C6:C28" si="2">B6/$B$28</f>
        <v>0.29409407891160483</v>
      </c>
      <c r="D6" s="22">
        <v>14287300</v>
      </c>
      <c r="E6" s="22">
        <v>7012789</v>
      </c>
      <c r="F6" s="30">
        <f t="shared" ref="F6:F28" si="3">E6/$E$28</f>
        <v>0.40165212111117971</v>
      </c>
      <c r="G6" s="22">
        <v>19763200</v>
      </c>
      <c r="H6" s="28">
        <f>SUM(B6/E6-1)</f>
        <v>-0.31263381801448753</v>
      </c>
      <c r="I6" s="28">
        <f>SUM(D6/G6-1)</f>
        <v>-0.27707557480569944</v>
      </c>
    </row>
    <row r="7" spans="1:9" ht="25" customHeight="1">
      <c r="A7" s="27" t="s">
        <v>63</v>
      </c>
      <c r="B7" s="22">
        <v>4157033</v>
      </c>
      <c r="C7" s="30">
        <f t="shared" si="2"/>
        <v>0.25362427554908734</v>
      </c>
      <c r="D7" s="22">
        <v>11441200</v>
      </c>
      <c r="E7" s="22">
        <v>3513157</v>
      </c>
      <c r="F7" s="30">
        <f t="shared" si="3"/>
        <v>0.20121337756584273</v>
      </c>
      <c r="G7" s="22">
        <v>9262800</v>
      </c>
      <c r="H7" s="29">
        <f t="shared" si="0"/>
        <v>0.1832756122200061</v>
      </c>
      <c r="I7" s="29">
        <f t="shared" si="1"/>
        <v>0.2351772682126354</v>
      </c>
    </row>
    <row r="8" spans="1:9" ht="25" customHeight="1">
      <c r="A8" s="27" t="s">
        <v>66</v>
      </c>
      <c r="B8" s="22">
        <v>295406</v>
      </c>
      <c r="C8" s="30">
        <f t="shared" si="2"/>
        <v>1.8022982435514388E-2</v>
      </c>
      <c r="D8" s="22">
        <v>2077100</v>
      </c>
      <c r="E8" s="22">
        <v>193978</v>
      </c>
      <c r="F8" s="30">
        <f t="shared" si="3"/>
        <v>1.1109941443968216E-2</v>
      </c>
      <c r="G8" s="22">
        <v>1263400</v>
      </c>
      <c r="H8" s="29">
        <f t="shared" si="0"/>
        <v>0.52288403839610686</v>
      </c>
      <c r="I8" s="29">
        <f t="shared" si="1"/>
        <v>0.64405572265315825</v>
      </c>
    </row>
    <row r="9" spans="1:9" ht="25" customHeight="1">
      <c r="A9" s="27" t="s">
        <v>65</v>
      </c>
      <c r="B9" s="22">
        <v>111386</v>
      </c>
      <c r="C9" s="30">
        <f t="shared" si="2"/>
        <v>6.7957587915012073E-3</v>
      </c>
      <c r="D9" s="22">
        <v>345400</v>
      </c>
      <c r="E9" s="22">
        <v>220546</v>
      </c>
      <c r="F9" s="30">
        <f t="shared" si="3"/>
        <v>1.2631603303990215E-2</v>
      </c>
      <c r="G9" s="22">
        <v>574400</v>
      </c>
      <c r="H9" s="28">
        <f t="shared" si="0"/>
        <v>-0.49495343375078216</v>
      </c>
      <c r="I9" s="28">
        <f t="shared" si="1"/>
        <v>-0.3986768802228412</v>
      </c>
    </row>
    <row r="10" spans="1:9" ht="25" customHeight="1">
      <c r="A10" s="27" t="s">
        <v>69</v>
      </c>
      <c r="B10" s="22">
        <v>100175</v>
      </c>
      <c r="C10" s="30">
        <f t="shared" si="2"/>
        <v>6.1117657240464104E-3</v>
      </c>
      <c r="D10" s="22">
        <v>438000</v>
      </c>
      <c r="E10" s="22">
        <v>36084</v>
      </c>
      <c r="F10" s="30">
        <f t="shared" si="3"/>
        <v>2.0666834747453274E-3</v>
      </c>
      <c r="G10" s="22">
        <v>159400</v>
      </c>
      <c r="H10" s="29">
        <f t="shared" si="0"/>
        <v>1.7761611794701251</v>
      </c>
      <c r="I10" s="29">
        <f t="shared" si="1"/>
        <v>1.7478042659974906</v>
      </c>
    </row>
    <row r="11" spans="1:9" ht="25" customHeight="1">
      <c r="A11" s="27" t="s">
        <v>67</v>
      </c>
      <c r="B11" s="22">
        <v>96000</v>
      </c>
      <c r="C11" s="30">
        <f t="shared" si="2"/>
        <v>5.8570452658692831E-3</v>
      </c>
      <c r="D11" s="22">
        <v>191800</v>
      </c>
      <c r="E11" s="22">
        <v>62381</v>
      </c>
      <c r="F11" s="30">
        <f t="shared" si="3"/>
        <v>3.5728240172400029E-3</v>
      </c>
      <c r="G11" s="22">
        <v>194100</v>
      </c>
      <c r="H11" s="29">
        <f t="shared" si="0"/>
        <v>0.53893012295410458</v>
      </c>
      <c r="I11" s="28">
        <f t="shared" si="1"/>
        <v>-1.184956208140131E-2</v>
      </c>
    </row>
    <row r="12" spans="1:9" ht="25" customHeight="1">
      <c r="A12" s="27" t="s">
        <v>68</v>
      </c>
      <c r="B12" s="22">
        <v>29302</v>
      </c>
      <c r="C12" s="30">
        <f t="shared" si="2"/>
        <v>1.7877410456302264E-3</v>
      </c>
      <c r="D12" s="22">
        <v>168600</v>
      </c>
      <c r="E12" s="22">
        <v>65355</v>
      </c>
      <c r="F12" s="30">
        <f t="shared" si="3"/>
        <v>3.7431575903996471E-3</v>
      </c>
      <c r="G12" s="22">
        <v>385100</v>
      </c>
      <c r="H12" s="28">
        <f t="shared" si="0"/>
        <v>-0.55164868793512356</v>
      </c>
      <c r="I12" s="28">
        <f t="shared" si="1"/>
        <v>-0.56219163853544529</v>
      </c>
    </row>
    <row r="13" spans="1:9" ht="25" customHeight="1">
      <c r="A13" s="27" t="s">
        <v>70</v>
      </c>
      <c r="B13" s="22">
        <v>19363</v>
      </c>
      <c r="C13" s="30">
        <f t="shared" si="2"/>
        <v>1.1813538279481972E-3</v>
      </c>
      <c r="D13" s="22">
        <v>9800</v>
      </c>
      <c r="E13" s="22">
        <v>9220</v>
      </c>
      <c r="F13" s="30">
        <f t="shared" si="3"/>
        <v>5.280684413355481E-4</v>
      </c>
      <c r="G13" s="22">
        <v>4700</v>
      </c>
      <c r="H13" s="29">
        <f t="shared" si="0"/>
        <v>1.1001084598698481</v>
      </c>
      <c r="I13" s="29">
        <f t="shared" si="1"/>
        <v>1.0851063829787235</v>
      </c>
    </row>
    <row r="14" spans="1:9" ht="25" customHeight="1">
      <c r="A14" s="27" t="s">
        <v>72</v>
      </c>
      <c r="B14" s="22">
        <v>2308</v>
      </c>
      <c r="C14" s="30">
        <f t="shared" si="2"/>
        <v>1.4081312993360735E-4</v>
      </c>
      <c r="D14" s="22">
        <v>13900</v>
      </c>
      <c r="E14" s="22">
        <v>1607</v>
      </c>
      <c r="F14" s="30">
        <f t="shared" si="3"/>
        <v>9.2039694710002799E-5</v>
      </c>
      <c r="G14" s="22">
        <v>2100</v>
      </c>
      <c r="H14" s="29">
        <f t="shared" si="0"/>
        <v>0.43621655258245173</v>
      </c>
      <c r="I14" s="29">
        <f t="shared" si="1"/>
        <v>5.6190476190476186</v>
      </c>
    </row>
    <row r="15" spans="1:9" ht="25" customHeight="1">
      <c r="A15" s="27" t="s">
        <v>73</v>
      </c>
      <c r="B15" s="22">
        <v>2104</v>
      </c>
      <c r="C15" s="30">
        <f t="shared" si="2"/>
        <v>1.2836690874363512E-4</v>
      </c>
      <c r="D15" s="22">
        <v>16000</v>
      </c>
      <c r="E15" s="22">
        <v>1587</v>
      </c>
      <c r="F15" s="30">
        <f t="shared" si="3"/>
        <v>9.0894210021639349E-5</v>
      </c>
      <c r="G15" s="22">
        <v>11400</v>
      </c>
      <c r="H15" s="29">
        <f t="shared" si="0"/>
        <v>0.32577189666036555</v>
      </c>
      <c r="I15" s="29">
        <f t="shared" si="1"/>
        <v>0.40350877192982448</v>
      </c>
    </row>
    <row r="16" spans="1:9" ht="25" customHeight="1">
      <c r="A16" s="27" t="s">
        <v>71</v>
      </c>
      <c r="B16" s="22">
        <v>1765</v>
      </c>
      <c r="C16" s="30">
        <f t="shared" si="2"/>
        <v>1.0768421764853421E-4</v>
      </c>
      <c r="D16" s="22">
        <v>89600</v>
      </c>
      <c r="E16" s="22">
        <v>4352</v>
      </c>
      <c r="F16" s="30">
        <f t="shared" si="3"/>
        <v>2.4925746818788561E-4</v>
      </c>
      <c r="G16" s="22">
        <v>141300</v>
      </c>
      <c r="H16" s="28">
        <f t="shared" si="0"/>
        <v>-0.59443933823529416</v>
      </c>
      <c r="I16" s="28">
        <f t="shared" si="1"/>
        <v>-0.36588818117480537</v>
      </c>
    </row>
    <row r="17" spans="1:9" ht="25" customHeight="1">
      <c r="A17" s="27" t="s">
        <v>74</v>
      </c>
      <c r="B17" s="22">
        <v>1004</v>
      </c>
      <c r="C17" s="30">
        <f t="shared" si="2"/>
        <v>6.1254931738882913E-5</v>
      </c>
      <c r="D17" s="22">
        <v>55700</v>
      </c>
      <c r="E17" s="22">
        <v>1228</v>
      </c>
      <c r="F17" s="30">
        <f t="shared" si="3"/>
        <v>7.0332759865515511E-5</v>
      </c>
      <c r="G17" s="22">
        <v>40200</v>
      </c>
      <c r="H17" s="28">
        <f t="shared" si="0"/>
        <v>-0.1824104234527687</v>
      </c>
      <c r="I17" s="29">
        <f t="shared" si="1"/>
        <v>0.38557213930348255</v>
      </c>
    </row>
    <row r="18" spans="1:9" ht="25" customHeight="1">
      <c r="A18" s="78" t="s">
        <v>239</v>
      </c>
      <c r="B18" s="22">
        <v>860</v>
      </c>
      <c r="C18" s="30">
        <f t="shared" si="2"/>
        <v>5.2469363840078991E-5</v>
      </c>
      <c r="D18" s="22">
        <v>4400</v>
      </c>
      <c r="E18" s="22">
        <v>0</v>
      </c>
      <c r="F18" s="30">
        <f t="shared" si="3"/>
        <v>0</v>
      </c>
      <c r="G18" s="22">
        <v>0</v>
      </c>
      <c r="H18" s="22">
        <v>0</v>
      </c>
      <c r="I18" s="22">
        <v>0</v>
      </c>
    </row>
    <row r="19" spans="1:9" ht="25" customHeight="1">
      <c r="A19" s="27" t="s">
        <v>75</v>
      </c>
      <c r="B19" s="22">
        <v>734</v>
      </c>
      <c r="C19" s="30">
        <f t="shared" si="2"/>
        <v>4.4781991928625559E-5</v>
      </c>
      <c r="D19" s="22">
        <v>80400</v>
      </c>
      <c r="E19" s="22">
        <v>492</v>
      </c>
      <c r="F19" s="30">
        <f t="shared" si="3"/>
        <v>2.8178923333740744E-5</v>
      </c>
      <c r="G19" s="22">
        <v>45500</v>
      </c>
      <c r="H19" s="29">
        <f t="shared" si="0"/>
        <v>0.49186991869918706</v>
      </c>
      <c r="I19" s="29">
        <f t="shared" si="1"/>
        <v>0.76703296703296697</v>
      </c>
    </row>
    <row r="20" spans="1:9" ht="25" customHeight="1">
      <c r="A20" s="77" t="s">
        <v>238</v>
      </c>
      <c r="B20" s="22">
        <v>70</v>
      </c>
      <c r="C20" s="30">
        <f t="shared" si="2"/>
        <v>4.2707621730296857E-6</v>
      </c>
      <c r="D20" s="22">
        <v>3000</v>
      </c>
      <c r="E20" s="22">
        <v>0</v>
      </c>
      <c r="F20" s="30">
        <f t="shared" si="3"/>
        <v>0</v>
      </c>
      <c r="G20" s="22">
        <v>0</v>
      </c>
      <c r="H20" s="22">
        <v>0</v>
      </c>
      <c r="I20" s="22">
        <v>0</v>
      </c>
    </row>
    <row r="21" spans="1:9" ht="25" customHeight="1">
      <c r="A21" s="27" t="s">
        <v>52</v>
      </c>
      <c r="B21" s="22">
        <v>12</v>
      </c>
      <c r="C21" s="30">
        <f t="shared" si="2"/>
        <v>7.3213065823366037E-7</v>
      </c>
      <c r="D21" s="22">
        <v>200</v>
      </c>
      <c r="E21" s="22">
        <v>25</v>
      </c>
      <c r="F21" s="30">
        <f t="shared" si="3"/>
        <v>1.4318558604543061E-6</v>
      </c>
      <c r="G21" s="22">
        <v>100</v>
      </c>
      <c r="H21" s="28">
        <f>SUM(B21/E21-1)</f>
        <v>-0.52</v>
      </c>
      <c r="I21" s="29">
        <f>SUM(D21/G21-1)</f>
        <v>1</v>
      </c>
    </row>
    <row r="22" spans="1:9" ht="25" customHeight="1">
      <c r="A22" s="79" t="s">
        <v>240</v>
      </c>
      <c r="B22" s="22">
        <v>5</v>
      </c>
      <c r="C22" s="30">
        <f t="shared" si="2"/>
        <v>3.0505444093069181E-7</v>
      </c>
      <c r="D22" s="22">
        <v>0</v>
      </c>
      <c r="E22" s="22">
        <v>0</v>
      </c>
      <c r="F22" s="30">
        <f t="shared" si="3"/>
        <v>0</v>
      </c>
      <c r="G22" s="22">
        <v>0</v>
      </c>
      <c r="H22" s="22">
        <v>0</v>
      </c>
      <c r="I22" s="22">
        <v>0</v>
      </c>
    </row>
    <row r="23" spans="1:9" ht="25" customHeight="1">
      <c r="A23" s="27" t="s">
        <v>64</v>
      </c>
      <c r="B23" s="22">
        <v>0</v>
      </c>
      <c r="C23" s="30">
        <f t="shared" si="2"/>
        <v>0</v>
      </c>
      <c r="D23" s="22">
        <v>0</v>
      </c>
      <c r="E23" s="22">
        <v>269317</v>
      </c>
      <c r="F23" s="30">
        <f t="shared" si="3"/>
        <v>1.5424924990798894E-2</v>
      </c>
      <c r="G23" s="22">
        <v>845300</v>
      </c>
      <c r="H23" s="28">
        <f>SUM(B23/E23-1)</f>
        <v>-1</v>
      </c>
      <c r="I23" s="28">
        <f>SUM(D23/G23-1)</f>
        <v>-1</v>
      </c>
    </row>
    <row r="24" spans="1:9" ht="25" customHeight="1">
      <c r="A24" s="27" t="s">
        <v>35</v>
      </c>
      <c r="B24" s="22">
        <v>0</v>
      </c>
      <c r="C24" s="30">
        <f t="shared" si="2"/>
        <v>0</v>
      </c>
      <c r="D24" s="22">
        <v>0</v>
      </c>
      <c r="E24" s="22">
        <v>436</v>
      </c>
      <c r="F24" s="30">
        <f t="shared" si="3"/>
        <v>2.4971566206323098E-5</v>
      </c>
      <c r="G24" s="22">
        <v>500</v>
      </c>
      <c r="H24" s="28">
        <f t="shared" si="0"/>
        <v>-1</v>
      </c>
      <c r="I24" s="28">
        <f t="shared" si="1"/>
        <v>-1</v>
      </c>
    </row>
    <row r="25" spans="1:9" ht="25" customHeight="1">
      <c r="A25" s="27" t="s">
        <v>54</v>
      </c>
      <c r="B25" s="22">
        <v>0</v>
      </c>
      <c r="C25" s="30">
        <f t="shared" si="2"/>
        <v>0</v>
      </c>
      <c r="D25" s="22">
        <v>0</v>
      </c>
      <c r="E25" s="22">
        <v>37</v>
      </c>
      <c r="F25" s="30">
        <f t="shared" si="3"/>
        <v>2.1191466734723729E-6</v>
      </c>
      <c r="G25" s="22">
        <v>700</v>
      </c>
      <c r="H25" s="28">
        <f t="shared" si="0"/>
        <v>-1</v>
      </c>
      <c r="I25" s="28">
        <f t="shared" si="1"/>
        <v>-1</v>
      </c>
    </row>
    <row r="26" spans="1:9" ht="25" customHeight="1">
      <c r="A26" s="27" t="s">
        <v>53</v>
      </c>
      <c r="B26" s="22">
        <v>0</v>
      </c>
      <c r="C26" s="30">
        <f t="shared" si="2"/>
        <v>0</v>
      </c>
      <c r="D26" s="22">
        <v>0</v>
      </c>
      <c r="E26" s="22">
        <v>11</v>
      </c>
      <c r="F26" s="30">
        <f t="shared" si="3"/>
        <v>6.3001657859989467E-7</v>
      </c>
      <c r="G26" s="22">
        <v>0</v>
      </c>
      <c r="H26" s="28">
        <f t="shared" si="0"/>
        <v>-1</v>
      </c>
      <c r="I26" s="22">
        <v>0</v>
      </c>
    </row>
    <row r="27" spans="1:9" ht="25" customHeight="1">
      <c r="A27" s="27" t="s">
        <v>76</v>
      </c>
      <c r="B27" s="22">
        <v>0</v>
      </c>
      <c r="C27" s="30">
        <f t="shared" si="2"/>
        <v>0</v>
      </c>
      <c r="D27" s="22">
        <v>0</v>
      </c>
      <c r="E27" s="22">
        <v>1</v>
      </c>
      <c r="F27" s="30">
        <f t="shared" si="3"/>
        <v>5.7274234418172247E-8</v>
      </c>
      <c r="G27" s="22">
        <v>0</v>
      </c>
      <c r="H27" s="28">
        <f t="shared" si="0"/>
        <v>-1</v>
      </c>
      <c r="I27" s="22">
        <v>0</v>
      </c>
    </row>
    <row r="28" spans="1:9" ht="26.5" customHeight="1">
      <c r="A28" s="76" t="s">
        <v>77</v>
      </c>
      <c r="B28" s="81">
        <f>SUM(B5:B27)</f>
        <v>16390517</v>
      </c>
      <c r="C28" s="75">
        <f t="shared" si="2"/>
        <v>1</v>
      </c>
      <c r="D28" s="81">
        <f>SUM(D5:D27)</f>
        <v>50265400</v>
      </c>
      <c r="E28" s="65">
        <f>SUM(E5:E27)</f>
        <v>17459858</v>
      </c>
      <c r="F28" s="75">
        <f t="shared" si="3"/>
        <v>1</v>
      </c>
      <c r="G28" s="65">
        <f>SUM(G5:G27)</f>
        <v>49616500</v>
      </c>
      <c r="H28" s="70">
        <f>SUM(B28/E28-1)</f>
        <v>-6.1245687106962765E-2</v>
      </c>
      <c r="I28" s="70">
        <f t="shared" ref="I28" si="4">SUM(D28/G28-1)</f>
        <v>1.3078310642628876E-2</v>
      </c>
    </row>
  </sheetData>
  <mergeCells count="5">
    <mergeCell ref="A1:I1"/>
    <mergeCell ref="A3:A4"/>
    <mergeCell ref="B3:D3"/>
    <mergeCell ref="E3:G3"/>
    <mergeCell ref="H3:I3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29"/>
  <sheetViews>
    <sheetView topLeftCell="A2" workbookViewId="0">
      <pane ySplit="11893" topLeftCell="A15"/>
      <selection activeCell="G30" sqref="G30"/>
      <selection pane="bottomLeft" activeCell="A15" sqref="A15"/>
    </sheetView>
  </sheetViews>
  <sheetFormatPr defaultColWidth="8.875" defaultRowHeight="15.35"/>
  <cols>
    <col min="1" max="1" width="12.875" style="40" bestFit="1" customWidth="1"/>
    <col min="2" max="2" width="13.5" style="93" bestFit="1" customWidth="1"/>
    <col min="3" max="3" width="8.5" style="93" bestFit="1" customWidth="1"/>
    <col min="4" max="5" width="13.5" style="93" bestFit="1" customWidth="1"/>
    <col min="6" max="6" width="8.5" style="93" bestFit="1" customWidth="1"/>
    <col min="7" max="7" width="13.5" style="93" customWidth="1"/>
    <col min="8" max="8" width="10.625" style="93" bestFit="1" customWidth="1"/>
    <col min="9" max="9" width="9.5" style="93" bestFit="1" customWidth="1"/>
    <col min="10" max="16384" width="8.875" style="40"/>
  </cols>
  <sheetData>
    <row r="1" spans="1:9" ht="30" customHeight="1">
      <c r="A1" s="173" t="s">
        <v>242</v>
      </c>
      <c r="B1" s="173"/>
      <c r="C1" s="173"/>
      <c r="D1" s="173"/>
      <c r="E1" s="173"/>
      <c r="F1" s="173"/>
      <c r="G1" s="173"/>
      <c r="H1" s="173"/>
      <c r="I1" s="173"/>
    </row>
    <row r="2" spans="1:9" ht="16" thickBot="1"/>
    <row r="3" spans="1:9" ht="22.2" customHeight="1">
      <c r="A3" s="174" t="s">
        <v>55</v>
      </c>
      <c r="B3" s="176" t="s">
        <v>241</v>
      </c>
      <c r="C3" s="177"/>
      <c r="D3" s="178"/>
      <c r="E3" s="179" t="s">
        <v>79</v>
      </c>
      <c r="F3" s="177"/>
      <c r="G3" s="180"/>
      <c r="H3" s="176" t="s">
        <v>56</v>
      </c>
      <c r="I3" s="178"/>
    </row>
    <row r="4" spans="1:9" ht="33.85" customHeight="1" thickBot="1">
      <c r="A4" s="175"/>
      <c r="B4" s="88" t="s">
        <v>57</v>
      </c>
      <c r="C4" s="89" t="s">
        <v>81</v>
      </c>
      <c r="D4" s="91" t="s">
        <v>58</v>
      </c>
      <c r="E4" s="92" t="s">
        <v>57</v>
      </c>
      <c r="F4" s="89" t="s">
        <v>81</v>
      </c>
      <c r="G4" s="90" t="s">
        <v>58</v>
      </c>
      <c r="H4" s="88" t="s">
        <v>59</v>
      </c>
      <c r="I4" s="91" t="s">
        <v>60</v>
      </c>
    </row>
    <row r="5" spans="1:9" ht="25" customHeight="1">
      <c r="A5" s="105" t="s">
        <v>62</v>
      </c>
      <c r="B5" s="94">
        <v>7156850</v>
      </c>
      <c r="C5" s="86">
        <f t="shared" ref="C5:C29" si="0">B5/$B$29</f>
        <v>0.39646580196126441</v>
      </c>
      <c r="D5" s="113">
        <v>22461200</v>
      </c>
      <c r="E5" s="110">
        <v>6707619</v>
      </c>
      <c r="F5" s="86">
        <f>E5/$E$29</f>
        <v>0.35048149790966249</v>
      </c>
      <c r="G5" s="116">
        <v>18916600</v>
      </c>
      <c r="H5" s="119">
        <f>SUM(B5/E5-1)</f>
        <v>6.6973243411708294E-2</v>
      </c>
      <c r="I5" s="87">
        <f>SUM(D5/G5-1)</f>
        <v>0.18738039605425927</v>
      </c>
    </row>
    <row r="6" spans="1:9" ht="25" customHeight="1">
      <c r="A6" s="106" t="s">
        <v>61</v>
      </c>
      <c r="B6" s="95">
        <v>5597344</v>
      </c>
      <c r="C6" s="30">
        <f t="shared" si="0"/>
        <v>0.31007433127885475</v>
      </c>
      <c r="D6" s="114">
        <v>16637700</v>
      </c>
      <c r="E6" s="111">
        <v>7562391</v>
      </c>
      <c r="F6" s="86">
        <f t="shared" ref="F6:F28" si="1">E6/$E$29</f>
        <v>0.39514440600435868</v>
      </c>
      <c r="G6" s="85">
        <v>21307500</v>
      </c>
      <c r="H6" s="120">
        <f>SUM(B6/E6-1)</f>
        <v>-0.25984467081905704</v>
      </c>
      <c r="I6" s="104">
        <f>SUM(D6/G6-1)</f>
        <v>-0.2191622668074622</v>
      </c>
    </row>
    <row r="7" spans="1:9" ht="25" customHeight="1">
      <c r="A7" s="106" t="s">
        <v>63</v>
      </c>
      <c r="B7" s="95">
        <v>4571164</v>
      </c>
      <c r="C7" s="30">
        <f t="shared" si="0"/>
        <v>0.25322735577194733</v>
      </c>
      <c r="D7" s="114">
        <v>12642300</v>
      </c>
      <c r="E7" s="111">
        <v>3905960</v>
      </c>
      <c r="F7" s="86">
        <f t="shared" si="1"/>
        <v>0.20409130446664089</v>
      </c>
      <c r="G7" s="85">
        <v>10293900</v>
      </c>
      <c r="H7" s="121">
        <f t="shared" ref="H7:H16" si="2">SUM(B7/E7-1)</f>
        <v>0.17030486743335826</v>
      </c>
      <c r="I7" s="84">
        <f t="shared" ref="I7:I16" si="3">SUM(D7/G7-1)</f>
        <v>0.22813510914230761</v>
      </c>
    </row>
    <row r="8" spans="1:9" ht="25" customHeight="1">
      <c r="A8" s="106" t="s">
        <v>66</v>
      </c>
      <c r="B8" s="95">
        <v>328072</v>
      </c>
      <c r="C8" s="30">
        <f t="shared" si="0"/>
        <v>1.8174102933697919E-2</v>
      </c>
      <c r="D8" s="114">
        <v>2302200</v>
      </c>
      <c r="E8" s="111">
        <v>207581</v>
      </c>
      <c r="F8" s="86">
        <f t="shared" si="1"/>
        <v>1.0846367364870553E-2</v>
      </c>
      <c r="G8" s="85">
        <v>1378100</v>
      </c>
      <c r="H8" s="121">
        <f>SUM(B8/E8-1)</f>
        <v>0.58045293162669021</v>
      </c>
      <c r="I8" s="84">
        <f>SUM(D8/G8-1)</f>
        <v>0.67056091720484723</v>
      </c>
    </row>
    <row r="9" spans="1:9" ht="25" customHeight="1">
      <c r="A9" s="106" t="s">
        <v>69</v>
      </c>
      <c r="B9" s="95">
        <v>118310</v>
      </c>
      <c r="C9" s="30">
        <f t="shared" si="0"/>
        <v>6.553982412658808E-3</v>
      </c>
      <c r="D9" s="114">
        <v>501200</v>
      </c>
      <c r="E9" s="111">
        <v>36354</v>
      </c>
      <c r="F9" s="86">
        <f t="shared" si="1"/>
        <v>1.8995420543426618E-3</v>
      </c>
      <c r="G9" s="85">
        <v>161700</v>
      </c>
      <c r="H9" s="121">
        <f>SUM(B9/E9-1)</f>
        <v>2.2543874126643559</v>
      </c>
      <c r="I9" s="84">
        <f>SUM(D9/G9-1)</f>
        <v>2.0995670995670994</v>
      </c>
    </row>
    <row r="10" spans="1:9" ht="25" customHeight="1">
      <c r="A10" s="106" t="s">
        <v>65</v>
      </c>
      <c r="B10" s="95">
        <v>111969</v>
      </c>
      <c r="C10" s="30">
        <f t="shared" si="0"/>
        <v>6.202712000363402E-3</v>
      </c>
      <c r="D10" s="114">
        <v>348500</v>
      </c>
      <c r="E10" s="111">
        <v>266451</v>
      </c>
      <c r="F10" s="86">
        <f t="shared" si="1"/>
        <v>1.3922398633483428E-2</v>
      </c>
      <c r="G10" s="85">
        <v>702300</v>
      </c>
      <c r="H10" s="120">
        <f t="shared" si="2"/>
        <v>-0.57977639415877591</v>
      </c>
      <c r="I10" s="104">
        <f t="shared" si="3"/>
        <v>-0.50377331624661825</v>
      </c>
    </row>
    <row r="11" spans="1:9" ht="25" customHeight="1">
      <c r="A11" s="106" t="s">
        <v>67</v>
      </c>
      <c r="B11" s="95">
        <v>108960</v>
      </c>
      <c r="C11" s="30">
        <f t="shared" si="0"/>
        <v>6.0360233596763058E-3</v>
      </c>
      <c r="D11" s="114">
        <v>230900</v>
      </c>
      <c r="E11" s="111">
        <v>94496</v>
      </c>
      <c r="F11" s="86">
        <f t="shared" si="1"/>
        <v>4.9375344107158541E-3</v>
      </c>
      <c r="G11" s="85">
        <v>271600</v>
      </c>
      <c r="H11" s="121">
        <f t="shared" si="2"/>
        <v>0.15306467998645434</v>
      </c>
      <c r="I11" s="104">
        <f t="shared" si="3"/>
        <v>-0.14985272459499266</v>
      </c>
    </row>
    <row r="12" spans="1:9" ht="25" customHeight="1">
      <c r="A12" s="106" t="s">
        <v>68</v>
      </c>
      <c r="B12" s="95">
        <v>29401</v>
      </c>
      <c r="C12" s="30">
        <f t="shared" si="0"/>
        <v>1.6287180873517169E-3</v>
      </c>
      <c r="D12" s="114">
        <v>170600</v>
      </c>
      <c r="E12" s="111">
        <v>66910</v>
      </c>
      <c r="F12" s="86">
        <f t="shared" si="1"/>
        <v>3.4961313433478432E-3</v>
      </c>
      <c r="G12" s="85">
        <v>392800</v>
      </c>
      <c r="H12" s="120">
        <f t="shared" si="2"/>
        <v>-0.56058885069496345</v>
      </c>
      <c r="I12" s="104">
        <f t="shared" si="3"/>
        <v>-0.56568228105906315</v>
      </c>
    </row>
    <row r="13" spans="1:9" ht="25" customHeight="1">
      <c r="A13" s="106" t="s">
        <v>70</v>
      </c>
      <c r="B13" s="95">
        <v>19363</v>
      </c>
      <c r="C13" s="30">
        <f t="shared" si="0"/>
        <v>1.0726461115401276E-3</v>
      </c>
      <c r="D13" s="114">
        <v>9800</v>
      </c>
      <c r="E13" s="111">
        <v>9220</v>
      </c>
      <c r="F13" s="86">
        <f t="shared" si="1"/>
        <v>4.8175655336522367E-4</v>
      </c>
      <c r="G13" s="85">
        <v>4700</v>
      </c>
      <c r="H13" s="121">
        <f t="shared" si="2"/>
        <v>1.1001084598698481</v>
      </c>
      <c r="I13" s="84">
        <f t="shared" si="3"/>
        <v>1.0851063829787235</v>
      </c>
    </row>
    <row r="14" spans="1:9" ht="25" customHeight="1">
      <c r="A14" s="106" t="s">
        <v>80</v>
      </c>
      <c r="B14" s="95">
        <v>2308</v>
      </c>
      <c r="C14" s="30">
        <f t="shared" si="0"/>
        <v>1.2785556088594819E-4</v>
      </c>
      <c r="D14" s="114">
        <v>13900</v>
      </c>
      <c r="E14" s="111">
        <v>1607</v>
      </c>
      <c r="F14" s="86">
        <f t="shared" si="1"/>
        <v>8.3967763693916961E-5</v>
      </c>
      <c r="G14" s="85">
        <v>2100</v>
      </c>
      <c r="H14" s="121">
        <f>SUM(B14/E14-1)</f>
        <v>0.43621655258245173</v>
      </c>
      <c r="I14" s="84">
        <f>SUM(D14/G14-1)</f>
        <v>5.6190476190476186</v>
      </c>
    </row>
    <row r="15" spans="1:9" ht="25" customHeight="1">
      <c r="A15" s="106" t="s">
        <v>74</v>
      </c>
      <c r="B15" s="95">
        <v>2175</v>
      </c>
      <c r="C15" s="30">
        <f t="shared" si="0"/>
        <v>1.2048780109486018E-4</v>
      </c>
      <c r="D15" s="114">
        <v>107100</v>
      </c>
      <c r="E15" s="111">
        <v>1863</v>
      </c>
      <c r="F15" s="86">
        <f t="shared" si="1"/>
        <v>9.7344084481498018E-5</v>
      </c>
      <c r="G15" s="85">
        <v>63100</v>
      </c>
      <c r="H15" s="121">
        <f t="shared" si="2"/>
        <v>0.16747181964573277</v>
      </c>
      <c r="I15" s="84">
        <f t="shared" si="3"/>
        <v>0.69730586370839931</v>
      </c>
    </row>
    <row r="16" spans="1:9" ht="25" customHeight="1">
      <c r="A16" s="106" t="s">
        <v>73</v>
      </c>
      <c r="B16" s="95">
        <v>2104</v>
      </c>
      <c r="C16" s="30">
        <f t="shared" si="0"/>
        <v>1.1655463609360269E-4</v>
      </c>
      <c r="D16" s="114">
        <v>16000</v>
      </c>
      <c r="E16" s="111">
        <v>1587</v>
      </c>
      <c r="F16" s="86">
        <f t="shared" si="1"/>
        <v>8.2922738632387191E-5</v>
      </c>
      <c r="G16" s="85">
        <v>11400</v>
      </c>
      <c r="H16" s="121">
        <f t="shared" si="2"/>
        <v>0.32577189666036555</v>
      </c>
      <c r="I16" s="84">
        <f t="shared" si="3"/>
        <v>0.40350877192982448</v>
      </c>
    </row>
    <row r="17" spans="1:9" ht="25" customHeight="1">
      <c r="A17" s="106" t="s">
        <v>71</v>
      </c>
      <c r="B17" s="95">
        <v>1794</v>
      </c>
      <c r="C17" s="30">
        <f t="shared" si="0"/>
        <v>9.9381662144450194E-5</v>
      </c>
      <c r="D17" s="114">
        <v>90200</v>
      </c>
      <c r="E17" s="111">
        <v>5402</v>
      </c>
      <c r="F17" s="86">
        <f t="shared" si="1"/>
        <v>2.822612691191907E-4</v>
      </c>
      <c r="G17" s="85">
        <v>178200</v>
      </c>
      <c r="H17" s="120">
        <f t="shared" ref="H17:H28" si="4">SUM(B17/E17-1)</f>
        <v>-0.66790077748981858</v>
      </c>
      <c r="I17" s="104">
        <f t="shared" ref="I17:I26" si="5">SUM(D17/G17-1)</f>
        <v>-0.49382716049382713</v>
      </c>
    </row>
    <row r="18" spans="1:9" ht="25" customHeight="1">
      <c r="A18" s="107" t="s">
        <v>243</v>
      </c>
      <c r="B18" s="95">
        <v>860</v>
      </c>
      <c r="C18" s="30">
        <f t="shared" si="0"/>
        <v>4.7641153536358506E-5</v>
      </c>
      <c r="D18" s="114">
        <v>4400</v>
      </c>
      <c r="E18" s="111">
        <v>0</v>
      </c>
      <c r="F18" s="86">
        <f t="shared" si="1"/>
        <v>0</v>
      </c>
      <c r="G18" s="85">
        <v>0</v>
      </c>
      <c r="H18" s="36">
        <v>0</v>
      </c>
      <c r="I18" s="37">
        <v>0</v>
      </c>
    </row>
    <row r="19" spans="1:9" ht="25" customHeight="1">
      <c r="A19" s="106" t="s">
        <v>75</v>
      </c>
      <c r="B19" s="95">
        <v>858</v>
      </c>
      <c r="C19" s="30">
        <f t="shared" si="0"/>
        <v>4.7530360156041398E-5</v>
      </c>
      <c r="D19" s="114">
        <v>93900</v>
      </c>
      <c r="E19" s="111">
        <v>1027</v>
      </c>
      <c r="F19" s="86">
        <f t="shared" si="1"/>
        <v>5.3662036909553656E-5</v>
      </c>
      <c r="G19" s="85">
        <v>104900</v>
      </c>
      <c r="H19" s="120">
        <f t="shared" si="4"/>
        <v>-0.16455696202531644</v>
      </c>
      <c r="I19" s="104">
        <f t="shared" si="5"/>
        <v>-0.10486177311725453</v>
      </c>
    </row>
    <row r="20" spans="1:9" ht="25" customHeight="1">
      <c r="A20" s="107" t="s">
        <v>245</v>
      </c>
      <c r="B20" s="95">
        <v>70</v>
      </c>
      <c r="C20" s="30">
        <f t="shared" si="0"/>
        <v>3.8777683110989482E-6</v>
      </c>
      <c r="D20" s="114">
        <v>3000</v>
      </c>
      <c r="E20" s="111">
        <v>0</v>
      </c>
      <c r="F20" s="86">
        <f t="shared" si="1"/>
        <v>0</v>
      </c>
      <c r="G20" s="85">
        <v>0</v>
      </c>
      <c r="H20" s="36">
        <v>0</v>
      </c>
      <c r="I20" s="37">
        <v>0</v>
      </c>
    </row>
    <row r="21" spans="1:9" ht="25" customHeight="1">
      <c r="A21" s="106" t="s">
        <v>52</v>
      </c>
      <c r="B21" s="95">
        <v>12</v>
      </c>
      <c r="C21" s="30">
        <f t="shared" si="0"/>
        <v>6.6476028190267686E-7</v>
      </c>
      <c r="D21" s="114">
        <v>200</v>
      </c>
      <c r="E21" s="111">
        <v>27</v>
      </c>
      <c r="F21" s="86">
        <f t="shared" si="1"/>
        <v>1.4107838330651885E-6</v>
      </c>
      <c r="G21" s="85">
        <v>300</v>
      </c>
      <c r="H21" s="120">
        <f t="shared" si="4"/>
        <v>-0.55555555555555558</v>
      </c>
      <c r="I21" s="104">
        <f t="shared" si="5"/>
        <v>-0.33333333333333337</v>
      </c>
    </row>
    <row r="22" spans="1:9" ht="25" customHeight="1">
      <c r="A22" s="107" t="s">
        <v>246</v>
      </c>
      <c r="B22" s="95">
        <v>5</v>
      </c>
      <c r="C22" s="30">
        <f t="shared" si="0"/>
        <v>2.7698345079278203E-7</v>
      </c>
      <c r="D22" s="114">
        <v>0</v>
      </c>
      <c r="E22" s="111">
        <v>0</v>
      </c>
      <c r="F22" s="86">
        <f t="shared" si="1"/>
        <v>0</v>
      </c>
      <c r="G22" s="85">
        <v>0</v>
      </c>
      <c r="H22" s="36">
        <v>0</v>
      </c>
      <c r="I22" s="37">
        <v>0</v>
      </c>
    </row>
    <row r="23" spans="1:9" ht="25" customHeight="1">
      <c r="A23" s="107" t="s">
        <v>244</v>
      </c>
      <c r="B23" s="95">
        <v>1</v>
      </c>
      <c r="C23" s="30">
        <f t="shared" si="0"/>
        <v>5.5396690158556405E-8</v>
      </c>
      <c r="D23" s="114">
        <v>0</v>
      </c>
      <c r="E23" s="111">
        <v>0</v>
      </c>
      <c r="F23" s="86">
        <f t="shared" si="1"/>
        <v>0</v>
      </c>
      <c r="G23" s="85">
        <v>0</v>
      </c>
      <c r="H23" s="36">
        <v>0</v>
      </c>
      <c r="I23" s="37">
        <v>0</v>
      </c>
    </row>
    <row r="24" spans="1:9" ht="25" customHeight="1">
      <c r="A24" s="106" t="s">
        <v>64</v>
      </c>
      <c r="B24" s="95">
        <v>0</v>
      </c>
      <c r="C24" s="30">
        <f t="shared" si="0"/>
        <v>0</v>
      </c>
      <c r="D24" s="114">
        <v>0</v>
      </c>
      <c r="E24" s="111">
        <v>269317</v>
      </c>
      <c r="F24" s="86">
        <f t="shared" si="1"/>
        <v>1.4072150724800645E-2</v>
      </c>
      <c r="G24" s="85">
        <v>845300</v>
      </c>
      <c r="H24" s="120">
        <f t="shared" si="4"/>
        <v>-1</v>
      </c>
      <c r="I24" s="104">
        <f t="shared" si="5"/>
        <v>-1</v>
      </c>
    </row>
    <row r="25" spans="1:9" ht="25" customHeight="1">
      <c r="A25" s="106" t="s">
        <v>35</v>
      </c>
      <c r="B25" s="95">
        <v>0</v>
      </c>
      <c r="C25" s="30">
        <f t="shared" si="0"/>
        <v>0</v>
      </c>
      <c r="D25" s="114">
        <v>0</v>
      </c>
      <c r="E25" s="111">
        <v>436</v>
      </c>
      <c r="F25" s="86">
        <f t="shared" si="1"/>
        <v>2.2781546341348973E-5</v>
      </c>
      <c r="G25" s="85">
        <v>500</v>
      </c>
      <c r="H25" s="120">
        <f t="shared" si="4"/>
        <v>-1</v>
      </c>
      <c r="I25" s="104">
        <f t="shared" si="5"/>
        <v>-1</v>
      </c>
    </row>
    <row r="26" spans="1:9" ht="25" customHeight="1">
      <c r="A26" s="106" t="s">
        <v>54</v>
      </c>
      <c r="B26" s="95">
        <v>0</v>
      </c>
      <c r="C26" s="30">
        <f t="shared" si="0"/>
        <v>0</v>
      </c>
      <c r="D26" s="114">
        <v>0</v>
      </c>
      <c r="E26" s="111">
        <v>37</v>
      </c>
      <c r="F26" s="86">
        <f t="shared" si="1"/>
        <v>1.9332963638300735E-6</v>
      </c>
      <c r="G26" s="85">
        <v>700</v>
      </c>
      <c r="H26" s="120">
        <f t="shared" si="4"/>
        <v>-1</v>
      </c>
      <c r="I26" s="104">
        <f t="shared" si="5"/>
        <v>-1</v>
      </c>
    </row>
    <row r="27" spans="1:9" ht="25" customHeight="1">
      <c r="A27" s="106" t="s">
        <v>53</v>
      </c>
      <c r="B27" s="95">
        <v>0</v>
      </c>
      <c r="C27" s="30">
        <f t="shared" si="0"/>
        <v>0</v>
      </c>
      <c r="D27" s="37">
        <v>0</v>
      </c>
      <c r="E27" s="111">
        <v>11</v>
      </c>
      <c r="F27" s="86">
        <f t="shared" si="1"/>
        <v>5.7476378384137318E-7</v>
      </c>
      <c r="G27" s="85">
        <v>0</v>
      </c>
      <c r="H27" s="120">
        <f t="shared" si="4"/>
        <v>-1</v>
      </c>
      <c r="I27" s="37">
        <v>0</v>
      </c>
    </row>
    <row r="28" spans="1:9" ht="25" customHeight="1" thickBot="1">
      <c r="A28" s="108" t="s">
        <v>76</v>
      </c>
      <c r="B28" s="115">
        <v>0</v>
      </c>
      <c r="C28" s="96">
        <f t="shared" si="0"/>
        <v>0</v>
      </c>
      <c r="D28" s="97">
        <v>0</v>
      </c>
      <c r="E28" s="112">
        <v>1</v>
      </c>
      <c r="F28" s="123">
        <f t="shared" si="1"/>
        <v>5.2251253076488465E-8</v>
      </c>
      <c r="G28" s="117">
        <v>0</v>
      </c>
      <c r="H28" s="122">
        <f t="shared" si="4"/>
        <v>-1</v>
      </c>
      <c r="I28" s="97">
        <v>0</v>
      </c>
    </row>
    <row r="29" spans="1:9" ht="31.85" customHeight="1" thickBot="1">
      <c r="A29" s="103" t="s">
        <v>77</v>
      </c>
      <c r="B29" s="98">
        <f>SUM(B5:B28)</f>
        <v>18051620</v>
      </c>
      <c r="C29" s="99">
        <f t="shared" si="0"/>
        <v>1</v>
      </c>
      <c r="D29" s="100">
        <f>SUM(D5:D28)</f>
        <v>55633100</v>
      </c>
      <c r="E29" s="109">
        <f>SUM(E5:E28)</f>
        <v>19138297</v>
      </c>
      <c r="F29" s="99">
        <f>E29/$E$29</f>
        <v>1</v>
      </c>
      <c r="G29" s="118">
        <f>SUM(G5:G28)</f>
        <v>54635700</v>
      </c>
      <c r="H29" s="101">
        <f>SUM(B29/E29-1)</f>
        <v>-5.678023493939921E-2</v>
      </c>
      <c r="I29" s="102">
        <f>SUM(D29/G29-1)</f>
        <v>1.825546300312797E-2</v>
      </c>
    </row>
  </sheetData>
  <mergeCells count="5">
    <mergeCell ref="A1:I1"/>
    <mergeCell ref="A3:A4"/>
    <mergeCell ref="B3:D3"/>
    <mergeCell ref="E3:G3"/>
    <mergeCell ref="H3:I3"/>
  </mergeCells>
  <phoneticPr fontId="18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10701</vt:lpstr>
      <vt:lpstr>10702</vt:lpstr>
      <vt:lpstr>10703</vt:lpstr>
      <vt:lpstr>10704</vt:lpstr>
      <vt:lpstr>10705</vt:lpstr>
      <vt:lpstr>10706</vt:lpstr>
      <vt:lpstr>10707</vt:lpstr>
      <vt:lpstr>10708</vt:lpstr>
      <vt:lpstr>10709</vt:lpstr>
      <vt:lpstr>10710</vt:lpstr>
      <vt:lpstr>10711</vt:lpstr>
      <vt:lpstr>10712</vt:lpstr>
      <vt:lpstr>會訊分析</vt:lpstr>
    </vt:vector>
  </TitlesOfParts>
  <Company>tcsai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tcsai</dc:creator>
  <cp:lastModifiedBy>紡紗公會 陳宏一</cp:lastModifiedBy>
  <cp:lastPrinted>2017-12-11T03:22:13Z</cp:lastPrinted>
  <dcterms:created xsi:type="dcterms:W3CDTF">2007-06-25T02:24:51Z</dcterms:created>
  <dcterms:modified xsi:type="dcterms:W3CDTF">2019-03-07T02:37:17Z</dcterms:modified>
</cp:coreProperties>
</file>