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67" windowHeight="9787" tabRatio="811" firstSheet="3" activeTab="10"/>
  </bookViews>
  <sheets>
    <sheet name="10701" sheetId="1" r:id="rId1"/>
    <sheet name="10702" sheetId="2" r:id="rId2"/>
    <sheet name="10703" sheetId="3" r:id="rId3"/>
    <sheet name="10704" sheetId="4" r:id="rId4"/>
    <sheet name="10705" sheetId="5" r:id="rId5"/>
    <sheet name="10706" sheetId="6" r:id="rId6"/>
    <sheet name="10707" sheetId="7" r:id="rId7"/>
    <sheet name="10708" sheetId="8" r:id="rId8"/>
    <sheet name="10709" sheetId="9" r:id="rId9"/>
    <sheet name="10710" sheetId="10" r:id="rId10"/>
    <sheet name="10711" sheetId="11" r:id="rId11"/>
    <sheet name="10712" sheetId="12" r:id="rId12"/>
    <sheet name="會訊" sheetId="13" r:id="rId13"/>
  </sheets>
  <definedNames/>
  <calcPr fullCalcOnLoad="1"/>
</workbook>
</file>

<file path=xl/sharedStrings.xml><?xml version="1.0" encoding="utf-8"?>
<sst xmlns="http://schemas.openxmlformats.org/spreadsheetml/2006/main" count="470" uniqueCount="325">
  <si>
    <t>美國</t>
  </si>
  <si>
    <t>與去年同期比較</t>
  </si>
  <si>
    <t>數量(KG)</t>
  </si>
  <si>
    <t>金額(US$)</t>
  </si>
  <si>
    <t>數量(%)</t>
  </si>
  <si>
    <t>金額(%)</t>
  </si>
  <si>
    <t>總計</t>
  </si>
  <si>
    <t xml:space="preserve">印度　　　  </t>
  </si>
  <si>
    <t xml:space="preserve">巴基斯坦　  </t>
  </si>
  <si>
    <t xml:space="preserve">土耳其　　  </t>
  </si>
  <si>
    <t xml:space="preserve">墨西哥　　  </t>
  </si>
  <si>
    <t xml:space="preserve">巴西　　　  </t>
  </si>
  <si>
    <t>貝南</t>
  </si>
  <si>
    <t xml:space="preserve">象牙海岸　  </t>
  </si>
  <si>
    <t xml:space="preserve">馬利　　　  </t>
  </si>
  <si>
    <t xml:space="preserve">布吉那法索  </t>
  </si>
  <si>
    <t xml:space="preserve">多哥　　　  </t>
  </si>
  <si>
    <t>喀麥隆</t>
  </si>
  <si>
    <t>坦桑尼亞</t>
  </si>
  <si>
    <t>澳大利亞</t>
  </si>
  <si>
    <t>烏茲別克</t>
  </si>
  <si>
    <t>國   名</t>
  </si>
  <si>
    <t>日本</t>
  </si>
  <si>
    <t>阿根廷</t>
  </si>
  <si>
    <t>埃及</t>
  </si>
  <si>
    <t>中國大陸</t>
  </si>
  <si>
    <t>巴拉圭</t>
  </si>
  <si>
    <t>南非　　　</t>
  </si>
  <si>
    <t>土庫曼　　</t>
  </si>
  <si>
    <t>106年1~8月</t>
  </si>
  <si>
    <r>
      <rPr>
        <sz val="12"/>
        <rFont val="新細明體"/>
        <family val="1"/>
      </rPr>
      <t>與去年同期比較</t>
    </r>
  </si>
  <si>
    <r>
      <rPr>
        <sz val="12"/>
        <rFont val="新細明體"/>
        <family val="1"/>
      </rPr>
      <t>美國</t>
    </r>
  </si>
  <si>
    <r>
      <rPr>
        <sz val="12"/>
        <rFont val="新細明體"/>
        <family val="1"/>
      </rPr>
      <t>澳大利亞</t>
    </r>
  </si>
  <si>
    <r>
      <rPr>
        <sz val="12"/>
        <rFont val="新細明體"/>
        <family val="1"/>
      </rPr>
      <t>土庫曼　　</t>
    </r>
  </si>
  <si>
    <r>
      <rPr>
        <sz val="12"/>
        <rFont val="新細明體"/>
        <family val="1"/>
      </rPr>
      <t>坦桑尼亞</t>
    </r>
  </si>
  <si>
    <r>
      <rPr>
        <sz val="12"/>
        <rFont val="新細明體"/>
        <family val="1"/>
      </rPr>
      <t>喀麥隆</t>
    </r>
  </si>
  <si>
    <r>
      <rPr>
        <sz val="12"/>
        <rFont val="新細明體"/>
        <family val="1"/>
      </rPr>
      <t>阿根廷</t>
    </r>
  </si>
  <si>
    <r>
      <rPr>
        <sz val="12"/>
        <rFont val="新細明體"/>
        <family val="1"/>
      </rPr>
      <t>貝南</t>
    </r>
  </si>
  <si>
    <r>
      <rPr>
        <sz val="12"/>
        <rFont val="新細明體"/>
        <family val="1"/>
      </rPr>
      <t>尚比亞　　</t>
    </r>
  </si>
  <si>
    <r>
      <rPr>
        <sz val="12"/>
        <rFont val="新細明體"/>
        <family val="1"/>
      </rPr>
      <t>巴拉圭</t>
    </r>
  </si>
  <si>
    <r>
      <rPr>
        <sz val="12"/>
        <rFont val="新細明體"/>
        <family val="1"/>
      </rPr>
      <t>南非　　　</t>
    </r>
  </si>
  <si>
    <r>
      <rPr>
        <sz val="12"/>
        <rFont val="新細明體"/>
        <family val="1"/>
      </rPr>
      <t>埃及</t>
    </r>
  </si>
  <si>
    <r>
      <rPr>
        <sz val="12"/>
        <rFont val="新細明體"/>
        <family val="1"/>
      </rPr>
      <t>中國大陸</t>
    </r>
  </si>
  <si>
    <r>
      <rPr>
        <sz val="12"/>
        <rFont val="新細明體"/>
        <family val="1"/>
      </rPr>
      <t>日本</t>
    </r>
  </si>
  <si>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</si>
  <si>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</si>
  <si>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(KG)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</si>
  <si>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</si>
  <si>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</si>
  <si>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</si>
  <si>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</si>
  <si>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</si>
  <si>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</si>
  <si>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</si>
  <si>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土耳其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</si>
  <si>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多哥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</si>
  <si>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布吉那法索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</si>
  <si>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</si>
  <si>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b/>
        <sz val="12"/>
        <rFont val="新細明體"/>
        <family val="1"/>
      </rPr>
      <t>總計</t>
    </r>
  </si>
  <si>
    <r>
      <rPr>
        <sz val="12"/>
        <rFont val="華康標楷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華康標楷體"/>
        <family val="1"/>
      </rPr>
      <t>名</t>
    </r>
  </si>
  <si>
    <r>
      <t>106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華康標楷體"/>
        <family val="1"/>
      </rPr>
      <t>～</t>
    </r>
    <r>
      <rPr>
        <sz val="12"/>
        <rFont val="Times New Roman"/>
        <family val="1"/>
      </rPr>
      <t>10</t>
    </r>
    <r>
      <rPr>
        <sz val="12"/>
        <rFont val="華康標楷體"/>
        <family val="1"/>
      </rPr>
      <t>月</t>
    </r>
  </si>
  <si>
    <r>
      <rPr>
        <sz val="12"/>
        <rFont val="華康標楷體"/>
        <family val="1"/>
      </rPr>
      <t>與去年同期比較</t>
    </r>
  </si>
  <si>
    <r>
      <rPr>
        <sz val="12"/>
        <rFont val="華康標楷體"/>
        <family val="1"/>
      </rPr>
      <t>數量</t>
    </r>
    <r>
      <rPr>
        <sz val="12"/>
        <rFont val="Times New Roman"/>
        <family val="1"/>
      </rPr>
      <t>(KG)</t>
    </r>
  </si>
  <si>
    <r>
      <rPr>
        <sz val="11"/>
        <rFont val="細明體"/>
        <family val="3"/>
      </rPr>
      <t>數量占
比重</t>
    </r>
    <r>
      <rPr>
        <sz val="11"/>
        <rFont val="Times New Roman"/>
        <family val="1"/>
      </rPr>
      <t>%</t>
    </r>
  </si>
  <si>
    <r>
      <rPr>
        <sz val="12"/>
        <rFont val="華康標楷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</si>
  <si>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華康標楷體"/>
        <family val="1"/>
      </rPr>
      <t>數量</t>
    </r>
    <r>
      <rPr>
        <sz val="12"/>
        <rFont val="Times New Roman"/>
        <family val="1"/>
      </rPr>
      <t>(%)</t>
    </r>
  </si>
  <si>
    <r>
      <rPr>
        <sz val="12"/>
        <rFont val="華康標楷體"/>
        <family val="1"/>
      </rPr>
      <t>金額</t>
    </r>
    <r>
      <rPr>
        <sz val="12"/>
        <rFont val="Times New Roman"/>
        <family val="1"/>
      </rPr>
      <t>(%)</t>
    </r>
  </si>
  <si>
    <r>
      <rPr>
        <sz val="12"/>
        <rFont val="華康標楷體"/>
        <family val="1"/>
      </rPr>
      <t>美國</t>
    </r>
  </si>
  <si>
    <r>
      <rPr>
        <sz val="12"/>
        <rFont val="華康標楷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</si>
  <si>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澳大利亞</t>
    </r>
  </si>
  <si>
    <r>
      <rPr>
        <sz val="12"/>
        <rFont val="華康標楷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</si>
  <si>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</si>
  <si>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</si>
  <si>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</si>
  <si>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坦桑尼亞</t>
    </r>
  </si>
  <si>
    <r>
      <rPr>
        <sz val="12"/>
        <rFont val="華康標楷體"/>
        <family val="1"/>
      </rPr>
      <t>土庫曼　　</t>
    </r>
  </si>
  <si>
    <r>
      <rPr>
        <sz val="12"/>
        <rFont val="華康標楷體"/>
        <family val="1"/>
      </rPr>
      <t>尚比亞　　</t>
    </r>
  </si>
  <si>
    <r>
      <rPr>
        <sz val="12"/>
        <rFont val="華康標楷體"/>
        <family val="1"/>
      </rPr>
      <t>喀麥隆</t>
    </r>
  </si>
  <si>
    <r>
      <rPr>
        <sz val="12"/>
        <rFont val="華康標楷體"/>
        <family val="1"/>
      </rPr>
      <t>阿根廷</t>
    </r>
  </si>
  <si>
    <r>
      <rPr>
        <sz val="12"/>
        <rFont val="華康標楷體"/>
        <family val="1"/>
      </rPr>
      <t>土耳其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</si>
  <si>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多哥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</si>
  <si>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貝南</t>
    </r>
  </si>
  <si>
    <r>
      <rPr>
        <sz val="12"/>
        <rFont val="華康標楷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</si>
  <si>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布吉那法索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</si>
  <si>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烏茲別克</t>
    </r>
  </si>
  <si>
    <r>
      <rPr>
        <sz val="12"/>
        <rFont val="華康標楷體"/>
        <family val="1"/>
      </rPr>
      <t>巴拉圭</t>
    </r>
  </si>
  <si>
    <r>
      <rPr>
        <sz val="12"/>
        <rFont val="華康標楷體"/>
        <family val="1"/>
      </rPr>
      <t>南非　　　</t>
    </r>
  </si>
  <si>
    <r>
      <rPr>
        <sz val="12"/>
        <rFont val="華康標楷體"/>
        <family val="1"/>
      </rPr>
      <t>埃及</t>
    </r>
  </si>
  <si>
    <r>
      <rPr>
        <sz val="12"/>
        <rFont val="華康標楷體"/>
        <family val="1"/>
      </rPr>
      <t>中國大陸</t>
    </r>
  </si>
  <si>
    <r>
      <rPr>
        <sz val="12"/>
        <rFont val="華康標楷體"/>
        <family val="1"/>
      </rPr>
      <t>日本</t>
    </r>
  </si>
  <si>
    <r>
      <rPr>
        <b/>
        <sz val="12"/>
        <rFont val="華康標楷體"/>
        <family val="1"/>
      </rPr>
      <t>總計</t>
    </r>
  </si>
  <si>
    <r>
      <rPr>
        <sz val="12"/>
        <rFont val="華康標楷體"/>
        <family val="1"/>
      </rPr>
      <t>總計</t>
    </r>
  </si>
  <si>
    <r>
      <rPr>
        <sz val="12"/>
        <rFont val="華康標楷體"/>
        <family val="1"/>
      </rPr>
      <t>貝南</t>
    </r>
  </si>
  <si>
    <r>
      <rPr>
        <sz val="12"/>
        <color indexed="8"/>
        <rFont val="華康標楷體"/>
        <family val="1"/>
      </rPr>
      <t>國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華康標楷體"/>
        <family val="1"/>
      </rPr>
      <t>名</t>
    </r>
  </si>
  <si>
    <r>
      <rPr>
        <sz val="12"/>
        <color indexed="8"/>
        <rFont val="華康標楷體"/>
        <family val="1"/>
      </rPr>
      <t>數量</t>
    </r>
    <r>
      <rPr>
        <sz val="12"/>
        <color indexed="8"/>
        <rFont val="Times New Roman"/>
        <family val="1"/>
      </rPr>
      <t>(KG)</t>
    </r>
  </si>
  <si>
    <r>
      <rPr>
        <sz val="11"/>
        <color indexed="8"/>
        <rFont val="細明體"/>
        <family val="3"/>
      </rPr>
      <t>數量占
比重</t>
    </r>
    <r>
      <rPr>
        <sz val="11"/>
        <color indexed="8"/>
        <rFont val="Times New Roman"/>
        <family val="1"/>
      </rPr>
      <t>%</t>
    </r>
  </si>
  <si>
    <r>
      <rPr>
        <sz val="12"/>
        <color indexed="8"/>
        <rFont val="華康標楷體"/>
        <family val="1"/>
      </rPr>
      <t>金額</t>
    </r>
    <r>
      <rPr>
        <sz val="12"/>
        <color indexed="8"/>
        <rFont val="Times New Roman"/>
        <family val="1"/>
      </rPr>
      <t>(US$)</t>
    </r>
  </si>
  <si>
    <r>
      <rPr>
        <sz val="12"/>
        <color indexed="8"/>
        <rFont val="華康標楷體"/>
        <family val="1"/>
      </rPr>
      <t>數量</t>
    </r>
    <r>
      <rPr>
        <sz val="12"/>
        <color indexed="8"/>
        <rFont val="Times New Roman"/>
        <family val="1"/>
      </rPr>
      <t>(%)</t>
    </r>
  </si>
  <si>
    <r>
      <rPr>
        <sz val="12"/>
        <color indexed="8"/>
        <rFont val="華康標楷體"/>
        <family val="1"/>
      </rPr>
      <t>金額</t>
    </r>
    <r>
      <rPr>
        <sz val="12"/>
        <color indexed="8"/>
        <rFont val="Times New Roman"/>
        <family val="1"/>
      </rPr>
      <t>(%)</t>
    </r>
  </si>
  <si>
    <r>
      <rPr>
        <sz val="12"/>
        <color indexed="8"/>
        <rFont val="華康標楷體"/>
        <family val="1"/>
      </rPr>
      <t>美國</t>
    </r>
  </si>
  <si>
    <r>
      <rPr>
        <sz val="12"/>
        <color indexed="8"/>
        <rFont val="華康標楷體"/>
        <family val="1"/>
      </rPr>
      <t>印度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</si>
  <si>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巴西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</si>
  <si>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澳大利亞</t>
    </r>
  </si>
  <si>
    <r>
      <rPr>
        <sz val="12"/>
        <color indexed="8"/>
        <rFont val="華康標楷體"/>
        <family val="1"/>
      </rPr>
      <t>馬利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</si>
  <si>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象牙海岸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</si>
  <si>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墨西哥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</si>
  <si>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坦桑尼亞</t>
    </r>
  </si>
  <si>
    <r>
      <rPr>
        <sz val="12"/>
        <color indexed="8"/>
        <rFont val="華康標楷體"/>
        <family val="1"/>
      </rPr>
      <t>巴基斯坦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</si>
  <si>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喀麥隆</t>
    </r>
  </si>
  <si>
    <r>
      <rPr>
        <sz val="12"/>
        <color indexed="8"/>
        <rFont val="華康標楷體"/>
        <family val="1"/>
      </rPr>
      <t>土庫曼　　</t>
    </r>
  </si>
  <si>
    <r>
      <rPr>
        <sz val="12"/>
        <color indexed="8"/>
        <rFont val="華康標楷體"/>
        <family val="1"/>
      </rPr>
      <t>尚比亞　　</t>
    </r>
  </si>
  <si>
    <r>
      <rPr>
        <sz val="12"/>
        <color indexed="8"/>
        <rFont val="華康標楷體"/>
        <family val="1"/>
      </rPr>
      <t>阿根廷</t>
    </r>
  </si>
  <si>
    <r>
      <rPr>
        <sz val="12"/>
        <color indexed="8"/>
        <rFont val="華康標楷體"/>
        <family val="1"/>
      </rPr>
      <t>土耳其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</si>
  <si>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多哥　　　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</si>
  <si>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貝南</t>
    </r>
  </si>
  <si>
    <r>
      <rPr>
        <sz val="12"/>
        <color indexed="8"/>
        <rFont val="華康標楷體"/>
        <family val="1"/>
      </rPr>
      <t>布吉那法索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</si>
  <si>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華康標楷體"/>
        <family val="1"/>
      </rPr>
      <t>烏茲別克</t>
    </r>
  </si>
  <si>
    <r>
      <rPr>
        <sz val="12"/>
        <color indexed="8"/>
        <rFont val="華康標楷體"/>
        <family val="1"/>
      </rPr>
      <t>巴拉圭</t>
    </r>
  </si>
  <si>
    <r>
      <rPr>
        <sz val="12"/>
        <color indexed="8"/>
        <rFont val="華康標楷體"/>
        <family val="1"/>
      </rPr>
      <t>南非　　　</t>
    </r>
  </si>
  <si>
    <r>
      <rPr>
        <sz val="12"/>
        <color indexed="8"/>
        <rFont val="華康標楷體"/>
        <family val="1"/>
      </rPr>
      <t>埃及</t>
    </r>
  </si>
  <si>
    <r>
      <rPr>
        <sz val="12"/>
        <color indexed="8"/>
        <rFont val="華康標楷體"/>
        <family val="1"/>
      </rPr>
      <t>中國大陸</t>
    </r>
  </si>
  <si>
    <r>
      <rPr>
        <sz val="12"/>
        <color indexed="8"/>
        <rFont val="華康標楷體"/>
        <family val="1"/>
      </rPr>
      <t>日本</t>
    </r>
  </si>
  <si>
    <r>
      <rPr>
        <sz val="12"/>
        <rFont val="華康標楷體"/>
        <family val="1"/>
      </rPr>
      <t>吉爾吉斯　</t>
    </r>
  </si>
  <si>
    <r>
      <rPr>
        <sz val="12"/>
        <rFont val="華康標楷體"/>
        <family val="1"/>
      </rPr>
      <t>澳大利亞</t>
    </r>
  </si>
  <si>
    <r>
      <rPr>
        <sz val="12"/>
        <rFont val="華康標楷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</si>
  <si>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多哥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</si>
  <si>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美國</t>
    </r>
  </si>
  <si>
    <r>
      <rPr>
        <sz val="12"/>
        <rFont val="華康標楷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</si>
  <si>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</si>
  <si>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</si>
  <si>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</si>
  <si>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2"/>
        <rFont val="華康標楷體"/>
        <family val="1"/>
      </rPr>
      <t>坦桑尼亞</t>
    </r>
  </si>
  <si>
    <r>
      <rPr>
        <sz val="12"/>
        <rFont val="華康標楷體"/>
        <family val="1"/>
      </rPr>
      <t>喀麥隆</t>
    </r>
  </si>
  <si>
    <r>
      <rPr>
        <sz val="12"/>
        <rFont val="華康標楷體"/>
        <family val="1"/>
      </rPr>
      <t>土庫曼　　</t>
    </r>
  </si>
  <si>
    <r>
      <rPr>
        <sz val="12"/>
        <rFont val="華康標楷體"/>
        <family val="1"/>
      </rPr>
      <t>烏茲別克</t>
    </r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</si>
  <si>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>月棉花進口統計表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</si>
  <si>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</si>
  <si>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</si>
  <si>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 xml:space="preserve">  </t>
    </r>
    <r>
      <rPr>
        <sz val="12"/>
        <rFont val="新細明體"/>
        <family val="1"/>
      </rPr>
      <t>美國</t>
    </r>
  </si>
  <si>
    <r>
      <t xml:space="preserve">  </t>
    </r>
    <r>
      <rPr>
        <sz val="12"/>
        <rFont val="新細明體"/>
        <family val="1"/>
      </rPr>
      <t>印度　　　</t>
    </r>
  </si>
  <si>
    <r>
      <t xml:space="preserve">  </t>
    </r>
    <r>
      <rPr>
        <sz val="12"/>
        <rFont val="新細明體"/>
        <family val="1"/>
      </rPr>
      <t>巴西　　　</t>
    </r>
  </si>
  <si>
    <r>
      <t xml:space="preserve">  </t>
    </r>
    <r>
      <rPr>
        <sz val="12"/>
        <rFont val="新細明體"/>
        <family val="1"/>
      </rPr>
      <t>馬利　　　</t>
    </r>
  </si>
  <si>
    <r>
      <t xml:space="preserve">  </t>
    </r>
    <r>
      <rPr>
        <sz val="12"/>
        <rFont val="新細明體"/>
        <family val="1"/>
      </rPr>
      <t>墨西哥　　</t>
    </r>
  </si>
  <si>
    <r>
      <t xml:space="preserve">  </t>
    </r>
    <r>
      <rPr>
        <sz val="12"/>
        <rFont val="新細明體"/>
        <family val="1"/>
      </rPr>
      <t>中國大陸</t>
    </r>
  </si>
  <si>
    <r>
      <t xml:space="preserve">  </t>
    </r>
    <r>
      <rPr>
        <sz val="12"/>
        <rFont val="新細明體"/>
        <family val="1"/>
      </rPr>
      <t>吉爾吉斯　</t>
    </r>
  </si>
  <si>
    <r>
      <t xml:space="preserve">  </t>
    </r>
    <r>
      <rPr>
        <sz val="12"/>
        <rFont val="新細明體"/>
        <family val="1"/>
      </rPr>
      <t>澳洲　　　</t>
    </r>
  </si>
  <si>
    <r>
      <t xml:space="preserve">  </t>
    </r>
    <r>
      <rPr>
        <sz val="12"/>
        <rFont val="新細明體"/>
        <family val="1"/>
      </rPr>
      <t>日本　　　</t>
    </r>
  </si>
  <si>
    <r>
      <rPr>
        <sz val="12"/>
        <rFont val="新細明體"/>
        <family val="1"/>
      </rPr>
      <t>總計</t>
    </r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</si>
  <si>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1~2</t>
    </r>
    <r>
      <rPr>
        <sz val="16"/>
        <rFont val="新細明體"/>
        <family val="1"/>
      </rPr>
      <t>月棉花進口統計表</t>
    </r>
  </si>
  <si>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名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</si>
  <si>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1~2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</si>
  <si>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1~2</t>
    </r>
    <r>
      <rPr>
        <sz val="12"/>
        <rFont val="新細明體"/>
        <family val="1"/>
      </rPr>
      <t>月</t>
    </r>
  </si>
  <si>
    <r>
      <rPr>
        <sz val="12"/>
        <rFont val="新細明體"/>
        <family val="1"/>
      </rPr>
      <t>與去年同期比較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</si>
  <si>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</si>
  <si>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(%)</t>
    </r>
  </si>
  <si>
    <r>
      <t xml:space="preserve">  </t>
    </r>
    <r>
      <rPr>
        <sz val="12"/>
        <rFont val="新細明體"/>
        <family val="1"/>
      </rPr>
      <t>美國</t>
    </r>
  </si>
  <si>
    <r>
      <t xml:space="preserve">  </t>
    </r>
    <r>
      <rPr>
        <sz val="12"/>
        <rFont val="新細明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</si>
  <si>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t xml:space="preserve">  </t>
    </r>
    <r>
      <rPr>
        <sz val="12"/>
        <rFont val="新細明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</si>
  <si>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t xml:space="preserve">  </t>
    </r>
    <r>
      <rPr>
        <sz val="12"/>
        <rFont val="新細明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</si>
  <si>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t xml:space="preserve">  </t>
    </r>
    <r>
      <rPr>
        <sz val="12"/>
        <rFont val="新細明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</si>
  <si>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t xml:space="preserve">  </t>
    </r>
    <r>
      <rPr>
        <sz val="12"/>
        <rFont val="新細明體"/>
        <family val="1"/>
      </rPr>
      <t>坦桑尼亞</t>
    </r>
  </si>
  <si>
    <r>
      <rPr>
        <sz val="12"/>
        <rFont val="新細明體"/>
        <family val="1"/>
      </rPr>
      <t>吉爾吉斯　</t>
    </r>
  </si>
  <si>
    <r>
      <t xml:space="preserve">  </t>
    </r>
    <r>
      <rPr>
        <sz val="12"/>
        <rFont val="新細明體"/>
        <family val="1"/>
      </rPr>
      <t>澳洲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</si>
  <si>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日本　　　</t>
    </r>
  </si>
  <si>
    <r>
      <t xml:space="preserve">  </t>
    </r>
    <r>
      <rPr>
        <sz val="12"/>
        <rFont val="新細明體"/>
        <family val="1"/>
      </rPr>
      <t>喀麥隆</t>
    </r>
  </si>
  <si>
    <r>
      <t xml:space="preserve"> </t>
    </r>
    <r>
      <rPr>
        <sz val="12"/>
        <rFont val="新細明體"/>
        <family val="1"/>
      </rPr>
      <t>貝南</t>
    </r>
  </si>
  <si>
    <r>
      <t xml:space="preserve">  </t>
    </r>
    <r>
      <rPr>
        <sz val="12"/>
        <rFont val="新細明體"/>
        <family val="1"/>
      </rPr>
      <t>中國大陸</t>
    </r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</si>
  <si>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1-3</t>
    </r>
    <r>
      <rPr>
        <sz val="16"/>
        <rFont val="新細明體"/>
        <family val="1"/>
      </rPr>
      <t>月棉花進口統計表</t>
    </r>
  </si>
  <si>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</si>
  <si>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1-3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</si>
  <si>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1-3</t>
    </r>
    <r>
      <rPr>
        <sz val="12"/>
        <rFont val="新細明體"/>
        <family val="1"/>
      </rPr>
      <t>月</t>
    </r>
  </si>
  <si>
    <r>
      <rPr>
        <sz val="12"/>
        <rFont val="新細明體"/>
        <family val="1"/>
      </rPr>
      <t>與去年同期比較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</si>
  <si>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(KG)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</si>
  <si>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</si>
  <si>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</si>
  <si>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</si>
  <si>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</si>
  <si>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</si>
  <si>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</si>
  <si>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</si>
  <si>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</si>
  <si>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坦桑尼亞</t>
    </r>
  </si>
  <si>
    <r>
      <rPr>
        <sz val="12"/>
        <rFont val="新細明體"/>
        <family val="1"/>
      </rPr>
      <t>土耳其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</si>
  <si>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吉爾吉斯　</t>
    </r>
  </si>
  <si>
    <r>
      <rPr>
        <sz val="12"/>
        <rFont val="新細明體"/>
        <family val="1"/>
      </rPr>
      <t>巴林　　　</t>
    </r>
  </si>
  <si>
    <r>
      <rPr>
        <sz val="12"/>
        <rFont val="新細明體"/>
        <family val="1"/>
      </rPr>
      <t>澳洲</t>
    </r>
  </si>
  <si>
    <r>
      <rPr>
        <sz val="12"/>
        <rFont val="新細明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</si>
  <si>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喀麥隆</t>
    </r>
  </si>
  <si>
    <r>
      <rPr>
        <sz val="12"/>
        <rFont val="新細明體"/>
        <family val="1"/>
      </rPr>
      <t>多哥　　　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</si>
  <si>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(KG)</t>
    </r>
  </si>
  <si>
    <r>
      <rPr>
        <b/>
        <sz val="12"/>
        <rFont val="新細明體"/>
        <family val="1"/>
      </rPr>
      <t>總計</t>
    </r>
  </si>
  <si>
    <r>
      <rPr>
        <b/>
        <sz val="12"/>
        <rFont val="新細明體"/>
        <family val="1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計</t>
    </r>
  </si>
  <si>
    <r>
      <t>107</t>
    </r>
    <r>
      <rPr>
        <sz val="16"/>
        <rFont val="新細明體-ExtB"/>
        <family val="1"/>
      </rPr>
      <t>年</t>
    </r>
    <r>
      <rPr>
        <sz val="16"/>
        <rFont val="Times New Roman"/>
        <family val="1"/>
      </rPr>
      <t>1-4</t>
    </r>
    <r>
      <rPr>
        <sz val="16"/>
        <rFont val="新細明體-ExtB"/>
        <family val="1"/>
      </rPr>
      <t>月棉花進口統計表</t>
    </r>
  </si>
  <si>
    <r>
      <rPr>
        <sz val="12"/>
        <rFont val="新細明體-ExtB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-ExtB"/>
        <family val="1"/>
      </rPr>
      <t>名</t>
    </r>
  </si>
  <si>
    <r>
      <t>107</t>
    </r>
    <r>
      <rPr>
        <sz val="12"/>
        <rFont val="新細明體-ExtB"/>
        <family val="1"/>
      </rPr>
      <t>年</t>
    </r>
    <r>
      <rPr>
        <sz val="12"/>
        <rFont val="Times New Roman"/>
        <family val="1"/>
      </rPr>
      <t>1-4</t>
    </r>
    <r>
      <rPr>
        <sz val="12"/>
        <rFont val="新細明體-ExtB"/>
        <family val="1"/>
      </rPr>
      <t>月</t>
    </r>
  </si>
  <si>
    <r>
      <t>106</t>
    </r>
    <r>
      <rPr>
        <sz val="12"/>
        <rFont val="新細明體-ExtB"/>
        <family val="1"/>
      </rPr>
      <t>年</t>
    </r>
    <r>
      <rPr>
        <sz val="12"/>
        <rFont val="Times New Roman"/>
        <family val="1"/>
      </rPr>
      <t>1-4</t>
    </r>
    <r>
      <rPr>
        <sz val="12"/>
        <rFont val="新細明體-ExtB"/>
        <family val="1"/>
      </rPr>
      <t>月</t>
    </r>
  </si>
  <si>
    <r>
      <rPr>
        <sz val="12"/>
        <rFont val="新細明體-ExtB"/>
        <family val="1"/>
      </rPr>
      <t>與去年同期比較</t>
    </r>
  </si>
  <si>
    <r>
      <rPr>
        <sz val="12"/>
        <rFont val="新細明體-ExtB"/>
        <family val="1"/>
      </rPr>
      <t>數量</t>
    </r>
    <r>
      <rPr>
        <sz val="12"/>
        <rFont val="Times New Roman"/>
        <family val="1"/>
      </rPr>
      <t>(KG)</t>
    </r>
  </si>
  <si>
    <r>
      <rPr>
        <sz val="11"/>
        <color indexed="8"/>
        <rFont val="新細明體-ExtB"/>
        <family val="1"/>
      </rPr>
      <t>數量占
比重</t>
    </r>
    <r>
      <rPr>
        <sz val="11"/>
        <color indexed="8"/>
        <rFont val="Times New Roman"/>
        <family val="1"/>
      </rPr>
      <t>%</t>
    </r>
  </si>
  <si>
    <r>
      <rPr>
        <sz val="12"/>
        <rFont val="新細明體-ExtB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</si>
  <si>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-ExtB"/>
        <family val="1"/>
      </rPr>
      <t>數量</t>
    </r>
    <r>
      <rPr>
        <sz val="12"/>
        <rFont val="Times New Roman"/>
        <family val="1"/>
      </rPr>
      <t>(KG)</t>
    </r>
  </si>
  <si>
    <r>
      <rPr>
        <sz val="11"/>
        <color indexed="8"/>
        <rFont val="新細明體-ExtB"/>
        <family val="1"/>
      </rPr>
      <t>數量占
比重</t>
    </r>
    <r>
      <rPr>
        <sz val="11"/>
        <color indexed="8"/>
        <rFont val="Times New Roman"/>
        <family val="1"/>
      </rPr>
      <t>%</t>
    </r>
  </si>
  <si>
    <r>
      <rPr>
        <sz val="12"/>
        <rFont val="新細明體-ExtB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</si>
  <si>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-ExtB"/>
        <family val="1"/>
      </rPr>
      <t>數量</t>
    </r>
    <r>
      <rPr>
        <sz val="12"/>
        <rFont val="Times New Roman"/>
        <family val="1"/>
      </rPr>
      <t>(%)</t>
    </r>
  </si>
  <si>
    <r>
      <rPr>
        <sz val="12"/>
        <rFont val="新細明體-ExtB"/>
        <family val="1"/>
      </rPr>
      <t>金額</t>
    </r>
    <r>
      <rPr>
        <sz val="12"/>
        <rFont val="Times New Roman"/>
        <family val="1"/>
      </rPr>
      <t>(%)</t>
    </r>
  </si>
  <si>
    <r>
      <t xml:space="preserve"> </t>
    </r>
    <r>
      <rPr>
        <sz val="12"/>
        <rFont val="新細明體-ExtB"/>
        <family val="1"/>
      </rPr>
      <t>美國</t>
    </r>
  </si>
  <si>
    <r>
      <t xml:space="preserve"> </t>
    </r>
    <r>
      <rPr>
        <sz val="12"/>
        <rFont val="新細明體-ExtB"/>
        <family val="1"/>
      </rPr>
      <t>印度　　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</si>
  <si>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墨西哥　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</si>
  <si>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巴西　　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</si>
  <si>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馬利　　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</si>
  <si>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坦桑尼亞</t>
    </r>
  </si>
  <si>
    <r>
      <t xml:space="preserve"> </t>
    </r>
    <r>
      <rPr>
        <sz val="12"/>
        <rFont val="新細明體-ExtB"/>
        <family val="1"/>
      </rPr>
      <t>土耳其　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</si>
  <si>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巴基斯坦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</si>
  <si>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烏茲別克　</t>
    </r>
  </si>
  <si>
    <r>
      <t xml:space="preserve"> </t>
    </r>
    <r>
      <rPr>
        <sz val="12"/>
        <rFont val="新細明體-ExtB"/>
        <family val="1"/>
      </rPr>
      <t>吉爾吉斯　</t>
    </r>
  </si>
  <si>
    <r>
      <t xml:space="preserve"> </t>
    </r>
    <r>
      <rPr>
        <sz val="12"/>
        <rFont val="新細明體-ExtB"/>
        <family val="1"/>
      </rPr>
      <t>巴林　　　</t>
    </r>
  </si>
  <si>
    <r>
      <t xml:space="preserve"> </t>
    </r>
    <r>
      <rPr>
        <sz val="12"/>
        <rFont val="新細明體-ExtB"/>
        <family val="1"/>
      </rPr>
      <t>澳洲　　　</t>
    </r>
  </si>
  <si>
    <r>
      <t xml:space="preserve"> </t>
    </r>
    <r>
      <rPr>
        <sz val="12"/>
        <rFont val="新細明體-ExtB"/>
        <family val="1"/>
      </rPr>
      <t>德國　　　</t>
    </r>
  </si>
  <si>
    <r>
      <t xml:space="preserve"> </t>
    </r>
    <r>
      <rPr>
        <sz val="12"/>
        <rFont val="新細明體-ExtB"/>
        <family val="1"/>
      </rPr>
      <t>日本　　　</t>
    </r>
  </si>
  <si>
    <r>
      <t xml:space="preserve"> </t>
    </r>
    <r>
      <rPr>
        <sz val="12"/>
        <rFont val="新細明體-ExtB"/>
        <family val="1"/>
      </rPr>
      <t>象牙海岸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</si>
  <si>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喀麥隆</t>
    </r>
  </si>
  <si>
    <r>
      <t xml:space="preserve"> </t>
    </r>
    <r>
      <rPr>
        <sz val="12"/>
        <rFont val="新細明體-ExtB"/>
        <family val="1"/>
      </rPr>
      <t>阿根廷</t>
    </r>
  </si>
  <si>
    <r>
      <t xml:space="preserve"> </t>
    </r>
    <r>
      <rPr>
        <sz val="12"/>
        <rFont val="新細明體-ExtB"/>
        <family val="1"/>
      </rPr>
      <t>多哥　　　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</si>
  <si>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新細明體-ExtB"/>
        <family val="1"/>
      </rPr>
      <t>貝南</t>
    </r>
  </si>
  <si>
    <r>
      <t xml:space="preserve"> </t>
    </r>
    <r>
      <rPr>
        <sz val="12"/>
        <rFont val="新細明體-ExtB"/>
        <family val="1"/>
      </rPr>
      <t>南非</t>
    </r>
  </si>
  <si>
    <r>
      <t xml:space="preserve"> </t>
    </r>
    <r>
      <rPr>
        <sz val="12"/>
        <rFont val="新細明體-ExtB"/>
        <family val="1"/>
      </rPr>
      <t>中國大陸</t>
    </r>
  </si>
  <si>
    <r>
      <rPr>
        <b/>
        <sz val="12"/>
        <rFont val="新細明體-ExtB"/>
        <family val="1"/>
      </rPr>
      <t>總計</t>
    </r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</si>
  <si>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1~5</t>
    </r>
    <r>
      <rPr>
        <sz val="16"/>
        <rFont val="新細明體"/>
        <family val="1"/>
      </rPr>
      <t>月棉花進口統計表</t>
    </r>
  </si>
  <si>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名</t>
    </r>
  </si>
  <si>
    <r>
      <t>107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1~5</t>
    </r>
    <r>
      <rPr>
        <sz val="10"/>
        <rFont val="新細明體"/>
        <family val="1"/>
      </rPr>
      <t>月</t>
    </r>
  </si>
  <si>
    <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1~5</t>
    </r>
    <r>
      <rPr>
        <sz val="10"/>
        <rFont val="新細明體"/>
        <family val="1"/>
      </rPr>
      <t>月</t>
    </r>
  </si>
  <si>
    <r>
      <rPr>
        <sz val="10"/>
        <rFont val="新細明體"/>
        <family val="1"/>
      </rPr>
      <t>與去年同期比較</t>
    </r>
  </si>
  <si>
    <r>
      <rPr>
        <sz val="10"/>
        <rFont val="新細明體"/>
        <family val="1"/>
      </rPr>
      <t>數量</t>
    </r>
    <r>
      <rPr>
        <sz val="10"/>
        <rFont val="Times New Roman"/>
        <family val="1"/>
      </rPr>
      <t>(KG)</t>
    </r>
  </si>
  <si>
    <r>
      <rPr>
        <sz val="10"/>
        <rFont val="新細明體"/>
        <family val="1"/>
      </rPr>
      <t>金額</t>
    </r>
    <r>
      <rPr>
        <sz val="10"/>
        <rFont val="Times New Roman"/>
        <family val="1"/>
      </rPr>
      <t>(US$)</t>
    </r>
  </si>
  <si>
    <r>
      <rPr>
        <sz val="10"/>
        <rFont val="新細明體"/>
        <family val="1"/>
      </rPr>
      <t>數量</t>
    </r>
    <r>
      <rPr>
        <sz val="10"/>
        <rFont val="Times New Roman"/>
        <family val="1"/>
      </rPr>
      <t>(KG)</t>
    </r>
  </si>
  <si>
    <r>
      <rPr>
        <sz val="10"/>
        <rFont val="新細明體"/>
        <family val="1"/>
      </rPr>
      <t>金額</t>
    </r>
    <r>
      <rPr>
        <sz val="10"/>
        <rFont val="Times New Roman"/>
        <family val="1"/>
      </rPr>
      <t>(US$)</t>
    </r>
  </si>
  <si>
    <r>
      <rPr>
        <sz val="10"/>
        <rFont val="新細明體"/>
        <family val="1"/>
      </rPr>
      <t>數量</t>
    </r>
    <r>
      <rPr>
        <sz val="10"/>
        <rFont val="Times New Roman"/>
        <family val="1"/>
      </rPr>
      <t>(%)</t>
    </r>
  </si>
  <si>
    <r>
      <rPr>
        <sz val="10"/>
        <rFont val="新細明體"/>
        <family val="1"/>
      </rPr>
      <t>金額</t>
    </r>
    <r>
      <rPr>
        <sz val="10"/>
        <rFont val="Times New Roman"/>
        <family val="1"/>
      </rPr>
      <t>(%)</t>
    </r>
  </si>
  <si>
    <r>
      <rPr>
        <sz val="12"/>
        <rFont val="新細明體"/>
        <family val="1"/>
      </rPr>
      <t>美國</t>
    </r>
  </si>
  <si>
    <r>
      <rPr>
        <sz val="12"/>
        <rFont val="新細明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</si>
  <si>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</si>
  <si>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</si>
  <si>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坦桑尼亞</t>
    </r>
  </si>
  <si>
    <r>
      <rPr>
        <sz val="12"/>
        <rFont val="新細明體"/>
        <family val="1"/>
      </rPr>
      <t>土耳其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</si>
  <si>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</si>
  <si>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烏茲別克　</t>
    </r>
  </si>
  <si>
    <r>
      <rPr>
        <sz val="12"/>
        <rFont val="新細明體"/>
        <family val="1"/>
      </rPr>
      <t>吉爾吉斯　</t>
    </r>
  </si>
  <si>
    <r>
      <rPr>
        <sz val="12"/>
        <rFont val="新細明體"/>
        <family val="1"/>
      </rPr>
      <t>巴林　　　</t>
    </r>
  </si>
  <si>
    <r>
      <rPr>
        <sz val="12"/>
        <rFont val="新細明體"/>
        <family val="1"/>
      </rPr>
      <t>德國　　　</t>
    </r>
  </si>
  <si>
    <r>
      <rPr>
        <sz val="12"/>
        <rFont val="新細明體"/>
        <family val="1"/>
      </rPr>
      <t>中國大陸</t>
    </r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</si>
  <si>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1~6</t>
    </r>
    <r>
      <rPr>
        <sz val="16"/>
        <rFont val="新細明體"/>
        <family val="1"/>
      </rPr>
      <t>月棉花進口統計表</t>
    </r>
  </si>
  <si>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</si>
  <si>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1~6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</si>
  <si>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1~6</t>
    </r>
    <r>
      <rPr>
        <sz val="12"/>
        <rFont val="新細明體"/>
        <family val="1"/>
      </rPr>
      <t>月</t>
    </r>
  </si>
  <si>
    <r>
      <rPr>
        <sz val="12"/>
        <rFont val="新細明體"/>
        <family val="1"/>
      </rPr>
      <t>與去年同期比較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</si>
  <si>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(KG)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</si>
  <si>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</si>
  <si>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"/>
        <family val="1"/>
      </rPr>
      <t>數量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</si>
  <si>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(%)</t>
    </r>
  </si>
  <si>
    <r>
      <rPr>
        <sz val="12"/>
        <rFont val="新細明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</si>
  <si>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巴西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</si>
  <si>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巴基斯坦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</si>
  <si>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馬利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</si>
  <si>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坦桑尼亞</t>
    </r>
  </si>
  <si>
    <r>
      <rPr>
        <sz val="12"/>
        <rFont val="新細明體"/>
        <family val="1"/>
      </rPr>
      <t>土耳其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</si>
  <si>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吉爾吉斯　</t>
    </r>
  </si>
  <si>
    <r>
      <rPr>
        <sz val="12"/>
        <rFont val="新細明體"/>
        <family val="1"/>
      </rPr>
      <t>德國　　　</t>
    </r>
  </si>
  <si>
    <r>
      <rPr>
        <sz val="12"/>
        <rFont val="新細明體"/>
        <family val="1"/>
      </rPr>
      <t>日本　　　</t>
    </r>
  </si>
  <si>
    <r>
      <rPr>
        <sz val="12"/>
        <rFont val="新細明體"/>
        <family val="1"/>
      </rPr>
      <t>南非　　　</t>
    </r>
  </si>
  <si>
    <r>
      <rPr>
        <sz val="12"/>
        <rFont val="新細明體"/>
        <family val="1"/>
      </rPr>
      <t>布吉那法索</t>
    </r>
  </si>
  <si>
    <r>
      <rPr>
        <sz val="12"/>
        <rFont val="新細明體"/>
        <family val="1"/>
      </rPr>
      <t>巴拉圭　　</t>
    </r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</si>
  <si>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1~7</t>
    </r>
    <r>
      <rPr>
        <sz val="16"/>
        <rFont val="新細明體"/>
        <family val="1"/>
      </rPr>
      <t>月棉花進口統計表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</si>
  <si>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1~7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</si>
  <si>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1~7</t>
    </r>
    <r>
      <rPr>
        <sz val="12"/>
        <rFont val="新細明體"/>
        <family val="1"/>
      </rPr>
      <t>月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</si>
  <si>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</si>
  <si>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"/>
        <family val="1"/>
      </rPr>
      <t>金額</t>
    </r>
    <r>
      <rPr>
        <sz val="12"/>
        <rFont val="Times New Roman"/>
        <family val="1"/>
      </rPr>
      <t>(US$)</t>
    </r>
  </si>
  <si>
    <r>
      <rPr>
        <sz val="12"/>
        <rFont val="新細明體"/>
        <family val="1"/>
      </rPr>
      <t>澳大利亞</t>
    </r>
  </si>
  <si>
    <r>
      <rPr>
        <sz val="12"/>
        <rFont val="新細明體"/>
        <family val="1"/>
      </rPr>
      <t>坦桑尼亞</t>
    </r>
  </si>
  <si>
    <r>
      <rPr>
        <sz val="12"/>
        <rFont val="新細明體"/>
        <family val="1"/>
      </rPr>
      <t>阿根廷</t>
    </r>
  </si>
  <si>
    <r>
      <rPr>
        <sz val="12"/>
        <rFont val="新細明體"/>
        <family val="1"/>
      </rPr>
      <t>巴林　　　</t>
    </r>
  </si>
  <si>
    <r>
      <rPr>
        <sz val="12"/>
        <rFont val="新細明體"/>
        <family val="1"/>
      </rPr>
      <t>德國　　　</t>
    </r>
  </si>
  <si>
    <r>
      <rPr>
        <sz val="12"/>
        <rFont val="新細明體"/>
        <family val="1"/>
      </rPr>
      <t>象牙海岸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</si>
  <si>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土庫曼</t>
    </r>
  </si>
  <si>
    <r>
      <rPr>
        <sz val="12"/>
        <rFont val="新細明體"/>
        <family val="1"/>
      </rPr>
      <t>喀麥隆</t>
    </r>
  </si>
  <si>
    <r>
      <rPr>
        <sz val="12"/>
        <rFont val="新細明體"/>
        <family val="1"/>
      </rPr>
      <t>多哥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</si>
  <si>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貝南</t>
    </r>
  </si>
  <si>
    <r>
      <rPr>
        <sz val="12"/>
        <rFont val="新細明體"/>
        <family val="1"/>
      </rPr>
      <t>南非</t>
    </r>
  </si>
  <si>
    <r>
      <rPr>
        <sz val="12"/>
        <rFont val="新細明體"/>
        <family val="1"/>
      </rPr>
      <t>埃及</t>
    </r>
  </si>
  <si>
    <r>
      <rPr>
        <sz val="12"/>
        <rFont val="新細明體"/>
        <family val="1"/>
      </rPr>
      <t>中國大陸</t>
    </r>
  </si>
  <si>
    <r>
      <rPr>
        <sz val="12"/>
        <rFont val="新細明體"/>
        <family val="1"/>
      </rPr>
      <t>巴拉圭</t>
    </r>
  </si>
  <si>
    <t>107年1~8月棉花進口統計表</t>
  </si>
  <si>
    <t>德國</t>
  </si>
  <si>
    <t>巴林　　　</t>
  </si>
  <si>
    <t>吉爾吉斯　</t>
  </si>
  <si>
    <t>107年1~8月</t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</si>
  <si>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>～</t>
    </r>
    <r>
      <rPr>
        <sz val="16"/>
        <rFont val="Times New Roman"/>
        <family val="1"/>
      </rPr>
      <t>9</t>
    </r>
    <r>
      <rPr>
        <sz val="16"/>
        <rFont val="新細明體"/>
        <family val="1"/>
      </rPr>
      <t>月棉花進口統計表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</si>
  <si>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～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</si>
  <si>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t>巴林　　　</t>
  </si>
  <si>
    <t>吉爾吉斯　</t>
  </si>
  <si>
    <t>新加坡　　</t>
  </si>
  <si>
    <t>德國　　　</t>
  </si>
  <si>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</si>
  <si>
    <r>
      <rPr>
        <sz val="12"/>
        <rFont val="新細明體"/>
        <family val="1"/>
      </rPr>
      <t>印度　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</si>
  <si>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墨西哥　　</t>
    </r>
    <r>
      <rPr>
        <sz val="12"/>
        <rFont val="Times New Roman"/>
        <family val="1"/>
      </rPr>
      <t xml:space="preserve">  </t>
    </r>
  </si>
  <si>
    <r>
      <rPr>
        <sz val="12"/>
        <rFont val="新細明體"/>
        <family val="1"/>
      </rPr>
      <t>澳大利亞</t>
    </r>
  </si>
  <si>
    <r>
      <rPr>
        <sz val="12"/>
        <rFont val="新細明體"/>
        <family val="1"/>
      </rPr>
      <t>烏茲別克</t>
    </r>
  </si>
  <si>
    <r>
      <t>107</t>
    </r>
    <r>
      <rPr>
        <sz val="16"/>
        <rFont val="華康標楷體"/>
        <family val="1"/>
      </rPr>
      <t>年</t>
    </r>
    <r>
      <rPr>
        <sz val="16"/>
        <rFont val="Times New Roman"/>
        <family val="1"/>
      </rPr>
      <t>1</t>
    </r>
    <r>
      <rPr>
        <sz val="16"/>
        <rFont val="華康標楷體"/>
        <family val="1"/>
      </rPr>
      <t>～</t>
    </r>
    <r>
      <rPr>
        <sz val="16"/>
        <rFont val="Times New Roman"/>
        <family val="1"/>
      </rPr>
      <t>10</t>
    </r>
    <r>
      <rPr>
        <sz val="16"/>
        <rFont val="華康標楷體"/>
        <family val="1"/>
      </rPr>
      <t>月棉花進口統計表</t>
    </r>
  </si>
  <si>
    <r>
      <t>107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華康標楷體"/>
        <family val="1"/>
      </rPr>
      <t>～</t>
    </r>
    <r>
      <rPr>
        <sz val="12"/>
        <rFont val="Times New Roman"/>
        <family val="1"/>
      </rPr>
      <t>10</t>
    </r>
    <r>
      <rPr>
        <sz val="12"/>
        <rFont val="華康標楷體"/>
        <family val="1"/>
      </rPr>
      <t>月</t>
    </r>
  </si>
  <si>
    <t>吉爾吉斯</t>
  </si>
  <si>
    <r>
      <t>107</t>
    </r>
    <r>
      <rPr>
        <sz val="16"/>
        <color indexed="8"/>
        <rFont val="華康標楷體"/>
        <family val="1"/>
      </rPr>
      <t>年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華康標楷體"/>
        <family val="1"/>
      </rPr>
      <t>～</t>
    </r>
    <r>
      <rPr>
        <sz val="16"/>
        <color indexed="8"/>
        <rFont val="Times New Roman"/>
        <family val="1"/>
      </rPr>
      <t>11</t>
    </r>
    <r>
      <rPr>
        <sz val="16"/>
        <color indexed="8"/>
        <rFont val="華康標楷體"/>
        <family val="1"/>
      </rPr>
      <t>月棉花進口統計表</t>
    </r>
  </si>
  <si>
    <t>希臘　　　</t>
  </si>
  <si>
    <t>巴林　　　</t>
  </si>
  <si>
    <r>
      <rPr>
        <sz val="12"/>
        <color indexed="8"/>
        <rFont val="華康標楷體"/>
        <family val="1"/>
      </rPr>
      <t>總計</t>
    </r>
  </si>
  <si>
    <r>
      <t>107</t>
    </r>
    <r>
      <rPr>
        <sz val="12"/>
        <color indexed="8"/>
        <rFont val="華康標楷體"/>
        <family val="1"/>
      </rPr>
      <t>年</t>
    </r>
    <r>
      <rPr>
        <sz val="12"/>
        <color indexed="8"/>
        <rFont val="Times New Roman"/>
        <family val="1"/>
      </rPr>
      <t>1-11</t>
    </r>
    <r>
      <rPr>
        <sz val="12"/>
        <color indexed="8"/>
        <rFont val="華康標楷體"/>
        <family val="1"/>
      </rPr>
      <t>月</t>
    </r>
  </si>
  <si>
    <r>
      <t>106</t>
    </r>
    <r>
      <rPr>
        <sz val="12"/>
        <color indexed="8"/>
        <rFont val="華康標楷體"/>
        <family val="1"/>
      </rPr>
      <t>年</t>
    </r>
    <r>
      <rPr>
        <sz val="12"/>
        <color indexed="8"/>
        <rFont val="Times New Roman"/>
        <family val="1"/>
      </rPr>
      <t>1-11</t>
    </r>
    <r>
      <rPr>
        <sz val="12"/>
        <color indexed="8"/>
        <rFont val="華康標楷體"/>
        <family val="1"/>
      </rPr>
      <t>月</t>
    </r>
  </si>
  <si>
    <r>
      <rPr>
        <sz val="12"/>
        <color indexed="8"/>
        <rFont val="華康標楷體"/>
        <family val="1"/>
      </rPr>
      <t>與去年同期比較</t>
    </r>
  </si>
  <si>
    <r>
      <rPr>
        <sz val="11"/>
        <color indexed="8"/>
        <rFont val="細明體"/>
        <family val="3"/>
      </rPr>
      <t>數量占
比重</t>
    </r>
    <r>
      <rPr>
        <sz val="11"/>
        <color indexed="8"/>
        <rFont val="Times New Roman"/>
        <family val="1"/>
      </rPr>
      <t>%</t>
    </r>
  </si>
  <si>
    <r>
      <t>107</t>
    </r>
    <r>
      <rPr>
        <sz val="16"/>
        <rFont val="華康標楷體"/>
        <family val="1"/>
      </rPr>
      <t>年</t>
    </r>
    <r>
      <rPr>
        <sz val="16"/>
        <rFont val="Times New Roman"/>
        <family val="1"/>
      </rPr>
      <t>1-12</t>
    </r>
    <r>
      <rPr>
        <sz val="16"/>
        <rFont val="華康標楷體"/>
        <family val="1"/>
      </rPr>
      <t>月棉花進口統計表</t>
    </r>
  </si>
  <si>
    <r>
      <t>107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</rPr>
      <t>月</t>
    </r>
  </si>
  <si>
    <t>義大利　　</t>
  </si>
  <si>
    <r>
      <t>106</t>
    </r>
    <r>
      <rPr>
        <sz val="12"/>
        <rFont val="華康標楷體"/>
        <family val="1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</rPr>
      <t>月</t>
    </r>
  </si>
  <si>
    <r>
      <rPr>
        <sz val="12"/>
        <rFont val="華康標楷體"/>
        <family val="1"/>
      </rPr>
      <t>與去年同期比較</t>
    </r>
  </si>
  <si>
    <r>
      <rPr>
        <sz val="12"/>
        <rFont val="華康標楷體"/>
        <family val="1"/>
      </rPr>
      <t>金額</t>
    </r>
    <r>
      <rPr>
        <sz val="12"/>
        <rFont val="Times New Roman"/>
        <family val="1"/>
      </rPr>
      <t>(%)</t>
    </r>
  </si>
  <si>
    <r>
      <t>107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>1~12</t>
    </r>
    <r>
      <rPr>
        <sz val="16"/>
        <rFont val="新細明體"/>
        <family val="1"/>
      </rPr>
      <t>月棉花進口統計表</t>
    </r>
  </si>
  <si>
    <r>
      <t>106</t>
    </r>
    <r>
      <rPr>
        <sz val="12"/>
        <color indexed="60"/>
        <rFont val="新細明體"/>
        <family val="1"/>
      </rPr>
      <t>年</t>
    </r>
    <r>
      <rPr>
        <sz val="12"/>
        <color indexed="60"/>
        <rFont val="Times New Roman"/>
        <family val="1"/>
      </rPr>
      <t>1~12</t>
    </r>
    <r>
      <rPr>
        <sz val="12"/>
        <color indexed="60"/>
        <rFont val="新細明體"/>
        <family val="1"/>
      </rPr>
      <t>月我國棉花進口重量、金額分別為</t>
    </r>
    <r>
      <rPr>
        <sz val="12"/>
        <color indexed="60"/>
        <rFont val="Times New Roman"/>
        <family val="1"/>
      </rPr>
      <t>127,960</t>
    </r>
    <r>
      <rPr>
        <sz val="12"/>
        <color indexed="60"/>
        <rFont val="新細明體"/>
        <family val="1"/>
      </rPr>
      <t>公噸及</t>
    </r>
    <r>
      <rPr>
        <sz val="12"/>
        <color indexed="60"/>
        <rFont val="Times New Roman"/>
        <family val="1"/>
      </rPr>
      <t>221,129</t>
    </r>
    <r>
      <rPr>
        <sz val="12"/>
        <color indexed="60"/>
        <rFont val="新細明體"/>
        <family val="1"/>
      </rPr>
      <t>千美元，較去</t>
    </r>
    <r>
      <rPr>
        <sz val="12"/>
        <color indexed="60"/>
        <rFont val="Times New Roman"/>
        <family val="1"/>
      </rPr>
      <t>(105)</t>
    </r>
    <r>
      <rPr>
        <sz val="12"/>
        <color indexed="60"/>
        <rFont val="新細明體"/>
        <family val="1"/>
      </rPr>
      <t>年同期重量減少</t>
    </r>
    <r>
      <rPr>
        <sz val="12"/>
        <color indexed="60"/>
        <rFont val="Times New Roman"/>
        <family val="1"/>
      </rPr>
      <t>9.6%</t>
    </r>
    <r>
      <rPr>
        <sz val="12"/>
        <color indexed="60"/>
        <rFont val="新細明體"/>
        <family val="1"/>
      </rPr>
      <t>、金額增加</t>
    </r>
    <r>
      <rPr>
        <sz val="12"/>
        <color indexed="60"/>
        <rFont val="Times New Roman"/>
        <family val="1"/>
      </rPr>
      <t>4.9%</t>
    </r>
    <r>
      <rPr>
        <sz val="12"/>
        <color indexed="60"/>
        <rFont val="新細明體"/>
        <family val="1"/>
      </rPr>
      <t>，主要進口地區仍為美國佔總進口量</t>
    </r>
    <r>
      <rPr>
        <sz val="12"/>
        <color indexed="60"/>
        <rFont val="Times New Roman"/>
        <family val="1"/>
      </rPr>
      <t>64.1%</t>
    </r>
    <r>
      <rPr>
        <sz val="12"/>
        <color indexed="60"/>
        <rFont val="新細明體"/>
        <family val="1"/>
      </rPr>
      <t>、其他主要進口來源及重量比重依序為為印度</t>
    </r>
    <r>
      <rPr>
        <sz val="12"/>
        <color indexed="60"/>
        <rFont val="Times New Roman"/>
        <family val="1"/>
      </rPr>
      <t>12.1%</t>
    </r>
    <r>
      <rPr>
        <sz val="12"/>
        <color indexed="60"/>
        <rFont val="新細明體"/>
        <family val="1"/>
      </rPr>
      <t>、巴西</t>
    </r>
    <r>
      <rPr>
        <sz val="12"/>
        <color indexed="60"/>
        <rFont val="Times New Roman"/>
        <family val="1"/>
      </rPr>
      <t>7.9%</t>
    </r>
    <r>
      <rPr>
        <sz val="12"/>
        <color indexed="60"/>
        <rFont val="新細明體"/>
        <family val="1"/>
      </rPr>
      <t>、澳大利亞</t>
    </r>
    <r>
      <rPr>
        <sz val="12"/>
        <color indexed="60"/>
        <rFont val="Times New Roman"/>
        <family val="1"/>
      </rPr>
      <t>6.9%</t>
    </r>
    <r>
      <rPr>
        <sz val="12"/>
        <color indexed="60"/>
        <rFont val="新細明體"/>
        <family val="1"/>
      </rPr>
      <t>、馬利</t>
    </r>
    <r>
      <rPr>
        <sz val="12"/>
        <color indexed="60"/>
        <rFont val="Times New Roman"/>
        <family val="1"/>
      </rPr>
      <t>2.1%</t>
    </r>
    <r>
      <rPr>
        <sz val="12"/>
        <color indexed="60"/>
        <rFont val="新細明體"/>
        <family val="1"/>
      </rPr>
      <t>、墨西哥</t>
    </r>
    <r>
      <rPr>
        <sz val="12"/>
        <color indexed="60"/>
        <rFont val="Times New Roman"/>
        <family val="1"/>
      </rPr>
      <t>2.1%</t>
    </r>
    <r>
      <rPr>
        <sz val="12"/>
        <color indexed="60"/>
        <rFont val="新細明體"/>
        <family val="1"/>
      </rPr>
      <t>、象牙海岸</t>
    </r>
    <r>
      <rPr>
        <sz val="12"/>
        <color indexed="60"/>
        <rFont val="Times New Roman"/>
        <family val="1"/>
      </rPr>
      <t>1.8%</t>
    </r>
    <r>
      <rPr>
        <sz val="12"/>
        <color indexed="60"/>
        <rFont val="新細明體"/>
        <family val="1"/>
      </rPr>
      <t>，平均進口單價則比去年同期增加</t>
    </r>
    <r>
      <rPr>
        <sz val="12"/>
        <color indexed="60"/>
        <rFont val="Times New Roman"/>
        <family val="1"/>
      </rPr>
      <t>16%</t>
    </r>
    <r>
      <rPr>
        <sz val="12"/>
        <color indexed="60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</si>
</sst>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[$€-2]\ #,##0.00_);[Red]\([$€-2]\ #,##0.00\)"/>
    <numFmt numFmtId="185" formatCode="#,##0_);[Red]\(#,##0\)"/>
    <numFmt numFmtId="186" formatCode="0.0_);[Red]\(0.0\)"/>
    <numFmt numFmtId="187" formatCode="[$-404]AM/PM\ hh:mm:ss"/>
  </numFmts>
  <fonts count="7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  <font>
      <sz val="12"/>
      <name val="Times New Roman"/>
      <family val="1"/>
    </font>
    <font>
      <b/>
      <sz val="12"/>
      <name val="華康標楷體"/>
      <family val="1"/>
    </font>
    <font>
      <b/>
      <sz val="12"/>
      <name val="Times New Roman"/>
      <family val="1"/>
    </font>
    <font>
      <sz val="16"/>
      <name val="新細明體-ExtB"/>
      <family val="1"/>
    </font>
    <font>
      <sz val="12"/>
      <name val="新細明體-ExtB"/>
      <family val="1"/>
    </font>
    <font>
      <b/>
      <sz val="12"/>
      <name val="新細明體-ExtB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6"/>
      <color indexed="8"/>
      <name val="Times New Roman"/>
      <family val="1"/>
    </font>
    <font>
      <sz val="16"/>
      <color indexed="8"/>
      <name val="華康標楷體"/>
      <family val="1"/>
    </font>
    <font>
      <sz val="12"/>
      <color indexed="8"/>
      <name val="Times New Roman"/>
      <family val="1"/>
    </font>
    <font>
      <sz val="12"/>
      <color indexed="8"/>
      <name val="華康標楷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新細明體-ExtB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2"/>
      <color indexed="60"/>
      <name val="Times New Roman"/>
      <family val="1"/>
    </font>
    <font>
      <sz val="12"/>
      <color indexed="6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8"/>
      <name val="Times New Roman"/>
      <family val="1"/>
    </font>
    <font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華康標楷體"/>
      <family val="1"/>
    </font>
    <font>
      <sz val="12"/>
      <color theme="1"/>
      <name val="新細明體"/>
      <family val="1"/>
    </font>
    <font>
      <sz val="10"/>
      <color rgb="FF003399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細明體"/>
      <family val="3"/>
    </font>
    <font>
      <sz val="16"/>
      <color theme="1"/>
      <name val="Times New Roman"/>
      <family val="1"/>
    </font>
    <font>
      <sz val="12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81" fontId="6" fillId="0" borderId="10" xfId="33" applyNumberFormat="1" applyFont="1" applyBorder="1" applyAlignment="1">
      <alignment horizontal="center" vertical="center"/>
    </xf>
    <xf numFmtId="181" fontId="6" fillId="0" borderId="10" xfId="33" applyNumberFormat="1" applyFont="1" applyBorder="1" applyAlignment="1">
      <alignment horizontal="right" vertical="center"/>
    </xf>
    <xf numFmtId="179" fontId="6" fillId="0" borderId="10" xfId="39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9" fontId="6" fillId="0" borderId="10" xfId="33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81" fontId="6" fillId="0" borderId="12" xfId="33" applyNumberFormat="1" applyFont="1" applyBorder="1" applyAlignment="1">
      <alignment horizontal="center" vertical="center"/>
    </xf>
    <xf numFmtId="179" fontId="6" fillId="0" borderId="12" xfId="39" applyNumberFormat="1" applyFont="1" applyBorder="1" applyAlignment="1">
      <alignment horizontal="right" vertical="center"/>
    </xf>
    <xf numFmtId="179" fontId="6" fillId="0" borderId="10" xfId="33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1" fontId="6" fillId="0" borderId="13" xfId="33" applyNumberFormat="1" applyFont="1" applyBorder="1" applyAlignment="1">
      <alignment horizontal="center" vertical="center"/>
    </xf>
    <xf numFmtId="181" fontId="6" fillId="0" borderId="14" xfId="33" applyNumberFormat="1" applyFont="1" applyBorder="1" applyAlignment="1">
      <alignment horizontal="center" vertical="center"/>
    </xf>
    <xf numFmtId="179" fontId="6" fillId="0" borderId="15" xfId="33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181" fontId="64" fillId="0" borderId="13" xfId="33" applyNumberFormat="1" applyFont="1" applyBorder="1" applyAlignment="1">
      <alignment horizontal="center" vertical="center"/>
    </xf>
    <xf numFmtId="179" fontId="64" fillId="0" borderId="10" xfId="33" applyNumberFormat="1" applyFont="1" applyBorder="1" applyAlignment="1">
      <alignment horizontal="center" vertical="center"/>
    </xf>
    <xf numFmtId="3" fontId="64" fillId="0" borderId="14" xfId="0" applyNumberFormat="1" applyFont="1" applyBorder="1" applyAlignment="1">
      <alignment horizontal="right" vertical="center" wrapText="1"/>
    </xf>
    <xf numFmtId="181" fontId="64" fillId="0" borderId="14" xfId="33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10" fontId="66" fillId="0" borderId="0" xfId="0" applyNumberFormat="1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10" fontId="6" fillId="0" borderId="0" xfId="0" applyNumberFormat="1" applyFont="1" applyAlignment="1">
      <alignment/>
    </xf>
    <xf numFmtId="179" fontId="6" fillId="0" borderId="14" xfId="39" applyNumberFormat="1" applyFont="1" applyBorder="1" applyAlignment="1">
      <alignment horizontal="right" vertical="center"/>
    </xf>
    <xf numFmtId="43" fontId="6" fillId="0" borderId="0" xfId="0" applyNumberFormat="1" applyFont="1" applyAlignment="1">
      <alignment/>
    </xf>
    <xf numFmtId="3" fontId="68" fillId="0" borderId="0" xfId="0" applyNumberFormat="1" applyFont="1" applyFill="1" applyBorder="1" applyAlignment="1">
      <alignment wrapText="1"/>
    </xf>
    <xf numFmtId="3" fontId="6" fillId="0" borderId="14" xfId="0" applyNumberFormat="1" applyFont="1" applyBorder="1" applyAlignment="1">
      <alignment horizontal="right" vertical="center" wrapText="1"/>
    </xf>
    <xf numFmtId="181" fontId="6" fillId="0" borderId="16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79" fontId="6" fillId="0" borderId="13" xfId="39" applyNumberFormat="1" applyFont="1" applyBorder="1" applyAlignment="1">
      <alignment horizontal="right" vertical="center"/>
    </xf>
    <xf numFmtId="10" fontId="6" fillId="0" borderId="16" xfId="39" applyNumberFormat="1" applyFont="1" applyBorder="1" applyAlignment="1">
      <alignment horizontal="right" vertical="center"/>
    </xf>
    <xf numFmtId="10" fontId="6" fillId="0" borderId="17" xfId="39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79" fontId="6" fillId="0" borderId="10" xfId="33" applyNumberFormat="1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/>
    </xf>
    <xf numFmtId="181" fontId="6" fillId="0" borderId="13" xfId="33" applyNumberFormat="1" applyFont="1" applyBorder="1" applyAlignment="1">
      <alignment horizontal="right" vertical="center" indent="1"/>
    </xf>
    <xf numFmtId="181" fontId="6" fillId="0" borderId="14" xfId="33" applyNumberFormat="1" applyFont="1" applyBorder="1" applyAlignment="1">
      <alignment horizontal="right" vertical="center" indent="1"/>
    </xf>
    <xf numFmtId="181" fontId="8" fillId="7" borderId="16" xfId="0" applyNumberFormat="1" applyFont="1" applyFill="1" applyBorder="1" applyAlignment="1">
      <alignment horizontal="right" vertical="center" indent="1"/>
    </xf>
    <xf numFmtId="179" fontId="8" fillId="7" borderId="15" xfId="33" applyNumberFormat="1" applyFont="1" applyFill="1" applyBorder="1" applyAlignment="1">
      <alignment vertical="center"/>
    </xf>
    <xf numFmtId="181" fontId="8" fillId="7" borderId="17" xfId="0" applyNumberFormat="1" applyFont="1" applyFill="1" applyBorder="1" applyAlignment="1">
      <alignment horizontal="right" vertical="center" indent="1"/>
    </xf>
    <xf numFmtId="179" fontId="6" fillId="0" borderId="13" xfId="39" applyNumberFormat="1" applyFont="1" applyBorder="1" applyAlignment="1">
      <alignment vertical="center"/>
    </xf>
    <xf numFmtId="179" fontId="6" fillId="0" borderId="14" xfId="39" applyNumberFormat="1" applyFont="1" applyBorder="1" applyAlignment="1">
      <alignment vertical="center"/>
    </xf>
    <xf numFmtId="179" fontId="6" fillId="0" borderId="13" xfId="33" applyNumberFormat="1" applyFont="1" applyBorder="1" applyAlignment="1">
      <alignment vertical="center"/>
    </xf>
    <xf numFmtId="179" fontId="6" fillId="0" borderId="14" xfId="33" applyNumberFormat="1" applyFont="1" applyBorder="1" applyAlignment="1">
      <alignment vertical="center"/>
    </xf>
    <xf numFmtId="179" fontId="8" fillId="7" borderId="16" xfId="39" applyNumberFormat="1" applyFont="1" applyFill="1" applyBorder="1" applyAlignment="1">
      <alignment vertical="center"/>
    </xf>
    <xf numFmtId="179" fontId="8" fillId="7" borderId="17" xfId="39" applyNumberFormat="1" applyFont="1" applyFill="1" applyBorder="1" applyAlignment="1">
      <alignment vertical="center"/>
    </xf>
    <xf numFmtId="181" fontId="8" fillId="7" borderId="16" xfId="33" applyNumberFormat="1" applyFont="1" applyFill="1" applyBorder="1" applyAlignment="1">
      <alignment horizontal="center" vertical="center"/>
    </xf>
    <xf numFmtId="179" fontId="8" fillId="7" borderId="15" xfId="33" applyNumberFormat="1" applyFont="1" applyFill="1" applyBorder="1" applyAlignment="1">
      <alignment horizontal="center" vertical="center"/>
    </xf>
    <xf numFmtId="181" fontId="8" fillId="7" borderId="17" xfId="33" applyNumberFormat="1" applyFont="1" applyFill="1" applyBorder="1" applyAlignment="1">
      <alignment horizontal="center" vertical="center"/>
    </xf>
    <xf numFmtId="179" fontId="8" fillId="7" borderId="16" xfId="39" applyNumberFormat="1" applyFont="1" applyFill="1" applyBorder="1" applyAlignment="1">
      <alignment horizontal="center" vertical="center"/>
    </xf>
    <xf numFmtId="179" fontId="8" fillId="7" borderId="17" xfId="39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9" fontId="69" fillId="0" borderId="10" xfId="39" applyNumberFormat="1" applyFont="1" applyBorder="1" applyAlignment="1">
      <alignment horizontal="right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/>
    </xf>
    <xf numFmtId="0" fontId="8" fillId="7" borderId="10" xfId="0" applyFont="1" applyFill="1" applyBorder="1" applyAlignment="1">
      <alignment horizontal="center" vertical="center"/>
    </xf>
    <xf numFmtId="181" fontId="6" fillId="7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181" fontId="8" fillId="7" borderId="10" xfId="0" applyNumberFormat="1" applyFont="1" applyFill="1" applyBorder="1" applyAlignment="1">
      <alignment horizontal="center" vertical="center"/>
    </xf>
    <xf numFmtId="179" fontId="6" fillId="0" borderId="10" xfId="39" applyNumberFormat="1" applyFont="1" applyFill="1" applyBorder="1" applyAlignment="1">
      <alignment horizontal="right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9" fontId="6" fillId="0" borderId="12" xfId="3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79" fontId="6" fillId="0" borderId="14" xfId="39" applyNumberFormat="1" applyFont="1" applyFill="1" applyBorder="1" applyAlignment="1">
      <alignment horizontal="right" vertical="center"/>
    </xf>
    <xf numFmtId="181" fontId="6" fillId="0" borderId="14" xfId="33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181" fontId="6" fillId="0" borderId="13" xfId="33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81" fontId="6" fillId="0" borderId="23" xfId="33" applyNumberFormat="1" applyFont="1" applyFill="1" applyBorder="1" applyAlignment="1">
      <alignment horizontal="center" vertical="center"/>
    </xf>
    <xf numFmtId="179" fontId="6" fillId="0" borderId="24" xfId="39" applyNumberFormat="1" applyFont="1" applyFill="1" applyBorder="1" applyAlignment="1">
      <alignment horizontal="right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181" fontId="6" fillId="0" borderId="11" xfId="33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6" fillId="0" borderId="24" xfId="33" applyNumberFormat="1" applyFont="1" applyFill="1" applyBorder="1" applyAlignment="1">
      <alignment horizontal="center" vertical="center"/>
    </xf>
    <xf numFmtId="179" fontId="6" fillId="0" borderId="26" xfId="39" applyNumberFormat="1" applyFont="1" applyFill="1" applyBorder="1" applyAlignment="1">
      <alignment horizontal="right" vertical="center"/>
    </xf>
    <xf numFmtId="0" fontId="5" fillId="7" borderId="14" xfId="0" applyFont="1" applyFill="1" applyBorder="1" applyAlignment="1">
      <alignment horizontal="center" vertical="center"/>
    </xf>
    <xf numFmtId="179" fontId="8" fillId="7" borderId="17" xfId="39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center" vertical="center"/>
    </xf>
    <xf numFmtId="179" fontId="8" fillId="7" borderId="25" xfId="39" applyNumberFormat="1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181" fontId="8" fillId="7" borderId="28" xfId="33" applyNumberFormat="1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181" fontId="8" fillId="6" borderId="16" xfId="33" applyNumberFormat="1" applyFont="1" applyFill="1" applyBorder="1" applyAlignment="1">
      <alignment horizontal="center" vertical="center"/>
    </xf>
    <xf numFmtId="179" fontId="8" fillId="6" borderId="15" xfId="33" applyNumberFormat="1" applyFont="1" applyFill="1" applyBorder="1" applyAlignment="1">
      <alignment horizontal="right" vertical="center"/>
    </xf>
    <xf numFmtId="179" fontId="8" fillId="6" borderId="17" xfId="39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181" fontId="8" fillId="6" borderId="27" xfId="33" applyNumberFormat="1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81" fontId="8" fillId="6" borderId="25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181" fontId="8" fillId="6" borderId="17" xfId="33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181" fontId="8" fillId="6" borderId="28" xfId="0" applyNumberFormat="1" applyFont="1" applyFill="1" applyBorder="1" applyAlignment="1">
      <alignment horizontal="center" vertical="center"/>
    </xf>
    <xf numFmtId="179" fontId="8" fillId="6" borderId="16" xfId="39" applyNumberFormat="1" applyFont="1" applyFill="1" applyBorder="1" applyAlignment="1">
      <alignment horizontal="right" vertical="center"/>
    </xf>
    <xf numFmtId="181" fontId="64" fillId="0" borderId="11" xfId="33" applyNumberFormat="1" applyFont="1" applyBorder="1" applyAlignment="1">
      <alignment horizontal="center" vertical="center"/>
    </xf>
    <xf numFmtId="3" fontId="64" fillId="0" borderId="11" xfId="0" applyNumberFormat="1" applyFont="1" applyBorder="1" applyAlignment="1">
      <alignment horizontal="right" vertical="center" wrapText="1"/>
    </xf>
    <xf numFmtId="179" fontId="64" fillId="0" borderId="13" xfId="39" applyNumberFormat="1" applyFont="1" applyBorder="1" applyAlignment="1">
      <alignment horizontal="right" vertical="center"/>
    </xf>
    <xf numFmtId="179" fontId="64" fillId="0" borderId="14" xfId="39" applyNumberFormat="1" applyFont="1" applyBorder="1" applyAlignment="1">
      <alignment horizontal="right" vertical="center"/>
    </xf>
    <xf numFmtId="0" fontId="64" fillId="0" borderId="21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179" fontId="6" fillId="0" borderId="13" xfId="33" applyNumberFormat="1" applyFont="1" applyBorder="1" applyAlignment="1">
      <alignment horizontal="right" vertical="center"/>
    </xf>
    <xf numFmtId="179" fontId="6" fillId="0" borderId="14" xfId="33" applyNumberFormat="1" applyFont="1" applyBorder="1" applyAlignment="1">
      <alignment horizontal="right" vertical="center"/>
    </xf>
    <xf numFmtId="181" fontId="6" fillId="0" borderId="13" xfId="33" applyNumberFormat="1" applyFont="1" applyBorder="1" applyAlignment="1">
      <alignment horizontal="right" vertical="center"/>
    </xf>
    <xf numFmtId="181" fontId="6" fillId="0" borderId="14" xfId="33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9" fontId="6" fillId="0" borderId="10" xfId="33" applyNumberFormat="1" applyFont="1" applyFill="1" applyBorder="1" applyAlignment="1">
      <alignment horizontal="center" vertical="center"/>
    </xf>
    <xf numFmtId="179" fontId="6" fillId="0" borderId="13" xfId="33" applyNumberFormat="1" applyFont="1" applyFill="1" applyBorder="1" applyAlignment="1">
      <alignment horizontal="right" vertical="center"/>
    </xf>
    <xf numFmtId="179" fontId="6" fillId="0" borderId="14" xfId="33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vertical="center" wrapText="1"/>
    </xf>
    <xf numFmtId="181" fontId="6" fillId="0" borderId="13" xfId="33" applyNumberFormat="1" applyFont="1" applyFill="1" applyBorder="1" applyAlignment="1">
      <alignment horizontal="right" vertical="center"/>
    </xf>
    <xf numFmtId="181" fontId="6" fillId="0" borderId="14" xfId="33" applyNumberFormat="1" applyFont="1" applyFill="1" applyBorder="1" applyAlignment="1">
      <alignment horizontal="right" vertical="center"/>
    </xf>
    <xf numFmtId="181" fontId="8" fillId="0" borderId="27" xfId="33" applyNumberFormat="1" applyFont="1" applyFill="1" applyBorder="1" applyAlignment="1">
      <alignment horizontal="center" vertical="center"/>
    </xf>
    <xf numFmtId="181" fontId="8" fillId="0" borderId="16" xfId="33" applyNumberFormat="1" applyFont="1" applyFill="1" applyBorder="1" applyAlignment="1">
      <alignment horizontal="center" vertical="center"/>
    </xf>
    <xf numFmtId="179" fontId="8" fillId="0" borderId="15" xfId="33" applyNumberFormat="1" applyFont="1" applyFill="1" applyBorder="1" applyAlignment="1">
      <alignment horizontal="right" vertical="center"/>
    </xf>
    <xf numFmtId="181" fontId="8" fillId="0" borderId="17" xfId="33" applyNumberFormat="1" applyFont="1" applyFill="1" applyBorder="1" applyAlignment="1">
      <alignment horizontal="center" vertical="center"/>
    </xf>
    <xf numFmtId="181" fontId="8" fillId="0" borderId="25" xfId="0" applyNumberFormat="1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center" vertical="center"/>
    </xf>
    <xf numFmtId="179" fontId="8" fillId="0" borderId="16" xfId="39" applyNumberFormat="1" applyFont="1" applyFill="1" applyBorder="1" applyAlignment="1">
      <alignment horizontal="right" vertical="center"/>
    </xf>
    <xf numFmtId="179" fontId="8" fillId="0" borderId="17" xfId="39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2" fillId="0" borderId="0" xfId="0" applyFont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2"/>
  <sheetViews>
    <sheetView zoomScalePageLayoutView="0" workbookViewId="0" topLeftCell="A1">
      <selection activeCell="C4" sqref="C4"/>
    </sheetView>
  </sheetViews>
  <sheetFormatPr defaultColWidth="9.00390625" defaultRowHeight="16.5"/>
  <cols>
    <col min="1" max="1" width="12.125" style="17" customWidth="1"/>
    <col min="2" max="2" width="13.875" style="13" customWidth="1"/>
    <col min="3" max="3" width="8.75390625" style="13" customWidth="1"/>
    <col min="4" max="5" width="13.875" style="13" customWidth="1"/>
    <col min="6" max="6" width="8.75390625" style="13" customWidth="1"/>
    <col min="7" max="7" width="13.875" style="13" customWidth="1"/>
    <col min="8" max="9" width="9.625" style="13" customWidth="1"/>
    <col min="10" max="16384" width="9.00390625" style="17" customWidth="1"/>
  </cols>
  <sheetData>
    <row r="1" spans="1:9" ht="22.5">
      <c r="A1" s="169" t="s">
        <v>135</v>
      </c>
      <c r="B1" s="169"/>
      <c r="C1" s="169"/>
      <c r="D1" s="169"/>
      <c r="E1" s="169"/>
      <c r="F1" s="169"/>
      <c r="G1" s="169"/>
      <c r="H1" s="169"/>
      <c r="I1" s="169"/>
    </row>
    <row r="2" ht="15.75" thickBot="1"/>
    <row r="3" spans="1:9" ht="26.25" customHeight="1">
      <c r="A3" s="170" t="s">
        <v>44</v>
      </c>
      <c r="B3" s="172" t="s">
        <v>136</v>
      </c>
      <c r="C3" s="173"/>
      <c r="D3" s="174"/>
      <c r="E3" s="172" t="s">
        <v>137</v>
      </c>
      <c r="F3" s="173"/>
      <c r="G3" s="174"/>
      <c r="H3" s="172" t="s">
        <v>30</v>
      </c>
      <c r="I3" s="174"/>
    </row>
    <row r="4" spans="1:9" ht="30.75">
      <c r="A4" s="171"/>
      <c r="B4" s="24" t="s">
        <v>46</v>
      </c>
      <c r="C4" s="31" t="s">
        <v>95</v>
      </c>
      <c r="D4" s="25" t="s">
        <v>47</v>
      </c>
      <c r="E4" s="24" t="s">
        <v>189</v>
      </c>
      <c r="F4" s="31" t="s">
        <v>95</v>
      </c>
      <c r="G4" s="25" t="s">
        <v>47</v>
      </c>
      <c r="H4" s="24" t="s">
        <v>48</v>
      </c>
      <c r="I4" s="25" t="s">
        <v>49</v>
      </c>
    </row>
    <row r="5" spans="1:10" ht="24.75" customHeight="1">
      <c r="A5" s="51" t="s">
        <v>138</v>
      </c>
      <c r="B5" s="26">
        <v>10574760</v>
      </c>
      <c r="C5" s="23">
        <f aca="true" t="shared" si="0" ref="C5:C14">B5/$B$14</f>
        <v>0.7340939575511208</v>
      </c>
      <c r="D5" s="45">
        <v>17564600</v>
      </c>
      <c r="E5" s="26">
        <v>8374600</v>
      </c>
      <c r="F5" s="23">
        <f aca="true" t="shared" si="1" ref="F5:F14">E5/$E$14</f>
        <v>0.5736990897375367</v>
      </c>
      <c r="G5" s="45">
        <v>13980600</v>
      </c>
      <c r="H5" s="48">
        <f>SUM(B5/E5-1)</f>
        <v>0.26271821937764184</v>
      </c>
      <c r="I5" s="42">
        <f>SUM(D5/G5-1)</f>
        <v>0.2563552351115117</v>
      </c>
      <c r="J5" s="41"/>
    </row>
    <row r="6" spans="1:10" ht="24.75" customHeight="1">
      <c r="A6" s="51" t="s">
        <v>139</v>
      </c>
      <c r="B6" s="26">
        <v>1728988</v>
      </c>
      <c r="C6" s="23">
        <f t="shared" si="0"/>
        <v>0.12002538530220991</v>
      </c>
      <c r="D6" s="45">
        <v>2965700</v>
      </c>
      <c r="E6" s="26">
        <v>3270002</v>
      </c>
      <c r="F6" s="23">
        <f t="shared" si="1"/>
        <v>0.22401036119216733</v>
      </c>
      <c r="G6" s="45">
        <v>5575000</v>
      </c>
      <c r="H6" s="48">
        <f>SUM(B6/E6-1)</f>
        <v>-0.47125781574445524</v>
      </c>
      <c r="I6" s="42">
        <f>SUM(D6/G6-1)</f>
        <v>-0.46803587443946193</v>
      </c>
      <c r="J6" s="41"/>
    </row>
    <row r="7" spans="1:9" ht="24.75" customHeight="1">
      <c r="A7" s="51" t="s">
        <v>140</v>
      </c>
      <c r="B7" s="26">
        <v>1018824</v>
      </c>
      <c r="C7" s="23">
        <f t="shared" si="0"/>
        <v>0.0707261954132352</v>
      </c>
      <c r="D7" s="45">
        <v>1888600</v>
      </c>
      <c r="E7" s="26">
        <v>2375854</v>
      </c>
      <c r="F7" s="23">
        <f t="shared" si="1"/>
        <v>0.1627570602953318</v>
      </c>
      <c r="G7" s="45">
        <v>4014600</v>
      </c>
      <c r="H7" s="48">
        <f>SUM(B7/E7-1)</f>
        <v>-0.5711756698854391</v>
      </c>
      <c r="I7" s="42">
        <f>SUM(D7/G7-1)</f>
        <v>-0.5295670801574254</v>
      </c>
    </row>
    <row r="8" spans="1:9" ht="24.75" customHeight="1">
      <c r="A8" s="51" t="s">
        <v>142</v>
      </c>
      <c r="B8" s="26">
        <v>1017497</v>
      </c>
      <c r="C8" s="23">
        <f t="shared" si="0"/>
        <v>0.07063407581130851</v>
      </c>
      <c r="D8" s="45">
        <v>1657000</v>
      </c>
      <c r="E8" s="26">
        <v>251632</v>
      </c>
      <c r="F8" s="23">
        <f t="shared" si="1"/>
        <v>0.017237963526477187</v>
      </c>
      <c r="G8" s="45">
        <v>447400</v>
      </c>
      <c r="H8" s="48">
        <f>SUM(B8/E8-1)</f>
        <v>3.0435914351115914</v>
      </c>
      <c r="I8" s="42">
        <f>SUM(D8/G8-1)</f>
        <v>2.7036209208761735</v>
      </c>
    </row>
    <row r="9" spans="1:9" ht="24.75" customHeight="1">
      <c r="A9" s="51" t="s">
        <v>144</v>
      </c>
      <c r="B9" s="26">
        <v>44674</v>
      </c>
      <c r="C9" s="23">
        <f t="shared" si="0"/>
        <v>0.00310124423245906</v>
      </c>
      <c r="D9" s="45">
        <v>102100</v>
      </c>
      <c r="E9" s="26">
        <v>0</v>
      </c>
      <c r="F9" s="23">
        <f t="shared" si="1"/>
        <v>0</v>
      </c>
      <c r="G9" s="27">
        <v>0</v>
      </c>
      <c r="H9" s="26">
        <v>0</v>
      </c>
      <c r="I9" s="27">
        <v>0</v>
      </c>
    </row>
    <row r="10" spans="1:9" ht="24.75" customHeight="1">
      <c r="A10" s="51" t="s">
        <v>145</v>
      </c>
      <c r="B10" s="26">
        <v>20442</v>
      </c>
      <c r="C10" s="23">
        <f t="shared" si="0"/>
        <v>0.0014190722702226823</v>
      </c>
      <c r="D10" s="45">
        <v>35300</v>
      </c>
      <c r="E10" s="26">
        <v>0</v>
      </c>
      <c r="F10" s="23">
        <f t="shared" si="1"/>
        <v>0</v>
      </c>
      <c r="G10" s="27">
        <v>0</v>
      </c>
      <c r="H10" s="26">
        <v>0</v>
      </c>
      <c r="I10" s="27">
        <v>0</v>
      </c>
    </row>
    <row r="11" spans="1:9" ht="24.75" customHeight="1">
      <c r="A11" s="51" t="s">
        <v>146</v>
      </c>
      <c r="B11" s="26">
        <v>1</v>
      </c>
      <c r="C11" s="23">
        <f t="shared" si="0"/>
        <v>6.941944380308591E-08</v>
      </c>
      <c r="D11" s="27">
        <v>0</v>
      </c>
      <c r="E11" s="26">
        <v>0</v>
      </c>
      <c r="F11" s="23">
        <f t="shared" si="1"/>
        <v>0</v>
      </c>
      <c r="G11" s="27">
        <v>0</v>
      </c>
      <c r="H11" s="26">
        <v>0</v>
      </c>
      <c r="I11" s="27">
        <v>0</v>
      </c>
    </row>
    <row r="12" spans="1:9" ht="24.75" customHeight="1">
      <c r="A12" s="51" t="s">
        <v>141</v>
      </c>
      <c r="B12" s="26">
        <v>0</v>
      </c>
      <c r="C12" s="23">
        <f t="shared" si="0"/>
        <v>0</v>
      </c>
      <c r="D12" s="27">
        <v>0</v>
      </c>
      <c r="E12" s="26">
        <v>325335</v>
      </c>
      <c r="F12" s="23">
        <f t="shared" si="1"/>
        <v>0.02228696216652276</v>
      </c>
      <c r="G12" s="27">
        <v>486100</v>
      </c>
      <c r="H12" s="48">
        <f>SUM(B12/E12-1)</f>
        <v>-1</v>
      </c>
      <c r="I12" s="42">
        <f>SUM(D12/G12-1)</f>
        <v>-1</v>
      </c>
    </row>
    <row r="13" spans="1:9" ht="24.75" customHeight="1">
      <c r="A13" s="51" t="s">
        <v>143</v>
      </c>
      <c r="B13" s="26">
        <v>0</v>
      </c>
      <c r="C13" s="23">
        <f t="shared" si="0"/>
        <v>0</v>
      </c>
      <c r="D13" s="27">
        <v>0</v>
      </c>
      <c r="E13" s="26">
        <v>125</v>
      </c>
      <c r="F13" s="23">
        <f t="shared" si="1"/>
        <v>8.56308196417645E-06</v>
      </c>
      <c r="G13" s="27">
        <v>1500</v>
      </c>
      <c r="H13" s="48">
        <f>SUM(B13/E13-1)</f>
        <v>-1</v>
      </c>
      <c r="I13" s="42">
        <f>SUM(D13/G13-1)</f>
        <v>-1</v>
      </c>
    </row>
    <row r="14" spans="1:10" ht="24.75" customHeight="1" thickBot="1">
      <c r="A14" s="52" t="s">
        <v>147</v>
      </c>
      <c r="B14" s="46">
        <f>SUM(B5:B13)</f>
        <v>14405186</v>
      </c>
      <c r="C14" s="28">
        <f t="shared" si="0"/>
        <v>1</v>
      </c>
      <c r="D14" s="47">
        <f>SUM(D5:D13)</f>
        <v>24213300</v>
      </c>
      <c r="E14" s="46">
        <f>SUM(E5:E13)</f>
        <v>14597548</v>
      </c>
      <c r="F14" s="28">
        <f t="shared" si="1"/>
        <v>1</v>
      </c>
      <c r="G14" s="47">
        <f>SUM(G5:G13)</f>
        <v>24505200</v>
      </c>
      <c r="H14" s="49">
        <f>SUM(B14/E14-1)</f>
        <v>-0.013177692582343248</v>
      </c>
      <c r="I14" s="50">
        <f>SUM(D14/G14-1)</f>
        <v>-0.011911757504529663</v>
      </c>
      <c r="J14" s="41"/>
    </row>
    <row r="15" spans="8:9" ht="15">
      <c r="H15" s="18"/>
      <c r="I15" s="18"/>
    </row>
    <row r="16" spans="8:9" ht="15">
      <c r="H16" s="18"/>
      <c r="I16" s="18"/>
    </row>
    <row r="17" spans="8:9" ht="15">
      <c r="H17" s="18"/>
      <c r="I17" s="18"/>
    </row>
    <row r="18" spans="8:9" ht="15">
      <c r="H18" s="18"/>
      <c r="I18" s="18"/>
    </row>
    <row r="19" spans="8:9" ht="15">
      <c r="H19" s="18"/>
      <c r="I19" s="18"/>
    </row>
    <row r="20" spans="8:9" ht="15">
      <c r="H20" s="18"/>
      <c r="I20" s="18"/>
    </row>
    <row r="21" spans="8:9" ht="15">
      <c r="H21" s="18"/>
      <c r="I21" s="18"/>
    </row>
    <row r="22" spans="8:9" ht="15">
      <c r="H22" s="18"/>
      <c r="I22" s="18"/>
    </row>
    <row r="23" spans="8:9" ht="15">
      <c r="H23" s="18"/>
      <c r="I23" s="18"/>
    </row>
    <row r="24" spans="8:9" ht="15">
      <c r="H24" s="18"/>
      <c r="I24" s="18"/>
    </row>
    <row r="25" spans="8:9" ht="15">
      <c r="H25" s="18"/>
      <c r="I25" s="18"/>
    </row>
    <row r="26" spans="8:9" ht="15">
      <c r="H26" s="18"/>
      <c r="I26" s="18"/>
    </row>
    <row r="27" spans="8:9" ht="15">
      <c r="H27" s="18"/>
      <c r="I27" s="18"/>
    </row>
    <row r="28" spans="8:9" ht="15">
      <c r="H28" s="18"/>
      <c r="I28" s="18"/>
    </row>
    <row r="29" spans="8:9" ht="15">
      <c r="H29" s="18"/>
      <c r="I29" s="18"/>
    </row>
    <row r="30" spans="8:9" ht="15">
      <c r="H30" s="18"/>
      <c r="I30" s="18"/>
    </row>
    <row r="31" spans="8:9" ht="15">
      <c r="H31" s="18"/>
      <c r="I31" s="18"/>
    </row>
    <row r="32" spans="8:9" ht="15">
      <c r="H32" s="18"/>
      <c r="I32" s="18"/>
    </row>
  </sheetData>
  <sheetProtection/>
  <mergeCells count="5">
    <mergeCell ref="A1:I1"/>
    <mergeCell ref="A3:A4"/>
    <mergeCell ref="B3:D3"/>
    <mergeCell ref="E3:G3"/>
    <mergeCell ref="H3:I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51"/>
  <sheetViews>
    <sheetView zoomScalePageLayoutView="0" workbookViewId="0" topLeftCell="A1">
      <selection activeCell="E5" sqref="E5"/>
    </sheetView>
  </sheetViews>
  <sheetFormatPr defaultColWidth="8.875" defaultRowHeight="16.5"/>
  <cols>
    <col min="1" max="1" width="12.875" style="17" bestFit="1" customWidth="1"/>
    <col min="2" max="2" width="14.625" style="87" bestFit="1" customWidth="1"/>
    <col min="3" max="3" width="8.50390625" style="13" bestFit="1" customWidth="1"/>
    <col min="4" max="4" width="14.625" style="87" bestFit="1" customWidth="1"/>
    <col min="5" max="5" width="14.625" style="13" bestFit="1" customWidth="1"/>
    <col min="6" max="6" width="8.50390625" style="13" bestFit="1" customWidth="1"/>
    <col min="7" max="7" width="14.625" style="13" bestFit="1" customWidth="1"/>
    <col min="8" max="9" width="9.50390625" style="13" bestFit="1" customWidth="1"/>
    <col min="10" max="16384" width="8.875" style="17" customWidth="1"/>
  </cols>
  <sheetData>
    <row r="1" spans="1:9" s="16" customFormat="1" ht="30" customHeight="1">
      <c r="A1" s="180" t="s">
        <v>306</v>
      </c>
      <c r="B1" s="180"/>
      <c r="C1" s="180"/>
      <c r="D1" s="180"/>
      <c r="E1" s="180"/>
      <c r="F1" s="180"/>
      <c r="G1" s="180"/>
      <c r="H1" s="180"/>
      <c r="I1" s="180"/>
    </row>
    <row r="2" ht="15" customHeight="1" thickBot="1">
      <c r="A2" s="12"/>
    </row>
    <row r="3" spans="1:9" ht="21.75" customHeight="1">
      <c r="A3" s="193" t="s">
        <v>59</v>
      </c>
      <c r="B3" s="195" t="s">
        <v>307</v>
      </c>
      <c r="C3" s="196"/>
      <c r="D3" s="197"/>
      <c r="E3" s="198" t="s">
        <v>60</v>
      </c>
      <c r="F3" s="196"/>
      <c r="G3" s="199"/>
      <c r="H3" s="195" t="s">
        <v>61</v>
      </c>
      <c r="I3" s="197"/>
    </row>
    <row r="4" spans="1:9" ht="30" customHeight="1">
      <c r="A4" s="194"/>
      <c r="B4" s="133" t="s">
        <v>62</v>
      </c>
      <c r="C4" s="123" t="s">
        <v>63</v>
      </c>
      <c r="D4" s="124" t="s">
        <v>64</v>
      </c>
      <c r="E4" s="131" t="s">
        <v>62</v>
      </c>
      <c r="F4" s="123" t="s">
        <v>63</v>
      </c>
      <c r="G4" s="135" t="s">
        <v>64</v>
      </c>
      <c r="H4" s="133" t="s">
        <v>65</v>
      </c>
      <c r="I4" s="124" t="s">
        <v>66</v>
      </c>
    </row>
    <row r="5" spans="1:9" ht="21.75" customHeight="1">
      <c r="A5" s="128" t="s">
        <v>67</v>
      </c>
      <c r="B5" s="26">
        <v>102336108</v>
      </c>
      <c r="C5" s="15">
        <f aca="true" t="shared" si="0" ref="C5:C32">B5/$B$32</f>
        <v>0.8123153468096129</v>
      </c>
      <c r="D5" s="27">
        <v>173149500</v>
      </c>
      <c r="E5" s="21">
        <v>72125848</v>
      </c>
      <c r="F5" s="15">
        <f aca="true" t="shared" si="1" ref="F5:F17">E5/$E$32</f>
        <v>0.6510366511859117</v>
      </c>
      <c r="G5" s="104">
        <v>125434200</v>
      </c>
      <c r="H5" s="48">
        <f aca="true" t="shared" si="2" ref="H5:H14">SUM(B5/E5-1)</f>
        <v>0.41885483273624735</v>
      </c>
      <c r="I5" s="42">
        <f aca="true" t="shared" si="3" ref="I5:I14">SUM(D5/G5-1)</f>
        <v>0.38040103895109945</v>
      </c>
    </row>
    <row r="6" spans="1:9" ht="21.75" customHeight="1">
      <c r="A6" s="129" t="s">
        <v>68</v>
      </c>
      <c r="B6" s="26">
        <v>9476806</v>
      </c>
      <c r="C6" s="15">
        <f t="shared" si="0"/>
        <v>0.07522423026423304</v>
      </c>
      <c r="D6" s="27">
        <v>16983100</v>
      </c>
      <c r="E6" s="21">
        <v>14235457</v>
      </c>
      <c r="F6" s="15">
        <f t="shared" si="1"/>
        <v>0.12849490869599267</v>
      </c>
      <c r="G6" s="104">
        <v>23425800</v>
      </c>
      <c r="H6" s="48">
        <f t="shared" si="2"/>
        <v>-0.33428157592692664</v>
      </c>
      <c r="I6" s="42">
        <f t="shared" si="3"/>
        <v>-0.2750258262257852</v>
      </c>
    </row>
    <row r="7" spans="1:9" ht="21.75" customHeight="1">
      <c r="A7" s="129" t="s">
        <v>70</v>
      </c>
      <c r="B7" s="26">
        <v>4877623</v>
      </c>
      <c r="C7" s="15">
        <f t="shared" si="0"/>
        <v>0.03871720447734386</v>
      </c>
      <c r="D7" s="27">
        <v>9526200</v>
      </c>
      <c r="E7" s="21">
        <v>6825796</v>
      </c>
      <c r="F7" s="15">
        <f t="shared" si="1"/>
        <v>0.06161235524770803</v>
      </c>
      <c r="G7" s="104">
        <v>11402800</v>
      </c>
      <c r="H7" s="48">
        <f t="shared" si="2"/>
        <v>-0.2854133056423016</v>
      </c>
      <c r="I7" s="42">
        <f t="shared" si="3"/>
        <v>-0.16457361349843902</v>
      </c>
    </row>
    <row r="8" spans="1:9" ht="26.25" customHeight="1">
      <c r="A8" s="129" t="s">
        <v>73</v>
      </c>
      <c r="B8" s="26">
        <v>3524336</v>
      </c>
      <c r="C8" s="15">
        <f t="shared" si="0"/>
        <v>0.027975191514158462</v>
      </c>
      <c r="D8" s="27">
        <v>5926600</v>
      </c>
      <c r="E8" s="21">
        <v>1934543</v>
      </c>
      <c r="F8" s="15">
        <f t="shared" si="1"/>
        <v>0.01746195616715865</v>
      </c>
      <c r="G8" s="104">
        <v>3383300</v>
      </c>
      <c r="H8" s="48">
        <f t="shared" si="2"/>
        <v>0.8217925370488017</v>
      </c>
      <c r="I8" s="42">
        <f t="shared" si="3"/>
        <v>0.7517216918393286</v>
      </c>
    </row>
    <row r="9" spans="1:9" ht="21.75" customHeight="1">
      <c r="A9" s="128" t="s">
        <v>69</v>
      </c>
      <c r="B9" s="26">
        <v>2270705</v>
      </c>
      <c r="C9" s="15">
        <f t="shared" si="0"/>
        <v>0.018024219951547522</v>
      </c>
      <c r="D9" s="27">
        <v>5011600</v>
      </c>
      <c r="E9" s="21">
        <v>7477096</v>
      </c>
      <c r="F9" s="15">
        <f t="shared" si="1"/>
        <v>0.06749124863579525</v>
      </c>
      <c r="G9" s="104">
        <v>13805800</v>
      </c>
      <c r="H9" s="48">
        <f t="shared" si="2"/>
        <v>-0.6963119103994385</v>
      </c>
      <c r="I9" s="42">
        <f t="shared" si="3"/>
        <v>-0.6369931478074433</v>
      </c>
    </row>
    <row r="10" spans="1:9" ht="21.75" customHeight="1">
      <c r="A10" s="128" t="s">
        <v>78</v>
      </c>
      <c r="B10" s="26">
        <v>937820</v>
      </c>
      <c r="C10" s="15">
        <f t="shared" si="0"/>
        <v>0.00744415234694084</v>
      </c>
      <c r="D10" s="27">
        <v>1859700</v>
      </c>
      <c r="E10" s="21">
        <v>301512</v>
      </c>
      <c r="F10" s="15">
        <f t="shared" si="1"/>
        <v>0.0027215674853814766</v>
      </c>
      <c r="G10" s="104">
        <v>595800</v>
      </c>
      <c r="H10" s="48">
        <f t="shared" si="2"/>
        <v>2.1103902995569</v>
      </c>
      <c r="I10" s="42">
        <f t="shared" si="3"/>
        <v>2.12134944612286</v>
      </c>
    </row>
    <row r="11" spans="1:9" ht="21.75" customHeight="1">
      <c r="A11" s="129" t="s">
        <v>82</v>
      </c>
      <c r="B11" s="26">
        <v>795224</v>
      </c>
      <c r="C11" s="15">
        <f t="shared" si="0"/>
        <v>0.006312265259797917</v>
      </c>
      <c r="D11" s="27">
        <v>1138900</v>
      </c>
      <c r="E11" s="21">
        <v>205037</v>
      </c>
      <c r="F11" s="15">
        <f t="shared" si="1"/>
        <v>0.0018507456834227554</v>
      </c>
      <c r="G11" s="104">
        <v>352600</v>
      </c>
      <c r="H11" s="48">
        <f t="shared" si="2"/>
        <v>2.878441452030609</v>
      </c>
      <c r="I11" s="42">
        <f t="shared" si="3"/>
        <v>2.2300056721497445</v>
      </c>
    </row>
    <row r="12" spans="1:9" ht="26.25" customHeight="1">
      <c r="A12" s="129" t="s">
        <v>74</v>
      </c>
      <c r="B12" s="26">
        <v>614666</v>
      </c>
      <c r="C12" s="15">
        <f t="shared" si="0"/>
        <v>0.004879046455060394</v>
      </c>
      <c r="D12" s="27">
        <v>1195100</v>
      </c>
      <c r="E12" s="21">
        <v>643746</v>
      </c>
      <c r="F12" s="15">
        <f t="shared" si="1"/>
        <v>0.005810707973295869</v>
      </c>
      <c r="G12" s="104">
        <v>1164300</v>
      </c>
      <c r="H12" s="48">
        <f t="shared" si="2"/>
        <v>-0.045173096221180375</v>
      </c>
      <c r="I12" s="42">
        <f t="shared" si="3"/>
        <v>0.02645366314523745</v>
      </c>
    </row>
    <row r="13" spans="1:9" ht="21.75" customHeight="1">
      <c r="A13" s="129" t="s">
        <v>71</v>
      </c>
      <c r="B13" s="26">
        <v>472435</v>
      </c>
      <c r="C13" s="15">
        <f t="shared" si="0"/>
        <v>0.0037500566356305</v>
      </c>
      <c r="D13" s="27">
        <v>932000</v>
      </c>
      <c r="E13" s="21">
        <v>2416494</v>
      </c>
      <c r="F13" s="15">
        <f t="shared" si="1"/>
        <v>0.021812237983958933</v>
      </c>
      <c r="G13" s="104">
        <v>4285100</v>
      </c>
      <c r="H13" s="48">
        <f t="shared" si="2"/>
        <v>-0.8044956867263068</v>
      </c>
      <c r="I13" s="42">
        <f t="shared" si="3"/>
        <v>-0.7825021586427388</v>
      </c>
    </row>
    <row r="14" spans="1:9" ht="26.25" customHeight="1">
      <c r="A14" s="129" t="s">
        <v>79</v>
      </c>
      <c r="B14" s="26">
        <v>321650</v>
      </c>
      <c r="C14" s="15">
        <f t="shared" si="0"/>
        <v>0.0025531675613588117</v>
      </c>
      <c r="D14" s="27">
        <v>755100</v>
      </c>
      <c r="E14" s="21">
        <v>278615</v>
      </c>
      <c r="F14" s="15">
        <f t="shared" si="1"/>
        <v>0.002514890037343655</v>
      </c>
      <c r="G14" s="104">
        <v>644300</v>
      </c>
      <c r="H14" s="48">
        <f t="shared" si="2"/>
        <v>0.15446045618505821</v>
      </c>
      <c r="I14" s="42">
        <f t="shared" si="3"/>
        <v>0.17196957938848367</v>
      </c>
    </row>
    <row r="15" spans="1:9" ht="21.75" customHeight="1">
      <c r="A15" s="129" t="s">
        <v>308</v>
      </c>
      <c r="B15" s="26">
        <v>174814</v>
      </c>
      <c r="C15" s="15">
        <f t="shared" si="0"/>
        <v>0.0013876245424261754</v>
      </c>
      <c r="D15" s="27">
        <v>397600</v>
      </c>
      <c r="E15" s="21">
        <v>0</v>
      </c>
      <c r="F15" s="15">
        <f t="shared" si="1"/>
        <v>0</v>
      </c>
      <c r="G15" s="104">
        <v>0</v>
      </c>
      <c r="H15" s="26">
        <v>0</v>
      </c>
      <c r="I15" s="27">
        <v>0</v>
      </c>
    </row>
    <row r="16" spans="1:9" ht="21.75" customHeight="1">
      <c r="A16" s="129" t="s">
        <v>84</v>
      </c>
      <c r="B16" s="26">
        <v>72913</v>
      </c>
      <c r="C16" s="15">
        <f t="shared" si="0"/>
        <v>0.0005787629609866472</v>
      </c>
      <c r="D16" s="27">
        <v>94500</v>
      </c>
      <c r="E16" s="21">
        <v>103000</v>
      </c>
      <c r="F16" s="15">
        <f t="shared" si="1"/>
        <v>0.0009297190526224233</v>
      </c>
      <c r="G16" s="104">
        <v>134700</v>
      </c>
      <c r="H16" s="26">
        <v>0</v>
      </c>
      <c r="I16" s="27">
        <v>0</v>
      </c>
    </row>
    <row r="17" spans="1:9" ht="21.75" customHeight="1">
      <c r="A17" s="129" t="s">
        <v>87</v>
      </c>
      <c r="B17" s="26">
        <v>62726</v>
      </c>
      <c r="C17" s="15">
        <f t="shared" si="0"/>
        <v>0.0004979014097739557</v>
      </c>
      <c r="D17" s="27">
        <v>190600</v>
      </c>
      <c r="E17" s="21">
        <v>67983</v>
      </c>
      <c r="F17" s="15">
        <f t="shared" si="1"/>
        <v>0.0006136416539265069</v>
      </c>
      <c r="G17" s="104">
        <v>225800</v>
      </c>
      <c r="H17" s="48">
        <f>SUM(B17/E17-1)</f>
        <v>-0.07732815556830386</v>
      </c>
      <c r="I17" s="42">
        <f>SUM(D17/G17-1)</f>
        <v>-0.1558901682905226</v>
      </c>
    </row>
    <row r="18" spans="1:9" ht="21.75" customHeight="1">
      <c r="A18" s="129" t="s">
        <v>292</v>
      </c>
      <c r="B18" s="26">
        <v>42482</v>
      </c>
      <c r="C18" s="15">
        <f t="shared" si="0"/>
        <v>0.0003372102109175969</v>
      </c>
      <c r="D18" s="27">
        <v>51100</v>
      </c>
      <c r="E18" s="21">
        <v>0</v>
      </c>
      <c r="F18" s="9">
        <v>0</v>
      </c>
      <c r="G18" s="104">
        <v>0</v>
      </c>
      <c r="H18" s="26">
        <v>0</v>
      </c>
      <c r="I18" s="27">
        <v>0</v>
      </c>
    </row>
    <row r="19" spans="1:9" ht="21.75" customHeight="1">
      <c r="A19" s="129" t="s">
        <v>299</v>
      </c>
      <c r="B19" s="26">
        <v>437</v>
      </c>
      <c r="C19" s="15">
        <f t="shared" si="0"/>
        <v>3.4687835358737783E-06</v>
      </c>
      <c r="D19" s="27">
        <v>900</v>
      </c>
      <c r="E19" s="21">
        <v>0</v>
      </c>
      <c r="F19" s="9">
        <v>0</v>
      </c>
      <c r="G19" s="104">
        <v>0</v>
      </c>
      <c r="H19" s="26">
        <v>0</v>
      </c>
      <c r="I19" s="27">
        <v>0</v>
      </c>
    </row>
    <row r="20" spans="1:9" ht="21.75" customHeight="1">
      <c r="A20" s="129" t="s">
        <v>300</v>
      </c>
      <c r="B20" s="26">
        <v>18</v>
      </c>
      <c r="C20" s="15">
        <f t="shared" si="0"/>
        <v>1.4287895571104807E-07</v>
      </c>
      <c r="D20" s="27">
        <v>700</v>
      </c>
      <c r="E20" s="21">
        <v>0</v>
      </c>
      <c r="F20" s="9">
        <v>0</v>
      </c>
      <c r="G20" s="104">
        <v>0</v>
      </c>
      <c r="H20" s="26">
        <v>0</v>
      </c>
      <c r="I20" s="27">
        <v>0</v>
      </c>
    </row>
    <row r="21" spans="1:9" ht="21.75" customHeight="1">
      <c r="A21" s="129" t="s">
        <v>22</v>
      </c>
      <c r="B21" s="26">
        <v>1</v>
      </c>
      <c r="C21" s="15">
        <f t="shared" si="0"/>
        <v>7.937719761724894E-09</v>
      </c>
      <c r="D21" s="27">
        <v>0</v>
      </c>
      <c r="E21" s="21">
        <v>26</v>
      </c>
      <c r="F21" s="15">
        <f aca="true" t="shared" si="4" ref="F21:F32">E21/$E$32</f>
        <v>2.3468636279789326E-07</v>
      </c>
      <c r="G21" s="104">
        <v>300</v>
      </c>
      <c r="H21" s="48">
        <f>SUM(B21/E21-1)</f>
        <v>-0.9615384615384616</v>
      </c>
      <c r="I21" s="42">
        <f>SUM(D21/G21-1)</f>
        <v>-1</v>
      </c>
    </row>
    <row r="22" spans="1:9" ht="26.25" customHeight="1">
      <c r="A22" s="129" t="s">
        <v>72</v>
      </c>
      <c r="B22" s="26">
        <v>0</v>
      </c>
      <c r="C22" s="15">
        <f t="shared" si="0"/>
        <v>0</v>
      </c>
      <c r="D22" s="27">
        <v>0</v>
      </c>
      <c r="E22" s="21">
        <v>2257866</v>
      </c>
      <c r="F22" s="15">
        <f t="shared" si="4"/>
        <v>0.02038039843173185</v>
      </c>
      <c r="G22" s="104">
        <v>4062400</v>
      </c>
      <c r="H22" s="48">
        <f>SUM(B22/E22-1)</f>
        <v>-1</v>
      </c>
      <c r="I22" s="42">
        <f>SUM(D22/G22-1)</f>
        <v>-1</v>
      </c>
    </row>
    <row r="23" spans="1:9" ht="26.25" customHeight="1">
      <c r="A23" s="129" t="s">
        <v>75</v>
      </c>
      <c r="B23" s="26">
        <v>0</v>
      </c>
      <c r="C23" s="15">
        <f t="shared" si="0"/>
        <v>0</v>
      </c>
      <c r="D23" s="27">
        <v>0</v>
      </c>
      <c r="E23" s="21">
        <v>410138</v>
      </c>
      <c r="F23" s="15">
        <f t="shared" si="4"/>
        <v>0.0037020690563539364</v>
      </c>
      <c r="G23" s="104">
        <v>623800</v>
      </c>
      <c r="H23" s="26">
        <v>0</v>
      </c>
      <c r="I23" s="27">
        <v>0</v>
      </c>
    </row>
    <row r="24" spans="1:9" ht="21.75" customHeight="1">
      <c r="A24" s="129" t="s">
        <v>76</v>
      </c>
      <c r="B24" s="26">
        <v>0</v>
      </c>
      <c r="C24" s="15">
        <f t="shared" si="0"/>
        <v>0</v>
      </c>
      <c r="D24" s="27">
        <v>0</v>
      </c>
      <c r="E24" s="21">
        <v>407022</v>
      </c>
      <c r="F24" s="15">
        <f t="shared" si="4"/>
        <v>0.003673942798412466</v>
      </c>
      <c r="G24" s="104">
        <v>784800</v>
      </c>
      <c r="H24" s="26">
        <v>0</v>
      </c>
      <c r="I24" s="27">
        <v>0</v>
      </c>
    </row>
    <row r="25" spans="1:9" ht="21.75" customHeight="1">
      <c r="A25" s="129" t="s">
        <v>77</v>
      </c>
      <c r="B25" s="26">
        <v>0</v>
      </c>
      <c r="C25" s="15">
        <f t="shared" si="0"/>
        <v>0</v>
      </c>
      <c r="D25" s="27">
        <v>0</v>
      </c>
      <c r="E25" s="21">
        <v>390282</v>
      </c>
      <c r="F25" s="15">
        <f t="shared" si="4"/>
        <v>0.003522840886364899</v>
      </c>
      <c r="G25" s="104">
        <v>629900</v>
      </c>
      <c r="H25" s="48">
        <f>SUM(B25/E25-1)</f>
        <v>-1</v>
      </c>
      <c r="I25" s="42">
        <f>SUM(D25/G25-1)</f>
        <v>-1</v>
      </c>
    </row>
    <row r="26" spans="1:9" ht="21.75" customHeight="1">
      <c r="A26" s="129" t="s">
        <v>80</v>
      </c>
      <c r="B26" s="26">
        <v>0</v>
      </c>
      <c r="C26" s="15">
        <f t="shared" si="0"/>
        <v>0</v>
      </c>
      <c r="D26" s="27">
        <v>0</v>
      </c>
      <c r="E26" s="21">
        <v>224163</v>
      </c>
      <c r="F26" s="15">
        <f t="shared" si="4"/>
        <v>0.0020233845824563132</v>
      </c>
      <c r="G26" s="104">
        <v>281600</v>
      </c>
      <c r="H26" s="48">
        <f>SUM(B26/E26-1)</f>
        <v>-1</v>
      </c>
      <c r="I26" s="42">
        <f>SUM(D26/G26-1)</f>
        <v>-1</v>
      </c>
    </row>
    <row r="27" spans="1:9" ht="21.75" customHeight="1">
      <c r="A27" s="129" t="s">
        <v>81</v>
      </c>
      <c r="B27" s="26">
        <v>0</v>
      </c>
      <c r="C27" s="15">
        <f t="shared" si="0"/>
        <v>0</v>
      </c>
      <c r="D27" s="27">
        <v>0</v>
      </c>
      <c r="E27" s="21">
        <v>205792</v>
      </c>
      <c r="F27" s="15">
        <f t="shared" si="4"/>
        <v>0.0018575606143424635</v>
      </c>
      <c r="G27" s="104">
        <v>313200</v>
      </c>
      <c r="H27" s="48">
        <f>SUM(B27/E27-1)</f>
        <v>-1</v>
      </c>
      <c r="I27" s="42">
        <f>SUM(D27/G27-1)</f>
        <v>-1</v>
      </c>
    </row>
    <row r="28" spans="1:9" ht="21.75" customHeight="1">
      <c r="A28" s="129" t="s">
        <v>83</v>
      </c>
      <c r="B28" s="26">
        <v>0</v>
      </c>
      <c r="C28" s="15">
        <f t="shared" si="0"/>
        <v>0</v>
      </c>
      <c r="D28" s="27">
        <v>0</v>
      </c>
      <c r="E28" s="21">
        <v>103391</v>
      </c>
      <c r="F28" s="15">
        <f t="shared" si="4"/>
        <v>0.0009332483744629609</v>
      </c>
      <c r="G28" s="104">
        <v>176300</v>
      </c>
      <c r="H28" s="48">
        <f>SUM(B28/E28-1)</f>
        <v>-1</v>
      </c>
      <c r="I28" s="42">
        <f>SUM(D28/G28-1)</f>
        <v>-1</v>
      </c>
    </row>
    <row r="29" spans="1:9" ht="21.75" customHeight="1">
      <c r="A29" s="129" t="s">
        <v>85</v>
      </c>
      <c r="B29" s="26">
        <v>0</v>
      </c>
      <c r="C29" s="15">
        <f t="shared" si="0"/>
        <v>0</v>
      </c>
      <c r="D29" s="27">
        <v>0</v>
      </c>
      <c r="E29" s="21">
        <v>98666</v>
      </c>
      <c r="F29" s="15">
        <f t="shared" si="4"/>
        <v>0.0008905986412237283</v>
      </c>
      <c r="G29" s="104">
        <v>179300</v>
      </c>
      <c r="H29" s="48">
        <f>SUM(B29/E29-1)</f>
        <v>-1</v>
      </c>
      <c r="I29" s="42">
        <f>SUM(D29/G29-1)</f>
        <v>-1</v>
      </c>
    </row>
    <row r="30" spans="1:9" ht="21.75" customHeight="1">
      <c r="A30" s="129" t="s">
        <v>86</v>
      </c>
      <c r="B30" s="26">
        <v>0</v>
      </c>
      <c r="C30" s="15">
        <f t="shared" si="0"/>
        <v>0</v>
      </c>
      <c r="D30" s="27">
        <v>0</v>
      </c>
      <c r="E30" s="21">
        <v>73556</v>
      </c>
      <c r="F30" s="15">
        <f t="shared" si="4"/>
        <v>0.0006639457731523784</v>
      </c>
      <c r="G30" s="104">
        <v>136200</v>
      </c>
      <c r="H30" s="26">
        <v>0</v>
      </c>
      <c r="I30" s="27">
        <v>0</v>
      </c>
    </row>
    <row r="31" spans="1:9" ht="21.75" customHeight="1">
      <c r="A31" s="129" t="s">
        <v>88</v>
      </c>
      <c r="B31" s="26">
        <v>0</v>
      </c>
      <c r="C31" s="15">
        <f t="shared" si="0"/>
        <v>0</v>
      </c>
      <c r="D31" s="27">
        <v>0</v>
      </c>
      <c r="E31" s="21">
        <v>127</v>
      </c>
      <c r="F31" s="15">
        <f t="shared" si="4"/>
        <v>1.146352618282017E-06</v>
      </c>
      <c r="G31" s="104">
        <v>1500</v>
      </c>
      <c r="H31" s="48">
        <f>SUM(B31/E31-1)</f>
        <v>-1</v>
      </c>
      <c r="I31" s="42">
        <f>SUM(D31/G31-1)</f>
        <v>-1</v>
      </c>
    </row>
    <row r="32" spans="1:9" ht="27" customHeight="1" thickBot="1">
      <c r="A32" s="130" t="s">
        <v>90</v>
      </c>
      <c r="B32" s="125">
        <f>SUM(B5:B31)</f>
        <v>125980764</v>
      </c>
      <c r="C32" s="126">
        <f t="shared" si="0"/>
        <v>1</v>
      </c>
      <c r="D32" s="134">
        <f>SUM(D5:D31)</f>
        <v>217213200</v>
      </c>
      <c r="E32" s="132">
        <f>SUM(E5:E31)</f>
        <v>110786156</v>
      </c>
      <c r="F32" s="126">
        <f t="shared" si="4"/>
        <v>1</v>
      </c>
      <c r="G32" s="136">
        <f>SUM(G5:G31)</f>
        <v>192043800</v>
      </c>
      <c r="H32" s="137">
        <f>SUM(B32/E32-1)</f>
        <v>0.1371525879099913</v>
      </c>
      <c r="I32" s="127">
        <f>SUM(D32/G32-1)</f>
        <v>0.13106072677170522</v>
      </c>
    </row>
    <row r="33" spans="8:9" ht="15">
      <c r="H33" s="18"/>
      <c r="I33" s="18"/>
    </row>
    <row r="34" spans="8:9" ht="15">
      <c r="H34" s="18"/>
      <c r="I34" s="18"/>
    </row>
    <row r="35" spans="8:9" ht="15">
      <c r="H35" s="18"/>
      <c r="I35" s="18"/>
    </row>
    <row r="36" spans="8:9" ht="15">
      <c r="H36" s="18"/>
      <c r="I36" s="18"/>
    </row>
    <row r="37" spans="8:9" ht="15">
      <c r="H37" s="18"/>
      <c r="I37" s="18"/>
    </row>
    <row r="38" spans="8:9" ht="15">
      <c r="H38" s="18"/>
      <c r="I38" s="18"/>
    </row>
    <row r="39" spans="8:9" ht="15">
      <c r="H39" s="18"/>
      <c r="I39" s="18"/>
    </row>
    <row r="40" spans="8:9" ht="15">
      <c r="H40" s="18"/>
      <c r="I40" s="18"/>
    </row>
    <row r="41" spans="8:9" ht="15">
      <c r="H41" s="18"/>
      <c r="I41" s="18"/>
    </row>
    <row r="42" spans="8:9" ht="15">
      <c r="H42" s="18"/>
      <c r="I42" s="18"/>
    </row>
    <row r="43" spans="8:9" ht="15">
      <c r="H43" s="18"/>
      <c r="I43" s="18"/>
    </row>
    <row r="44" spans="8:9" ht="15">
      <c r="H44" s="18"/>
      <c r="I44" s="18"/>
    </row>
    <row r="45" spans="8:9" ht="15">
      <c r="H45" s="18"/>
      <c r="I45" s="18"/>
    </row>
    <row r="46" spans="8:9" ht="15">
      <c r="H46" s="18"/>
      <c r="I46" s="18"/>
    </row>
    <row r="47" spans="8:9" ht="15">
      <c r="H47" s="18"/>
      <c r="I47" s="18"/>
    </row>
    <row r="48" spans="8:9" ht="15">
      <c r="H48" s="18"/>
      <c r="I48" s="18"/>
    </row>
    <row r="49" spans="8:9" ht="15">
      <c r="H49" s="18"/>
      <c r="I49" s="18"/>
    </row>
    <row r="50" spans="8:9" ht="15">
      <c r="H50" s="18"/>
      <c r="I50" s="18"/>
    </row>
    <row r="51" spans="8:9" ht="15">
      <c r="H51" s="18"/>
      <c r="I51" s="18"/>
    </row>
  </sheetData>
  <sheetProtection/>
  <mergeCells count="5">
    <mergeCell ref="A1:I1"/>
    <mergeCell ref="A3:A4"/>
    <mergeCell ref="B3:D3"/>
    <mergeCell ref="E3:G3"/>
    <mergeCell ref="H3:I3"/>
  </mergeCells>
  <printOptions/>
  <pageMargins left="0.75" right="0.75" top="1" bottom="1" header="0.5" footer="0.5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2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13.25390625" style="39" customWidth="1"/>
    <col min="2" max="2" width="14.125" style="40" customWidth="1"/>
    <col min="3" max="3" width="8.75390625" style="40" customWidth="1"/>
    <col min="4" max="4" width="13.75390625" style="40" customWidth="1"/>
    <col min="5" max="5" width="14.00390625" style="40" customWidth="1"/>
    <col min="6" max="6" width="8.75390625" style="40" customWidth="1"/>
    <col min="7" max="7" width="14.125" style="40" customWidth="1"/>
    <col min="8" max="8" width="10.625" style="40" customWidth="1"/>
    <col min="9" max="9" width="10.625" style="39" customWidth="1"/>
  </cols>
  <sheetData>
    <row r="1" spans="1:9" s="2" customFormat="1" ht="22.5">
      <c r="A1" s="200" t="s">
        <v>309</v>
      </c>
      <c r="B1" s="200"/>
      <c r="C1" s="200"/>
      <c r="D1" s="200"/>
      <c r="E1" s="200"/>
      <c r="F1" s="200"/>
      <c r="G1" s="200"/>
      <c r="H1" s="200"/>
      <c r="I1" s="200"/>
    </row>
    <row r="2" spans="1:9" s="2" customFormat="1" ht="17.25" thickBot="1">
      <c r="A2" s="29"/>
      <c r="B2" s="30"/>
      <c r="C2" s="30"/>
      <c r="D2" s="30"/>
      <c r="E2" s="30"/>
      <c r="F2" s="30"/>
      <c r="G2" s="30"/>
      <c r="H2" s="30"/>
      <c r="I2" s="30"/>
    </row>
    <row r="3" spans="1:9" s="2" customFormat="1" ht="24.75" customHeight="1">
      <c r="A3" s="193" t="s">
        <v>93</v>
      </c>
      <c r="B3" s="195" t="s">
        <v>313</v>
      </c>
      <c r="C3" s="196"/>
      <c r="D3" s="197"/>
      <c r="E3" s="198" t="s">
        <v>314</v>
      </c>
      <c r="F3" s="196"/>
      <c r="G3" s="199"/>
      <c r="H3" s="195" t="s">
        <v>315</v>
      </c>
      <c r="I3" s="197"/>
    </row>
    <row r="4" spans="1:9" s="2" customFormat="1" ht="30.75">
      <c r="A4" s="194"/>
      <c r="B4" s="133" t="s">
        <v>94</v>
      </c>
      <c r="C4" s="123" t="s">
        <v>95</v>
      </c>
      <c r="D4" s="124" t="s">
        <v>96</v>
      </c>
      <c r="E4" s="131" t="s">
        <v>94</v>
      </c>
      <c r="F4" s="123" t="s">
        <v>316</v>
      </c>
      <c r="G4" s="135" t="s">
        <v>96</v>
      </c>
      <c r="H4" s="133" t="s">
        <v>97</v>
      </c>
      <c r="I4" s="124" t="s">
        <v>98</v>
      </c>
    </row>
    <row r="5" spans="1:9" s="2" customFormat="1" ht="24.75" customHeight="1">
      <c r="A5" s="142" t="s">
        <v>99</v>
      </c>
      <c r="B5" s="32">
        <v>109433550</v>
      </c>
      <c r="C5" s="33">
        <f aca="true" t="shared" si="0" ref="C5:C26">B5/$B$33</f>
        <v>0.7977333618961647</v>
      </c>
      <c r="D5" s="34">
        <v>185475100</v>
      </c>
      <c r="E5" s="32">
        <v>76866828</v>
      </c>
      <c r="F5" s="33">
        <f aca="true" t="shared" si="1" ref="F5:F32">E5/$E$33</f>
        <v>0.6492799051875382</v>
      </c>
      <c r="G5" s="139">
        <v>133453300</v>
      </c>
      <c r="H5" s="140">
        <f>SUM(B5/E5-1)</f>
        <v>0.42367719401664394</v>
      </c>
      <c r="I5" s="141">
        <f aca="true" t="shared" si="2" ref="I5:I13">SUM(D5/G5-1)</f>
        <v>0.38981276596382397</v>
      </c>
    </row>
    <row r="6" spans="1:9" s="2" customFormat="1" ht="24.75" customHeight="1">
      <c r="A6" s="142" t="s">
        <v>100</v>
      </c>
      <c r="B6" s="32">
        <v>10189709</v>
      </c>
      <c r="C6" s="33">
        <f t="shared" si="0"/>
        <v>0.07427951315947995</v>
      </c>
      <c r="D6" s="34">
        <v>18297700</v>
      </c>
      <c r="E6" s="32">
        <v>14235457</v>
      </c>
      <c r="F6" s="33">
        <f t="shared" si="1"/>
        <v>0.12024427717065776</v>
      </c>
      <c r="G6" s="139">
        <v>23425800</v>
      </c>
      <c r="H6" s="140">
        <f aca="true" t="shared" si="3" ref="H6:H14">SUM(B6/E6-1)</f>
        <v>-0.2842021861328372</v>
      </c>
      <c r="I6" s="141">
        <f t="shared" si="2"/>
        <v>-0.2189082123129199</v>
      </c>
    </row>
    <row r="7" spans="1:9" s="2" customFormat="1" ht="24.75" customHeight="1">
      <c r="A7" s="142" t="s">
        <v>101</v>
      </c>
      <c r="B7" s="32">
        <v>5857982</v>
      </c>
      <c r="C7" s="33">
        <f t="shared" si="0"/>
        <v>0.04270269652028303</v>
      </c>
      <c r="D7" s="34">
        <v>11503100</v>
      </c>
      <c r="E7" s="32">
        <v>8568336</v>
      </c>
      <c r="F7" s="33">
        <f t="shared" si="1"/>
        <v>0.07237515233092447</v>
      </c>
      <c r="G7" s="139">
        <v>14480800</v>
      </c>
      <c r="H7" s="140">
        <f t="shared" si="3"/>
        <v>-0.31632209567878755</v>
      </c>
      <c r="I7" s="141">
        <f t="shared" si="2"/>
        <v>-0.20563090436992426</v>
      </c>
    </row>
    <row r="8" spans="1:9" s="2" customFormat="1" ht="24.75" customHeight="1">
      <c r="A8" s="142" t="s">
        <v>105</v>
      </c>
      <c r="B8" s="32">
        <v>3580186</v>
      </c>
      <c r="C8" s="33">
        <f t="shared" si="0"/>
        <v>0.026098338343164253</v>
      </c>
      <c r="D8" s="34">
        <v>6024400</v>
      </c>
      <c r="E8" s="32">
        <v>2147008</v>
      </c>
      <c r="F8" s="33">
        <f t="shared" si="1"/>
        <v>0.01813538020167667</v>
      </c>
      <c r="G8" s="139">
        <v>3745400</v>
      </c>
      <c r="H8" s="140">
        <f t="shared" si="3"/>
        <v>0.6675233627448058</v>
      </c>
      <c r="I8" s="141">
        <f t="shared" si="2"/>
        <v>0.6084797351417739</v>
      </c>
    </row>
    <row r="9" spans="1:9" s="2" customFormat="1" ht="24.75" customHeight="1">
      <c r="A9" s="142" t="s">
        <v>111</v>
      </c>
      <c r="B9" s="32">
        <v>2734020</v>
      </c>
      <c r="C9" s="33">
        <f t="shared" si="0"/>
        <v>0.019930075978448588</v>
      </c>
      <c r="D9" s="34">
        <v>5166300</v>
      </c>
      <c r="E9" s="32">
        <v>301512</v>
      </c>
      <c r="F9" s="33">
        <f t="shared" si="1"/>
        <v>0.002546816199738397</v>
      </c>
      <c r="G9" s="139">
        <v>595800</v>
      </c>
      <c r="H9" s="140">
        <f t="shared" si="3"/>
        <v>8.067698798057789</v>
      </c>
      <c r="I9" s="141">
        <f t="shared" si="2"/>
        <v>7.671198388721047</v>
      </c>
    </row>
    <row r="10" spans="1:9" s="2" customFormat="1" ht="24.75" customHeight="1">
      <c r="A10" s="142" t="s">
        <v>102</v>
      </c>
      <c r="B10" s="32">
        <v>2270705</v>
      </c>
      <c r="C10" s="33">
        <f t="shared" si="0"/>
        <v>0.016552667198719503</v>
      </c>
      <c r="D10" s="34">
        <v>5011600</v>
      </c>
      <c r="E10" s="32">
        <v>7730904</v>
      </c>
      <c r="F10" s="33">
        <f t="shared" si="1"/>
        <v>0.0653015188311655</v>
      </c>
      <c r="G10" s="139">
        <v>14262000</v>
      </c>
      <c r="H10" s="140">
        <f t="shared" si="3"/>
        <v>-0.7062820855103102</v>
      </c>
      <c r="I10" s="141">
        <f t="shared" si="2"/>
        <v>-0.6486046837750666</v>
      </c>
    </row>
    <row r="11" spans="1:9" s="2" customFormat="1" ht="24.75" customHeight="1">
      <c r="A11" s="142" t="s">
        <v>107</v>
      </c>
      <c r="B11" s="32">
        <v>795224</v>
      </c>
      <c r="C11" s="33">
        <f t="shared" si="0"/>
        <v>0.005796912509742357</v>
      </c>
      <c r="D11" s="34">
        <v>1138900</v>
      </c>
      <c r="E11" s="32">
        <v>508176</v>
      </c>
      <c r="F11" s="33">
        <f t="shared" si="1"/>
        <v>0.004292468854036522</v>
      </c>
      <c r="G11" s="139">
        <v>817600</v>
      </c>
      <c r="H11" s="140">
        <f t="shared" si="3"/>
        <v>0.5648594187840432</v>
      </c>
      <c r="I11" s="141">
        <f t="shared" si="2"/>
        <v>0.39297945205479445</v>
      </c>
    </row>
    <row r="12" spans="1:9" s="2" customFormat="1" ht="24.75" customHeight="1">
      <c r="A12" s="142" t="s">
        <v>106</v>
      </c>
      <c r="B12" s="32">
        <v>718972</v>
      </c>
      <c r="C12" s="33">
        <f t="shared" si="0"/>
        <v>0.005241061362527391</v>
      </c>
      <c r="D12" s="34">
        <v>1395300</v>
      </c>
      <c r="E12" s="32">
        <v>643746</v>
      </c>
      <c r="F12" s="33">
        <f t="shared" si="1"/>
        <v>0.005437603615500525</v>
      </c>
      <c r="G12" s="139">
        <v>1164300</v>
      </c>
      <c r="H12" s="140">
        <f t="shared" si="3"/>
        <v>0.11685664842966004</v>
      </c>
      <c r="I12" s="141">
        <f t="shared" si="2"/>
        <v>0.1984024735892811</v>
      </c>
    </row>
    <row r="13" spans="1:9" s="2" customFormat="1" ht="24.75" customHeight="1">
      <c r="A13" s="142" t="s">
        <v>112</v>
      </c>
      <c r="B13" s="32">
        <v>663147</v>
      </c>
      <c r="C13" s="33">
        <f t="shared" si="0"/>
        <v>0.004834116098229071</v>
      </c>
      <c r="D13" s="34">
        <v>1409100</v>
      </c>
      <c r="E13" s="32">
        <v>278615</v>
      </c>
      <c r="F13" s="33">
        <f t="shared" si="1"/>
        <v>0.002353409467915418</v>
      </c>
      <c r="G13" s="139">
        <v>644300</v>
      </c>
      <c r="H13" s="140">
        <f t="shared" si="3"/>
        <v>1.3801554115894694</v>
      </c>
      <c r="I13" s="141">
        <f t="shared" si="2"/>
        <v>1.1870246779450566</v>
      </c>
    </row>
    <row r="14" spans="1:9" s="2" customFormat="1" ht="24.75" customHeight="1">
      <c r="A14" s="142" t="s">
        <v>103</v>
      </c>
      <c r="B14" s="32">
        <v>472435</v>
      </c>
      <c r="C14" s="33">
        <f t="shared" si="0"/>
        <v>0.0034438904780792964</v>
      </c>
      <c r="D14" s="34">
        <v>932000</v>
      </c>
      <c r="E14" s="32">
        <v>2719414</v>
      </c>
      <c r="F14" s="33">
        <f t="shared" si="1"/>
        <v>0.02297038800775887</v>
      </c>
      <c r="G14" s="139">
        <v>4786700</v>
      </c>
      <c r="H14" s="140">
        <f t="shared" si="3"/>
        <v>-0.8262732338658255</v>
      </c>
      <c r="I14" s="141">
        <f aca="true" t="shared" si="4" ref="I14:I25">SUM(D14/G14-1)</f>
        <v>-0.805293835001149</v>
      </c>
    </row>
    <row r="15" spans="1:9" s="2" customFormat="1" ht="24.75" customHeight="1">
      <c r="A15" s="143" t="s">
        <v>293</v>
      </c>
      <c r="B15" s="32">
        <v>174814</v>
      </c>
      <c r="C15" s="33">
        <f t="shared" si="0"/>
        <v>0.0012743346069511237</v>
      </c>
      <c r="D15" s="34">
        <v>397600</v>
      </c>
      <c r="E15" s="32">
        <v>0</v>
      </c>
      <c r="F15" s="33">
        <f t="shared" si="1"/>
        <v>0</v>
      </c>
      <c r="G15" s="138">
        <v>0</v>
      </c>
      <c r="H15" s="32">
        <v>0</v>
      </c>
      <c r="I15" s="35">
        <v>0</v>
      </c>
    </row>
    <row r="16" spans="1:9" s="2" customFormat="1" ht="24.75" customHeight="1">
      <c r="A16" s="143" t="s">
        <v>310</v>
      </c>
      <c r="B16" s="32">
        <v>111289</v>
      </c>
      <c r="C16" s="33">
        <f t="shared" si="0"/>
        <v>0.000811258961370277</v>
      </c>
      <c r="D16" s="34">
        <v>230000</v>
      </c>
      <c r="E16" s="32">
        <v>0</v>
      </c>
      <c r="F16" s="33">
        <f t="shared" si="1"/>
        <v>0</v>
      </c>
      <c r="G16" s="138">
        <v>0</v>
      </c>
      <c r="H16" s="32">
        <v>0</v>
      </c>
      <c r="I16" s="35">
        <v>0</v>
      </c>
    </row>
    <row r="17" spans="1:9" s="2" customFormat="1" ht="24.75" customHeight="1">
      <c r="A17" s="142" t="s">
        <v>116</v>
      </c>
      <c r="B17" s="32">
        <v>72913</v>
      </c>
      <c r="C17" s="33">
        <f t="shared" si="0"/>
        <v>0.0005315109727860886</v>
      </c>
      <c r="D17" s="34">
        <v>94500</v>
      </c>
      <c r="E17" s="32">
        <v>103000</v>
      </c>
      <c r="F17" s="33">
        <f t="shared" si="1"/>
        <v>0.000870021984441929</v>
      </c>
      <c r="G17" s="139">
        <v>134700</v>
      </c>
      <c r="H17" s="140">
        <f aca="true" t="shared" si="5" ref="H17:H25">SUM(B17/E17-1)</f>
        <v>-0.2921067961165048</v>
      </c>
      <c r="I17" s="141">
        <f t="shared" si="4"/>
        <v>-0.2984409799554566</v>
      </c>
    </row>
    <row r="18" spans="1:9" s="2" customFormat="1" ht="24.75" customHeight="1">
      <c r="A18" s="142" t="s">
        <v>119</v>
      </c>
      <c r="B18" s="32">
        <v>62726</v>
      </c>
      <c r="C18" s="33">
        <f t="shared" si="0"/>
        <v>0.00045725120731529616</v>
      </c>
      <c r="D18" s="34">
        <v>190600</v>
      </c>
      <c r="E18" s="32">
        <v>67983</v>
      </c>
      <c r="F18" s="33">
        <f t="shared" si="1"/>
        <v>0.000574239850177822</v>
      </c>
      <c r="G18" s="139">
        <v>225800</v>
      </c>
      <c r="H18" s="140">
        <f t="shared" si="5"/>
        <v>-0.07732815556830386</v>
      </c>
      <c r="I18" s="141">
        <f t="shared" si="4"/>
        <v>-0.1558901682905226</v>
      </c>
    </row>
    <row r="19" spans="1:9" s="2" customFormat="1" ht="24.75" customHeight="1">
      <c r="A19" s="143" t="s">
        <v>311</v>
      </c>
      <c r="B19" s="32">
        <v>42482</v>
      </c>
      <c r="C19" s="33">
        <f t="shared" si="0"/>
        <v>0.00030967933216159824</v>
      </c>
      <c r="D19" s="34">
        <v>51100</v>
      </c>
      <c r="E19" s="32">
        <v>0</v>
      </c>
      <c r="F19" s="33">
        <f t="shared" si="1"/>
        <v>0</v>
      </c>
      <c r="G19" s="138">
        <v>0</v>
      </c>
      <c r="H19" s="32">
        <v>0</v>
      </c>
      <c r="I19" s="35">
        <v>0</v>
      </c>
    </row>
    <row r="20" spans="1:9" s="2" customFormat="1" ht="24.75" customHeight="1">
      <c r="A20" s="143" t="s">
        <v>299</v>
      </c>
      <c r="B20" s="32">
        <v>437</v>
      </c>
      <c r="C20" s="33">
        <f t="shared" si="0"/>
        <v>3.1855813792810705E-06</v>
      </c>
      <c r="D20" s="34">
        <v>900</v>
      </c>
      <c r="E20" s="32">
        <v>0</v>
      </c>
      <c r="F20" s="33">
        <f t="shared" si="1"/>
        <v>0</v>
      </c>
      <c r="G20" s="138">
        <v>0</v>
      </c>
      <c r="H20" s="32">
        <v>0</v>
      </c>
      <c r="I20" s="35">
        <v>0</v>
      </c>
    </row>
    <row r="21" spans="1:9" s="2" customFormat="1" ht="24.75" customHeight="1">
      <c r="A21" s="143" t="s">
        <v>300</v>
      </c>
      <c r="B21" s="32">
        <v>18</v>
      </c>
      <c r="C21" s="33">
        <f t="shared" si="0"/>
        <v>1.312138783227901E-07</v>
      </c>
      <c r="D21" s="34">
        <v>700</v>
      </c>
      <c r="E21" s="32">
        <v>0</v>
      </c>
      <c r="F21" s="33">
        <f t="shared" si="1"/>
        <v>0</v>
      </c>
      <c r="G21" s="138">
        <v>0</v>
      </c>
      <c r="H21" s="32">
        <v>0</v>
      </c>
      <c r="I21" s="35">
        <v>0</v>
      </c>
    </row>
    <row r="22" spans="1:9" s="2" customFormat="1" ht="24.75" customHeight="1">
      <c r="A22" s="142" t="s">
        <v>120</v>
      </c>
      <c r="B22" s="32">
        <v>1</v>
      </c>
      <c r="C22" s="33">
        <f t="shared" si="0"/>
        <v>7.289659906821672E-09</v>
      </c>
      <c r="D22" s="34">
        <v>0</v>
      </c>
      <c r="E22" s="32">
        <v>127</v>
      </c>
      <c r="F22" s="33">
        <f t="shared" si="1"/>
        <v>1.0727455536322814E-06</v>
      </c>
      <c r="G22" s="139">
        <v>1500</v>
      </c>
      <c r="H22" s="140">
        <f t="shared" si="5"/>
        <v>-0.9921259842519685</v>
      </c>
      <c r="I22" s="141">
        <f t="shared" si="4"/>
        <v>-1</v>
      </c>
    </row>
    <row r="23" spans="1:9" s="2" customFormat="1" ht="24.75" customHeight="1">
      <c r="A23" s="142" t="s">
        <v>121</v>
      </c>
      <c r="B23" s="32">
        <v>1</v>
      </c>
      <c r="C23" s="33">
        <f t="shared" si="0"/>
        <v>7.289659906821672E-09</v>
      </c>
      <c r="D23" s="34">
        <v>0</v>
      </c>
      <c r="E23" s="32">
        <v>26</v>
      </c>
      <c r="F23" s="33">
        <f t="shared" si="1"/>
        <v>2.1961719995621508E-07</v>
      </c>
      <c r="G23" s="139">
        <v>300</v>
      </c>
      <c r="H23" s="140">
        <f t="shared" si="5"/>
        <v>-0.9615384615384616</v>
      </c>
      <c r="I23" s="141">
        <f t="shared" si="4"/>
        <v>-1</v>
      </c>
    </row>
    <row r="24" spans="1:9" s="2" customFormat="1" ht="24.75" customHeight="1">
      <c r="A24" s="142" t="s">
        <v>104</v>
      </c>
      <c r="B24" s="32">
        <v>0</v>
      </c>
      <c r="C24" s="33">
        <f t="shared" si="0"/>
        <v>0</v>
      </c>
      <c r="D24" s="34">
        <v>0</v>
      </c>
      <c r="E24" s="32">
        <v>2283674</v>
      </c>
      <c r="F24" s="33">
        <f t="shared" si="1"/>
        <v>0.019289772672800368</v>
      </c>
      <c r="G24" s="139">
        <v>4104600</v>
      </c>
      <c r="H24" s="140">
        <f t="shared" si="5"/>
        <v>-1</v>
      </c>
      <c r="I24" s="141">
        <f t="shared" si="4"/>
        <v>-1</v>
      </c>
    </row>
    <row r="25" spans="1:9" s="2" customFormat="1" ht="24.75" customHeight="1">
      <c r="A25" s="142" t="s">
        <v>108</v>
      </c>
      <c r="B25" s="32">
        <v>0</v>
      </c>
      <c r="C25" s="33">
        <f t="shared" si="0"/>
        <v>0</v>
      </c>
      <c r="D25" s="34">
        <v>0</v>
      </c>
      <c r="E25" s="32">
        <v>410279</v>
      </c>
      <c r="F25" s="33">
        <f t="shared" si="1"/>
        <v>0.003465550968493691</v>
      </c>
      <c r="G25" s="139">
        <v>662500</v>
      </c>
      <c r="H25" s="140">
        <f t="shared" si="5"/>
        <v>-1</v>
      </c>
      <c r="I25" s="141">
        <f t="shared" si="4"/>
        <v>-1</v>
      </c>
    </row>
    <row r="26" spans="1:9" s="2" customFormat="1" ht="24.75" customHeight="1">
      <c r="A26" s="142" t="s">
        <v>109</v>
      </c>
      <c r="B26" s="32">
        <v>0</v>
      </c>
      <c r="C26" s="33">
        <f t="shared" si="0"/>
        <v>0</v>
      </c>
      <c r="D26" s="34">
        <v>0</v>
      </c>
      <c r="E26" s="32">
        <v>410138</v>
      </c>
      <c r="F26" s="33">
        <f t="shared" si="1"/>
        <v>0.0034643599675246977</v>
      </c>
      <c r="G26" s="139">
        <v>623800</v>
      </c>
      <c r="H26" s="140">
        <f aca="true" t="shared" si="6" ref="H26:H32">SUM(B26/E26-1)</f>
        <v>-1</v>
      </c>
      <c r="I26" s="141">
        <f aca="true" t="shared" si="7" ref="I26:I32">SUM(D26/G26-1)</f>
        <v>-1</v>
      </c>
    </row>
    <row r="27" spans="1:9" s="2" customFormat="1" ht="24.75" customHeight="1">
      <c r="A27" s="142" t="s">
        <v>110</v>
      </c>
      <c r="B27" s="32">
        <v>0</v>
      </c>
      <c r="C27" s="33">
        <f aca="true" t="shared" si="8" ref="C27:C32">B27/$B$33</f>
        <v>0</v>
      </c>
      <c r="D27" s="34">
        <v>0</v>
      </c>
      <c r="E27" s="32">
        <v>407022</v>
      </c>
      <c r="F27" s="33">
        <f t="shared" si="1"/>
        <v>0.003438039690791484</v>
      </c>
      <c r="G27" s="139">
        <v>784800</v>
      </c>
      <c r="H27" s="140">
        <f t="shared" si="6"/>
        <v>-1</v>
      </c>
      <c r="I27" s="141">
        <f t="shared" si="7"/>
        <v>-1</v>
      </c>
    </row>
    <row r="28" spans="1:9" s="2" customFormat="1" ht="24.75" customHeight="1">
      <c r="A28" s="142" t="s">
        <v>113</v>
      </c>
      <c r="B28" s="32">
        <v>0</v>
      </c>
      <c r="C28" s="33">
        <f t="shared" si="8"/>
        <v>0</v>
      </c>
      <c r="D28" s="34">
        <v>0</v>
      </c>
      <c r="E28" s="32">
        <v>224163</v>
      </c>
      <c r="F28" s="33">
        <f t="shared" si="1"/>
        <v>0.00189346347668404</v>
      </c>
      <c r="G28" s="139">
        <v>281600</v>
      </c>
      <c r="H28" s="140">
        <f t="shared" si="6"/>
        <v>-1</v>
      </c>
      <c r="I28" s="141">
        <f t="shared" si="7"/>
        <v>-1</v>
      </c>
    </row>
    <row r="29" spans="1:9" s="2" customFormat="1" ht="24.75" customHeight="1">
      <c r="A29" s="142" t="s">
        <v>114</v>
      </c>
      <c r="B29" s="32">
        <v>0</v>
      </c>
      <c r="C29" s="33">
        <f t="shared" si="8"/>
        <v>0</v>
      </c>
      <c r="D29" s="34">
        <v>0</v>
      </c>
      <c r="E29" s="32">
        <v>205792</v>
      </c>
      <c r="F29" s="33">
        <f t="shared" si="1"/>
        <v>0.0017382870312842083</v>
      </c>
      <c r="G29" s="139">
        <v>313200</v>
      </c>
      <c r="H29" s="140">
        <f t="shared" si="6"/>
        <v>-1</v>
      </c>
      <c r="I29" s="141">
        <f t="shared" si="7"/>
        <v>-1</v>
      </c>
    </row>
    <row r="30" spans="1:9" s="2" customFormat="1" ht="24.75" customHeight="1">
      <c r="A30" s="142" t="s">
        <v>115</v>
      </c>
      <c r="B30" s="32">
        <v>0</v>
      </c>
      <c r="C30" s="33">
        <f t="shared" si="8"/>
        <v>0</v>
      </c>
      <c r="D30" s="34">
        <v>0</v>
      </c>
      <c r="E30" s="32">
        <v>103391</v>
      </c>
      <c r="F30" s="33">
        <f t="shared" si="1"/>
        <v>0.0008733246892566552</v>
      </c>
      <c r="G30" s="139">
        <v>176300</v>
      </c>
      <c r="H30" s="140">
        <f t="shared" si="6"/>
        <v>-1</v>
      </c>
      <c r="I30" s="141">
        <f t="shared" si="7"/>
        <v>-1</v>
      </c>
    </row>
    <row r="31" spans="1:9" s="2" customFormat="1" ht="24.75" customHeight="1">
      <c r="A31" s="142" t="s">
        <v>117</v>
      </c>
      <c r="B31" s="32">
        <v>0</v>
      </c>
      <c r="C31" s="33">
        <f t="shared" si="8"/>
        <v>0</v>
      </c>
      <c r="D31" s="34">
        <v>0</v>
      </c>
      <c r="E31" s="32">
        <v>98666</v>
      </c>
      <c r="F31" s="33">
        <f t="shared" si="1"/>
        <v>0.0008334134865723046</v>
      </c>
      <c r="G31" s="139">
        <v>179300</v>
      </c>
      <c r="H31" s="140">
        <f t="shared" si="6"/>
        <v>-1</v>
      </c>
      <c r="I31" s="141">
        <f t="shared" si="7"/>
        <v>-1</v>
      </c>
    </row>
    <row r="32" spans="1:9" s="2" customFormat="1" ht="24.75" customHeight="1">
      <c r="A32" s="142" t="s">
        <v>118</v>
      </c>
      <c r="B32" s="32">
        <v>0</v>
      </c>
      <c r="C32" s="33">
        <f t="shared" si="8"/>
        <v>0</v>
      </c>
      <c r="D32" s="34">
        <v>0</v>
      </c>
      <c r="E32" s="32">
        <v>73556</v>
      </c>
      <c r="F32" s="33">
        <f t="shared" si="1"/>
        <v>0.0006213139523068983</v>
      </c>
      <c r="G32" s="139">
        <v>136200</v>
      </c>
      <c r="H32" s="140">
        <f t="shared" si="6"/>
        <v>-1</v>
      </c>
      <c r="I32" s="141">
        <f t="shared" si="7"/>
        <v>-1</v>
      </c>
    </row>
    <row r="33" spans="1:9" s="2" customFormat="1" ht="24.75" customHeight="1" thickBot="1">
      <c r="A33" s="130" t="s">
        <v>312</v>
      </c>
      <c r="B33" s="125">
        <f aca="true" t="shared" si="9" ref="B33:G33">SUM(B5:B32)</f>
        <v>137180611</v>
      </c>
      <c r="C33" s="126">
        <f t="shared" si="9"/>
        <v>0.9999999999999998</v>
      </c>
      <c r="D33" s="134">
        <f t="shared" si="9"/>
        <v>237318900</v>
      </c>
      <c r="E33" s="132">
        <f t="shared" si="9"/>
        <v>118387813</v>
      </c>
      <c r="F33" s="126">
        <f t="shared" si="9"/>
        <v>1</v>
      </c>
      <c r="G33" s="136">
        <f t="shared" si="9"/>
        <v>205000600</v>
      </c>
      <c r="H33" s="137">
        <f>SUM(B33/E33-1)</f>
        <v>0.15873929523472152</v>
      </c>
      <c r="I33" s="127">
        <f>SUM(D33/G33-1)</f>
        <v>0.15764978248844153</v>
      </c>
    </row>
    <row r="34" spans="1:9" s="2" customFormat="1" ht="26.25" customHeight="1">
      <c r="A34" s="36"/>
      <c r="B34" s="37"/>
      <c r="C34" s="37"/>
      <c r="D34" s="37"/>
      <c r="E34" s="37"/>
      <c r="F34" s="37"/>
      <c r="G34" s="38"/>
      <c r="H34" s="38"/>
      <c r="I34" s="36"/>
    </row>
    <row r="35" spans="1:4" s="2" customFormat="1" ht="28.5" customHeight="1">
      <c r="A35" s="37"/>
      <c r="B35" s="38"/>
      <c r="C35" s="38"/>
      <c r="D35" s="36"/>
    </row>
    <row r="36" spans="1:9" s="2" customFormat="1" ht="16.5">
      <c r="A36" s="36"/>
      <c r="B36" s="37"/>
      <c r="C36" s="37"/>
      <c r="D36" s="37"/>
      <c r="E36" s="37"/>
      <c r="F36" s="37"/>
      <c r="G36" s="38"/>
      <c r="H36" s="38"/>
      <c r="I36" s="36"/>
    </row>
    <row r="37" spans="1:9" s="2" customFormat="1" ht="16.5">
      <c r="A37" s="36"/>
      <c r="B37" s="37"/>
      <c r="C37" s="37"/>
      <c r="D37" s="37"/>
      <c r="E37" s="37"/>
      <c r="F37" s="37"/>
      <c r="G37" s="38"/>
      <c r="H37" s="38"/>
      <c r="I37" s="36"/>
    </row>
    <row r="38" spans="1:9" s="2" customFormat="1" ht="16.5">
      <c r="A38" s="36"/>
      <c r="B38" s="37"/>
      <c r="C38" s="37"/>
      <c r="D38" s="37"/>
      <c r="E38" s="37"/>
      <c r="F38" s="37"/>
      <c r="G38" s="38"/>
      <c r="H38" s="38"/>
      <c r="I38" s="36"/>
    </row>
    <row r="39" spans="1:9" s="2" customFormat="1" ht="16.5">
      <c r="A39" s="36"/>
      <c r="B39" s="37"/>
      <c r="C39" s="37"/>
      <c r="D39" s="37"/>
      <c r="E39" s="37"/>
      <c r="F39" s="37"/>
      <c r="G39" s="38"/>
      <c r="H39" s="38"/>
      <c r="I39" s="36"/>
    </row>
    <row r="40" spans="1:9" s="2" customFormat="1" ht="16.5">
      <c r="A40" s="36"/>
      <c r="B40" s="37"/>
      <c r="C40" s="37"/>
      <c r="D40" s="37"/>
      <c r="E40" s="37"/>
      <c r="F40" s="37"/>
      <c r="G40" s="38"/>
      <c r="H40" s="38"/>
      <c r="I40" s="36"/>
    </row>
    <row r="41" spans="1:9" s="2" customFormat="1" ht="16.5">
      <c r="A41" s="36"/>
      <c r="B41" s="37"/>
      <c r="C41" s="37"/>
      <c r="D41" s="37"/>
      <c r="E41" s="37"/>
      <c r="F41" s="37"/>
      <c r="G41" s="38"/>
      <c r="H41" s="38"/>
      <c r="I41" s="36"/>
    </row>
    <row r="42" spans="1:9" s="2" customFormat="1" ht="16.5">
      <c r="A42" s="36"/>
      <c r="B42" s="37"/>
      <c r="C42" s="37"/>
      <c r="D42" s="37"/>
      <c r="E42" s="37"/>
      <c r="F42" s="37"/>
      <c r="G42" s="38"/>
      <c r="H42" s="38"/>
      <c r="I42" s="36"/>
    </row>
    <row r="43" spans="1:9" s="2" customFormat="1" ht="16.5">
      <c r="A43" s="36"/>
      <c r="B43" s="37"/>
      <c r="C43" s="37"/>
      <c r="D43" s="37"/>
      <c r="E43" s="37"/>
      <c r="F43" s="37"/>
      <c r="G43" s="38"/>
      <c r="H43" s="38"/>
      <c r="I43" s="36"/>
    </row>
    <row r="44" spans="1:9" s="2" customFormat="1" ht="16.5">
      <c r="A44" s="36"/>
      <c r="B44" s="37"/>
      <c r="C44" s="37"/>
      <c r="D44" s="37"/>
      <c r="E44" s="37"/>
      <c r="F44" s="37"/>
      <c r="G44" s="38"/>
      <c r="H44" s="38"/>
      <c r="I44" s="36"/>
    </row>
    <row r="45" spans="1:9" s="2" customFormat="1" ht="16.5">
      <c r="A45" s="36"/>
      <c r="B45" s="37"/>
      <c r="C45" s="37"/>
      <c r="D45" s="37"/>
      <c r="E45" s="37"/>
      <c r="F45" s="37"/>
      <c r="G45" s="38"/>
      <c r="H45" s="38"/>
      <c r="I45" s="36"/>
    </row>
    <row r="46" spans="1:9" s="2" customFormat="1" ht="16.5">
      <c r="A46" s="36"/>
      <c r="B46" s="37"/>
      <c r="C46" s="37"/>
      <c r="D46" s="37"/>
      <c r="E46" s="37"/>
      <c r="F46" s="37"/>
      <c r="G46" s="38"/>
      <c r="H46" s="38"/>
      <c r="I46" s="36"/>
    </row>
    <row r="47" spans="1:9" s="2" customFormat="1" ht="16.5">
      <c r="A47" s="36"/>
      <c r="B47" s="37"/>
      <c r="C47" s="37"/>
      <c r="D47" s="37"/>
      <c r="E47" s="37"/>
      <c r="F47" s="37"/>
      <c r="G47" s="38"/>
      <c r="H47" s="38"/>
      <c r="I47" s="36"/>
    </row>
    <row r="48" spans="1:9" s="2" customFormat="1" ht="16.5">
      <c r="A48" s="36"/>
      <c r="B48" s="37"/>
      <c r="C48" s="37"/>
      <c r="D48" s="37"/>
      <c r="E48" s="37"/>
      <c r="F48" s="37"/>
      <c r="G48" s="38"/>
      <c r="H48" s="38"/>
      <c r="I48" s="36"/>
    </row>
    <row r="49" spans="1:9" s="2" customFormat="1" ht="16.5">
      <c r="A49" s="36"/>
      <c r="B49" s="37"/>
      <c r="C49" s="37"/>
      <c r="D49" s="37"/>
      <c r="E49" s="37"/>
      <c r="F49" s="37"/>
      <c r="G49" s="38"/>
      <c r="H49" s="38"/>
      <c r="I49" s="36"/>
    </row>
    <row r="50" spans="1:9" s="2" customFormat="1" ht="16.5">
      <c r="A50" s="36"/>
      <c r="B50" s="37"/>
      <c r="C50" s="37"/>
      <c r="D50" s="37"/>
      <c r="E50" s="37"/>
      <c r="F50" s="37"/>
      <c r="G50" s="38"/>
      <c r="H50" s="38"/>
      <c r="I50" s="36"/>
    </row>
    <row r="51" spans="1:9" s="2" customFormat="1" ht="16.5">
      <c r="A51" s="36"/>
      <c r="B51" s="37"/>
      <c r="C51" s="37"/>
      <c r="D51" s="37"/>
      <c r="E51" s="37"/>
      <c r="F51" s="37"/>
      <c r="G51" s="38"/>
      <c r="H51" s="38"/>
      <c r="I51" s="36"/>
    </row>
    <row r="52" spans="1:9" s="2" customFormat="1" ht="16.5">
      <c r="A52" s="36"/>
      <c r="B52" s="37"/>
      <c r="C52" s="37"/>
      <c r="D52" s="37"/>
      <c r="E52" s="37"/>
      <c r="F52" s="37"/>
      <c r="G52" s="38"/>
      <c r="H52" s="38"/>
      <c r="I52" s="36"/>
    </row>
    <row r="53" spans="1:9" s="2" customFormat="1" ht="16.5">
      <c r="A53" s="36"/>
      <c r="B53" s="37"/>
      <c r="C53" s="37"/>
      <c r="D53" s="37"/>
      <c r="E53" s="37"/>
      <c r="F53" s="37"/>
      <c r="G53" s="37"/>
      <c r="H53" s="37"/>
      <c r="I53" s="36"/>
    </row>
    <row r="54" spans="1:9" s="2" customFormat="1" ht="16.5">
      <c r="A54" s="36"/>
      <c r="B54" s="37"/>
      <c r="C54" s="37"/>
      <c r="D54" s="37"/>
      <c r="E54" s="37"/>
      <c r="F54" s="37"/>
      <c r="G54" s="37"/>
      <c r="H54" s="37"/>
      <c r="I54" s="36"/>
    </row>
    <row r="55" spans="1:9" s="2" customFormat="1" ht="16.5">
      <c r="A55" s="36"/>
      <c r="B55" s="37"/>
      <c r="C55" s="37"/>
      <c r="D55" s="37"/>
      <c r="E55" s="37"/>
      <c r="F55" s="37"/>
      <c r="G55" s="37"/>
      <c r="H55" s="37"/>
      <c r="I55" s="36"/>
    </row>
    <row r="56" spans="1:9" s="2" customFormat="1" ht="16.5">
      <c r="A56" s="36"/>
      <c r="B56" s="37"/>
      <c r="C56" s="37"/>
      <c r="D56" s="37"/>
      <c r="E56" s="37"/>
      <c r="F56" s="37"/>
      <c r="G56" s="37"/>
      <c r="H56" s="37"/>
      <c r="I56" s="36"/>
    </row>
    <row r="57" spans="1:9" s="2" customFormat="1" ht="16.5">
      <c r="A57" s="36"/>
      <c r="B57" s="37"/>
      <c r="C57" s="37"/>
      <c r="D57" s="37"/>
      <c r="E57" s="37"/>
      <c r="F57" s="37"/>
      <c r="G57" s="37"/>
      <c r="H57" s="37"/>
      <c r="I57" s="36"/>
    </row>
    <row r="58" spans="1:9" s="2" customFormat="1" ht="16.5">
      <c r="A58" s="36"/>
      <c r="B58" s="37"/>
      <c r="C58" s="37"/>
      <c r="D58" s="37"/>
      <c r="E58" s="37"/>
      <c r="F58" s="37"/>
      <c r="G58" s="37"/>
      <c r="H58" s="37"/>
      <c r="I58" s="36"/>
    </row>
    <row r="59" spans="1:9" s="2" customFormat="1" ht="16.5">
      <c r="A59" s="36"/>
      <c r="B59" s="37"/>
      <c r="C59" s="37"/>
      <c r="D59" s="37"/>
      <c r="E59" s="37"/>
      <c r="F59" s="37"/>
      <c r="G59" s="37"/>
      <c r="H59" s="37"/>
      <c r="I59" s="36"/>
    </row>
    <row r="60" spans="1:9" s="2" customFormat="1" ht="16.5">
      <c r="A60" s="36"/>
      <c r="B60" s="37"/>
      <c r="C60" s="37"/>
      <c r="D60" s="37"/>
      <c r="E60" s="37"/>
      <c r="F60" s="37"/>
      <c r="G60" s="37"/>
      <c r="H60" s="37"/>
      <c r="I60" s="36"/>
    </row>
    <row r="61" spans="1:9" s="2" customFormat="1" ht="16.5">
      <c r="A61" s="36"/>
      <c r="B61" s="37"/>
      <c r="C61" s="37"/>
      <c r="D61" s="37"/>
      <c r="E61" s="37"/>
      <c r="F61" s="37"/>
      <c r="G61" s="37"/>
      <c r="H61" s="37"/>
      <c r="I61" s="36"/>
    </row>
    <row r="62" spans="1:9" s="2" customFormat="1" ht="16.5">
      <c r="A62" s="36"/>
      <c r="B62" s="37"/>
      <c r="C62" s="37"/>
      <c r="D62" s="37"/>
      <c r="E62" s="37"/>
      <c r="F62" s="37"/>
      <c r="G62" s="37"/>
      <c r="H62" s="37"/>
      <c r="I62" s="36"/>
    </row>
    <row r="63" spans="1:9" s="2" customFormat="1" ht="16.5">
      <c r="A63" s="36"/>
      <c r="B63" s="37"/>
      <c r="C63" s="37"/>
      <c r="D63" s="37"/>
      <c r="E63" s="37"/>
      <c r="F63" s="37"/>
      <c r="G63" s="37"/>
      <c r="H63" s="37"/>
      <c r="I63" s="36"/>
    </row>
    <row r="64" spans="1:9" s="2" customFormat="1" ht="16.5">
      <c r="A64" s="36"/>
      <c r="B64" s="37"/>
      <c r="C64" s="37"/>
      <c r="D64" s="37"/>
      <c r="E64" s="37"/>
      <c r="F64" s="37"/>
      <c r="G64" s="37"/>
      <c r="H64" s="37"/>
      <c r="I64" s="36"/>
    </row>
    <row r="65" spans="1:9" s="2" customFormat="1" ht="16.5">
      <c r="A65" s="36"/>
      <c r="B65" s="37"/>
      <c r="C65" s="37"/>
      <c r="D65" s="37"/>
      <c r="E65" s="37"/>
      <c r="F65" s="37"/>
      <c r="G65" s="37"/>
      <c r="H65" s="37"/>
      <c r="I65" s="36"/>
    </row>
    <row r="66" spans="1:9" s="2" customFormat="1" ht="16.5">
      <c r="A66" s="36"/>
      <c r="B66" s="37"/>
      <c r="C66" s="37"/>
      <c r="D66" s="37"/>
      <c r="E66" s="37"/>
      <c r="F66" s="37"/>
      <c r="G66" s="37"/>
      <c r="H66" s="37"/>
      <c r="I66" s="36"/>
    </row>
    <row r="67" spans="1:9" s="2" customFormat="1" ht="16.5">
      <c r="A67" s="36"/>
      <c r="B67" s="37"/>
      <c r="C67" s="37"/>
      <c r="D67" s="37"/>
      <c r="E67" s="37"/>
      <c r="F67" s="37"/>
      <c r="G67" s="37"/>
      <c r="H67" s="37"/>
      <c r="I67" s="36"/>
    </row>
    <row r="68" spans="1:9" s="2" customFormat="1" ht="16.5">
      <c r="A68" s="36"/>
      <c r="B68" s="37"/>
      <c r="C68" s="37"/>
      <c r="D68" s="37"/>
      <c r="E68" s="37"/>
      <c r="F68" s="37"/>
      <c r="G68" s="37"/>
      <c r="H68" s="37"/>
      <c r="I68" s="36"/>
    </row>
    <row r="69" spans="1:9" s="2" customFormat="1" ht="16.5">
      <c r="A69" s="36"/>
      <c r="B69" s="37"/>
      <c r="C69" s="37"/>
      <c r="D69" s="37"/>
      <c r="E69" s="37"/>
      <c r="F69" s="37"/>
      <c r="G69" s="37"/>
      <c r="H69" s="37"/>
      <c r="I69" s="36"/>
    </row>
    <row r="70" spans="1:9" s="2" customFormat="1" ht="16.5">
      <c r="A70" s="36"/>
      <c r="B70" s="37"/>
      <c r="C70" s="37"/>
      <c r="D70" s="37"/>
      <c r="E70" s="37"/>
      <c r="F70" s="37"/>
      <c r="G70" s="37"/>
      <c r="H70" s="37"/>
      <c r="I70" s="36"/>
    </row>
    <row r="71" spans="1:9" s="2" customFormat="1" ht="16.5">
      <c r="A71" s="36"/>
      <c r="B71" s="37"/>
      <c r="C71" s="37"/>
      <c r="D71" s="37"/>
      <c r="E71" s="37"/>
      <c r="F71" s="37"/>
      <c r="G71" s="37"/>
      <c r="H71" s="37"/>
      <c r="I71" s="36"/>
    </row>
    <row r="72" spans="1:9" s="2" customFormat="1" ht="16.5">
      <c r="A72" s="36"/>
      <c r="B72" s="37"/>
      <c r="C72" s="37"/>
      <c r="D72" s="37"/>
      <c r="E72" s="37"/>
      <c r="F72" s="37"/>
      <c r="G72" s="37"/>
      <c r="H72" s="37"/>
      <c r="I72" s="36"/>
    </row>
    <row r="73" spans="1:9" s="2" customFormat="1" ht="16.5">
      <c r="A73" s="36"/>
      <c r="B73" s="37"/>
      <c r="C73" s="37"/>
      <c r="D73" s="37"/>
      <c r="E73" s="37"/>
      <c r="F73" s="37"/>
      <c r="G73" s="37"/>
      <c r="H73" s="37"/>
      <c r="I73" s="36"/>
    </row>
    <row r="74" spans="1:9" s="2" customFormat="1" ht="16.5">
      <c r="A74" s="36"/>
      <c r="B74" s="37"/>
      <c r="C74" s="37"/>
      <c r="D74" s="37"/>
      <c r="E74" s="37"/>
      <c r="F74" s="37"/>
      <c r="G74" s="37"/>
      <c r="H74" s="37"/>
      <c r="I74" s="36"/>
    </row>
    <row r="75" spans="1:9" s="2" customFormat="1" ht="16.5">
      <c r="A75" s="36"/>
      <c r="B75" s="37"/>
      <c r="C75" s="37"/>
      <c r="D75" s="37"/>
      <c r="E75" s="37"/>
      <c r="F75" s="37"/>
      <c r="G75" s="37"/>
      <c r="H75" s="37"/>
      <c r="I75" s="36"/>
    </row>
    <row r="76" spans="1:9" s="2" customFormat="1" ht="16.5">
      <c r="A76" s="36"/>
      <c r="B76" s="37"/>
      <c r="C76" s="37"/>
      <c r="D76" s="37"/>
      <c r="E76" s="37"/>
      <c r="F76" s="37"/>
      <c r="G76" s="37"/>
      <c r="H76" s="37"/>
      <c r="I76" s="36"/>
    </row>
    <row r="77" spans="1:9" s="2" customFormat="1" ht="16.5">
      <c r="A77" s="36"/>
      <c r="B77" s="37"/>
      <c r="C77" s="37"/>
      <c r="D77" s="37"/>
      <c r="E77" s="37"/>
      <c r="F77" s="37"/>
      <c r="G77" s="37"/>
      <c r="H77" s="37"/>
      <c r="I77" s="36"/>
    </row>
    <row r="78" spans="1:9" s="2" customFormat="1" ht="16.5">
      <c r="A78" s="36"/>
      <c r="B78" s="37"/>
      <c r="C78" s="37"/>
      <c r="D78" s="37"/>
      <c r="E78" s="37"/>
      <c r="F78" s="37"/>
      <c r="G78" s="37"/>
      <c r="H78" s="37"/>
      <c r="I78" s="36"/>
    </row>
    <row r="79" spans="1:9" s="2" customFormat="1" ht="16.5">
      <c r="A79" s="36"/>
      <c r="B79" s="37"/>
      <c r="C79" s="37"/>
      <c r="D79" s="37"/>
      <c r="E79" s="37"/>
      <c r="F79" s="37"/>
      <c r="G79" s="37"/>
      <c r="H79" s="37"/>
      <c r="I79" s="36"/>
    </row>
    <row r="80" spans="1:9" s="2" customFormat="1" ht="16.5">
      <c r="A80" s="36"/>
      <c r="B80" s="37"/>
      <c r="C80" s="37"/>
      <c r="D80" s="37"/>
      <c r="E80" s="37"/>
      <c r="F80" s="37"/>
      <c r="G80" s="37"/>
      <c r="H80" s="37"/>
      <c r="I80" s="36"/>
    </row>
    <row r="81" spans="1:9" s="2" customFormat="1" ht="16.5">
      <c r="A81" s="36"/>
      <c r="B81" s="37"/>
      <c r="C81" s="37"/>
      <c r="D81" s="37"/>
      <c r="E81" s="37"/>
      <c r="F81" s="37"/>
      <c r="G81" s="37"/>
      <c r="H81" s="37"/>
      <c r="I81" s="36"/>
    </row>
    <row r="82" spans="1:9" s="2" customFormat="1" ht="16.5">
      <c r="A82" s="36"/>
      <c r="B82" s="37"/>
      <c r="C82" s="37"/>
      <c r="D82" s="37"/>
      <c r="E82" s="37"/>
      <c r="F82" s="37"/>
      <c r="G82" s="37"/>
      <c r="H82" s="37"/>
      <c r="I82" s="36"/>
    </row>
    <row r="83" spans="1:9" s="2" customFormat="1" ht="16.5">
      <c r="A83" s="36"/>
      <c r="B83" s="37"/>
      <c r="C83" s="37"/>
      <c r="D83" s="37"/>
      <c r="E83" s="37"/>
      <c r="F83" s="37"/>
      <c r="G83" s="37"/>
      <c r="H83" s="37"/>
      <c r="I83" s="36"/>
    </row>
    <row r="84" spans="1:9" s="2" customFormat="1" ht="16.5">
      <c r="A84" s="36"/>
      <c r="B84" s="37"/>
      <c r="C84" s="37"/>
      <c r="D84" s="37"/>
      <c r="E84" s="37"/>
      <c r="F84" s="37"/>
      <c r="G84" s="37"/>
      <c r="H84" s="37"/>
      <c r="I84" s="36"/>
    </row>
    <row r="85" spans="1:9" s="2" customFormat="1" ht="16.5">
      <c r="A85" s="36"/>
      <c r="B85" s="37"/>
      <c r="C85" s="37"/>
      <c r="D85" s="37"/>
      <c r="E85" s="37"/>
      <c r="F85" s="37"/>
      <c r="G85" s="37"/>
      <c r="H85" s="37"/>
      <c r="I85" s="36"/>
    </row>
    <row r="86" spans="1:9" s="2" customFormat="1" ht="16.5">
      <c r="A86" s="36"/>
      <c r="B86" s="37"/>
      <c r="C86" s="37"/>
      <c r="D86" s="37"/>
      <c r="E86" s="37"/>
      <c r="F86" s="37"/>
      <c r="G86" s="37"/>
      <c r="H86" s="37"/>
      <c r="I86" s="36"/>
    </row>
    <row r="87" spans="1:9" s="2" customFormat="1" ht="16.5">
      <c r="A87" s="36"/>
      <c r="B87" s="37"/>
      <c r="C87" s="37"/>
      <c r="D87" s="37"/>
      <c r="E87" s="37"/>
      <c r="F87" s="37"/>
      <c r="G87" s="37"/>
      <c r="H87" s="37"/>
      <c r="I87" s="36"/>
    </row>
    <row r="88" spans="1:9" s="2" customFormat="1" ht="16.5">
      <c r="A88" s="36"/>
      <c r="B88" s="37"/>
      <c r="C88" s="37"/>
      <c r="D88" s="37"/>
      <c r="E88" s="37"/>
      <c r="F88" s="37"/>
      <c r="G88" s="37"/>
      <c r="H88" s="37"/>
      <c r="I88" s="36"/>
    </row>
    <row r="89" spans="1:9" s="2" customFormat="1" ht="16.5">
      <c r="A89" s="36"/>
      <c r="B89" s="37"/>
      <c r="C89" s="37"/>
      <c r="D89" s="37"/>
      <c r="E89" s="37"/>
      <c r="F89" s="37"/>
      <c r="G89" s="37"/>
      <c r="H89" s="37"/>
      <c r="I89" s="36"/>
    </row>
    <row r="90" spans="1:9" s="2" customFormat="1" ht="16.5">
      <c r="A90" s="36"/>
      <c r="B90" s="37"/>
      <c r="C90" s="37"/>
      <c r="D90" s="37"/>
      <c r="E90" s="37"/>
      <c r="F90" s="37"/>
      <c r="G90" s="37"/>
      <c r="H90" s="37"/>
      <c r="I90" s="36"/>
    </row>
    <row r="91" spans="1:9" s="2" customFormat="1" ht="16.5">
      <c r="A91" s="36"/>
      <c r="B91" s="37"/>
      <c r="C91" s="37"/>
      <c r="D91" s="37"/>
      <c r="E91" s="37"/>
      <c r="F91" s="37"/>
      <c r="G91" s="37"/>
      <c r="H91" s="37"/>
      <c r="I91" s="36"/>
    </row>
    <row r="92" spans="1:9" s="2" customFormat="1" ht="16.5">
      <c r="A92" s="36"/>
      <c r="B92" s="37"/>
      <c r="C92" s="37"/>
      <c r="D92" s="37"/>
      <c r="E92" s="37"/>
      <c r="F92" s="37"/>
      <c r="G92" s="37"/>
      <c r="H92" s="37"/>
      <c r="I92" s="36"/>
    </row>
    <row r="93" spans="1:9" s="2" customFormat="1" ht="16.5">
      <c r="A93" s="36"/>
      <c r="B93" s="37"/>
      <c r="C93" s="37"/>
      <c r="D93" s="37"/>
      <c r="E93" s="37"/>
      <c r="F93" s="37"/>
      <c r="G93" s="37"/>
      <c r="H93" s="37"/>
      <c r="I93" s="36"/>
    </row>
    <row r="94" spans="1:9" s="2" customFormat="1" ht="16.5">
      <c r="A94" s="36"/>
      <c r="B94" s="37"/>
      <c r="C94" s="37"/>
      <c r="D94" s="37"/>
      <c r="E94" s="37"/>
      <c r="F94" s="37"/>
      <c r="G94" s="37"/>
      <c r="H94" s="37"/>
      <c r="I94" s="36"/>
    </row>
    <row r="95" spans="1:9" s="2" customFormat="1" ht="16.5">
      <c r="A95" s="36"/>
      <c r="B95" s="37"/>
      <c r="C95" s="37"/>
      <c r="D95" s="37"/>
      <c r="E95" s="37"/>
      <c r="F95" s="37"/>
      <c r="G95" s="37"/>
      <c r="H95" s="37"/>
      <c r="I95" s="36"/>
    </row>
    <row r="96" spans="1:9" s="2" customFormat="1" ht="16.5">
      <c r="A96" s="36"/>
      <c r="B96" s="37"/>
      <c r="C96" s="37"/>
      <c r="D96" s="37"/>
      <c r="E96" s="37"/>
      <c r="F96" s="37"/>
      <c r="G96" s="37"/>
      <c r="H96" s="37"/>
      <c r="I96" s="36"/>
    </row>
    <row r="97" spans="1:9" s="2" customFormat="1" ht="16.5">
      <c r="A97" s="36"/>
      <c r="B97" s="37"/>
      <c r="C97" s="37"/>
      <c r="D97" s="37"/>
      <c r="E97" s="37"/>
      <c r="F97" s="37"/>
      <c r="G97" s="37"/>
      <c r="H97" s="37"/>
      <c r="I97" s="36"/>
    </row>
    <row r="98" spans="1:9" s="2" customFormat="1" ht="16.5">
      <c r="A98" s="36"/>
      <c r="B98" s="37"/>
      <c r="C98" s="37"/>
      <c r="D98" s="37"/>
      <c r="E98" s="37"/>
      <c r="F98" s="37"/>
      <c r="G98" s="37"/>
      <c r="H98" s="37"/>
      <c r="I98" s="36"/>
    </row>
    <row r="99" spans="1:9" s="2" customFormat="1" ht="16.5">
      <c r="A99" s="36"/>
      <c r="B99" s="37"/>
      <c r="C99" s="37"/>
      <c r="D99" s="37"/>
      <c r="E99" s="37"/>
      <c r="F99" s="37"/>
      <c r="G99" s="37"/>
      <c r="H99" s="37"/>
      <c r="I99" s="36"/>
    </row>
    <row r="100" spans="1:9" s="2" customFormat="1" ht="16.5">
      <c r="A100" s="36"/>
      <c r="B100" s="37"/>
      <c r="C100" s="37"/>
      <c r="D100" s="37"/>
      <c r="E100" s="37"/>
      <c r="F100" s="37"/>
      <c r="G100" s="37"/>
      <c r="H100" s="37"/>
      <c r="I100" s="36"/>
    </row>
    <row r="101" spans="1:9" s="2" customFormat="1" ht="16.5">
      <c r="A101" s="36"/>
      <c r="B101" s="37"/>
      <c r="C101" s="37"/>
      <c r="D101" s="37"/>
      <c r="E101" s="37"/>
      <c r="F101" s="37"/>
      <c r="G101" s="37"/>
      <c r="H101" s="37"/>
      <c r="I101" s="36"/>
    </row>
    <row r="102" spans="1:9" s="2" customFormat="1" ht="16.5">
      <c r="A102" s="36"/>
      <c r="B102" s="37"/>
      <c r="C102" s="37"/>
      <c r="D102" s="37"/>
      <c r="E102" s="37"/>
      <c r="F102" s="37"/>
      <c r="G102" s="37"/>
      <c r="H102" s="37"/>
      <c r="I102" s="36"/>
    </row>
    <row r="103" spans="1:9" s="2" customFormat="1" ht="16.5">
      <c r="A103" s="36"/>
      <c r="B103" s="37"/>
      <c r="C103" s="37"/>
      <c r="D103" s="37"/>
      <c r="E103" s="37"/>
      <c r="F103" s="37"/>
      <c r="G103" s="37"/>
      <c r="H103" s="37"/>
      <c r="I103" s="36"/>
    </row>
    <row r="104" spans="1:9" s="2" customFormat="1" ht="16.5">
      <c r="A104" s="36"/>
      <c r="B104" s="37"/>
      <c r="C104" s="37"/>
      <c r="D104" s="37"/>
      <c r="E104" s="37"/>
      <c r="F104" s="37"/>
      <c r="G104" s="37"/>
      <c r="H104" s="37"/>
      <c r="I104" s="36"/>
    </row>
    <row r="105" spans="1:9" s="2" customFormat="1" ht="16.5">
      <c r="A105" s="36"/>
      <c r="B105" s="37"/>
      <c r="C105" s="37"/>
      <c r="D105" s="37"/>
      <c r="E105" s="37"/>
      <c r="F105" s="37"/>
      <c r="G105" s="37"/>
      <c r="H105" s="37"/>
      <c r="I105" s="36"/>
    </row>
    <row r="106" spans="1:9" s="2" customFormat="1" ht="16.5">
      <c r="A106" s="36"/>
      <c r="B106" s="37"/>
      <c r="C106" s="37"/>
      <c r="D106" s="37"/>
      <c r="E106" s="37"/>
      <c r="F106" s="37"/>
      <c r="G106" s="37"/>
      <c r="H106" s="37"/>
      <c r="I106" s="36"/>
    </row>
    <row r="107" spans="1:9" s="2" customFormat="1" ht="16.5">
      <c r="A107" s="36"/>
      <c r="B107" s="37"/>
      <c r="C107" s="37"/>
      <c r="D107" s="37"/>
      <c r="E107" s="37"/>
      <c r="F107" s="37"/>
      <c r="G107" s="37"/>
      <c r="H107" s="37"/>
      <c r="I107" s="36"/>
    </row>
    <row r="108" spans="1:9" s="2" customFormat="1" ht="16.5">
      <c r="A108" s="36"/>
      <c r="B108" s="37"/>
      <c r="C108" s="37"/>
      <c r="D108" s="37"/>
      <c r="E108" s="37"/>
      <c r="F108" s="37"/>
      <c r="G108" s="37"/>
      <c r="H108" s="37"/>
      <c r="I108" s="36"/>
    </row>
    <row r="109" spans="1:9" s="2" customFormat="1" ht="16.5">
      <c r="A109" s="36"/>
      <c r="B109" s="37"/>
      <c r="C109" s="37"/>
      <c r="D109" s="37"/>
      <c r="E109" s="37"/>
      <c r="F109" s="37"/>
      <c r="G109" s="37"/>
      <c r="H109" s="37"/>
      <c r="I109" s="36"/>
    </row>
    <row r="110" spans="1:9" s="2" customFormat="1" ht="16.5">
      <c r="A110" s="36"/>
      <c r="B110" s="37"/>
      <c r="C110" s="37"/>
      <c r="D110" s="37"/>
      <c r="E110" s="37"/>
      <c r="F110" s="37"/>
      <c r="G110" s="37"/>
      <c r="H110" s="37"/>
      <c r="I110" s="36"/>
    </row>
    <row r="111" spans="1:9" s="2" customFormat="1" ht="16.5">
      <c r="A111" s="36"/>
      <c r="B111" s="37"/>
      <c r="C111" s="37"/>
      <c r="D111" s="37"/>
      <c r="E111" s="37"/>
      <c r="F111" s="37"/>
      <c r="G111" s="37"/>
      <c r="H111" s="37"/>
      <c r="I111" s="36"/>
    </row>
    <row r="112" spans="1:9" s="2" customFormat="1" ht="16.5">
      <c r="A112" s="36"/>
      <c r="B112" s="37"/>
      <c r="C112" s="37"/>
      <c r="D112" s="37"/>
      <c r="E112" s="37"/>
      <c r="F112" s="37"/>
      <c r="G112" s="37"/>
      <c r="H112" s="37"/>
      <c r="I112" s="36"/>
    </row>
    <row r="113" spans="1:9" s="2" customFormat="1" ht="16.5">
      <c r="A113" s="36"/>
      <c r="B113" s="37"/>
      <c r="C113" s="37"/>
      <c r="D113" s="37"/>
      <c r="E113" s="37"/>
      <c r="F113" s="37"/>
      <c r="G113" s="37"/>
      <c r="H113" s="37"/>
      <c r="I113" s="36"/>
    </row>
    <row r="114" spans="1:9" s="2" customFormat="1" ht="16.5">
      <c r="A114" s="36"/>
      <c r="B114" s="37"/>
      <c r="C114" s="37"/>
      <c r="D114" s="37"/>
      <c r="E114" s="37"/>
      <c r="F114" s="37"/>
      <c r="G114" s="37"/>
      <c r="H114" s="37"/>
      <c r="I114" s="36"/>
    </row>
    <row r="115" spans="1:9" s="2" customFormat="1" ht="16.5">
      <c r="A115" s="36"/>
      <c r="B115" s="37"/>
      <c r="C115" s="37"/>
      <c r="D115" s="37"/>
      <c r="E115" s="37"/>
      <c r="F115" s="37"/>
      <c r="G115" s="37"/>
      <c r="H115" s="37"/>
      <c r="I115" s="36"/>
    </row>
    <row r="116" spans="1:9" s="2" customFormat="1" ht="16.5">
      <c r="A116" s="36"/>
      <c r="B116" s="37"/>
      <c r="C116" s="37"/>
      <c r="D116" s="37"/>
      <c r="E116" s="37"/>
      <c r="F116" s="37"/>
      <c r="G116" s="37"/>
      <c r="H116" s="37"/>
      <c r="I116" s="36"/>
    </row>
    <row r="117" spans="1:9" s="2" customFormat="1" ht="16.5">
      <c r="A117" s="36"/>
      <c r="B117" s="37"/>
      <c r="C117" s="37"/>
      <c r="D117" s="37"/>
      <c r="E117" s="37"/>
      <c r="F117" s="37"/>
      <c r="G117" s="37"/>
      <c r="H117" s="37"/>
      <c r="I117" s="36"/>
    </row>
    <row r="118" spans="1:9" s="2" customFormat="1" ht="16.5">
      <c r="A118" s="36"/>
      <c r="B118" s="37"/>
      <c r="C118" s="37"/>
      <c r="D118" s="37"/>
      <c r="E118" s="37"/>
      <c r="F118" s="37"/>
      <c r="G118" s="37"/>
      <c r="H118" s="37"/>
      <c r="I118" s="36"/>
    </row>
    <row r="119" spans="1:9" s="2" customFormat="1" ht="16.5">
      <c r="A119" s="36"/>
      <c r="B119" s="37"/>
      <c r="C119" s="37"/>
      <c r="D119" s="37"/>
      <c r="E119" s="37"/>
      <c r="F119" s="37"/>
      <c r="G119" s="37"/>
      <c r="H119" s="37"/>
      <c r="I119" s="36"/>
    </row>
    <row r="120" spans="1:9" s="2" customFormat="1" ht="16.5">
      <c r="A120" s="36"/>
      <c r="B120" s="37"/>
      <c r="C120" s="37"/>
      <c r="D120" s="37"/>
      <c r="E120" s="37"/>
      <c r="F120" s="37"/>
      <c r="G120" s="37"/>
      <c r="H120" s="37"/>
      <c r="I120" s="36"/>
    </row>
    <row r="121" spans="1:9" s="2" customFormat="1" ht="16.5">
      <c r="A121" s="36"/>
      <c r="B121" s="37"/>
      <c r="C121" s="37"/>
      <c r="D121" s="37"/>
      <c r="E121" s="37"/>
      <c r="F121" s="37"/>
      <c r="G121" s="37"/>
      <c r="H121" s="37"/>
      <c r="I121" s="36"/>
    </row>
    <row r="122" spans="1:9" s="2" customFormat="1" ht="16.5">
      <c r="A122" s="36"/>
      <c r="B122" s="37"/>
      <c r="C122" s="37"/>
      <c r="D122" s="37"/>
      <c r="E122" s="37"/>
      <c r="F122" s="37"/>
      <c r="G122" s="37"/>
      <c r="H122" s="37"/>
      <c r="I122" s="36"/>
    </row>
    <row r="123" spans="1:9" s="2" customFormat="1" ht="16.5">
      <c r="A123" s="36"/>
      <c r="B123" s="37"/>
      <c r="C123" s="37"/>
      <c r="D123" s="37"/>
      <c r="E123" s="37"/>
      <c r="F123" s="37"/>
      <c r="G123" s="37"/>
      <c r="H123" s="37"/>
      <c r="I123" s="36"/>
    </row>
    <row r="124" spans="1:9" s="2" customFormat="1" ht="16.5">
      <c r="A124" s="36"/>
      <c r="B124" s="37"/>
      <c r="C124" s="37"/>
      <c r="D124" s="37"/>
      <c r="E124" s="37"/>
      <c r="F124" s="37"/>
      <c r="G124" s="37"/>
      <c r="H124" s="37"/>
      <c r="I124" s="36"/>
    </row>
    <row r="125" spans="1:9" s="2" customFormat="1" ht="16.5">
      <c r="A125" s="36"/>
      <c r="B125" s="37"/>
      <c r="C125" s="37"/>
      <c r="D125" s="37"/>
      <c r="E125" s="37"/>
      <c r="F125" s="37"/>
      <c r="G125" s="37"/>
      <c r="H125" s="37"/>
      <c r="I125" s="36"/>
    </row>
    <row r="126" spans="1:9" s="2" customFormat="1" ht="16.5">
      <c r="A126" s="36"/>
      <c r="B126" s="37"/>
      <c r="C126" s="37"/>
      <c r="D126" s="37"/>
      <c r="E126" s="37"/>
      <c r="F126" s="37"/>
      <c r="G126" s="37"/>
      <c r="H126" s="37"/>
      <c r="I126" s="36"/>
    </row>
    <row r="127" spans="1:9" s="2" customFormat="1" ht="16.5">
      <c r="A127" s="36"/>
      <c r="B127" s="37"/>
      <c r="C127" s="37"/>
      <c r="D127" s="37"/>
      <c r="E127" s="37"/>
      <c r="F127" s="37"/>
      <c r="G127" s="37"/>
      <c r="H127" s="37"/>
      <c r="I127" s="36"/>
    </row>
    <row r="128" spans="1:9" s="2" customFormat="1" ht="16.5">
      <c r="A128" s="36"/>
      <c r="B128" s="37"/>
      <c r="C128" s="37"/>
      <c r="D128" s="37"/>
      <c r="E128" s="37"/>
      <c r="F128" s="37"/>
      <c r="G128" s="37"/>
      <c r="H128" s="37"/>
      <c r="I128" s="36"/>
    </row>
    <row r="129" spans="1:9" s="2" customFormat="1" ht="16.5">
      <c r="A129" s="36"/>
      <c r="B129" s="37"/>
      <c r="C129" s="37"/>
      <c r="D129" s="37"/>
      <c r="E129" s="37"/>
      <c r="F129" s="37"/>
      <c r="G129" s="37"/>
      <c r="H129" s="37"/>
      <c r="I129" s="36"/>
    </row>
    <row r="130" spans="1:9" s="2" customFormat="1" ht="16.5">
      <c r="A130" s="36"/>
      <c r="B130" s="37"/>
      <c r="C130" s="37"/>
      <c r="D130" s="37"/>
      <c r="E130" s="37"/>
      <c r="F130" s="37"/>
      <c r="G130" s="37"/>
      <c r="H130" s="37"/>
      <c r="I130" s="36"/>
    </row>
    <row r="131" spans="1:9" s="2" customFormat="1" ht="16.5">
      <c r="A131" s="36"/>
      <c r="B131" s="37"/>
      <c r="C131" s="37"/>
      <c r="D131" s="37"/>
      <c r="E131" s="37"/>
      <c r="F131" s="37"/>
      <c r="G131" s="37"/>
      <c r="H131" s="37"/>
      <c r="I131" s="36"/>
    </row>
    <row r="132" spans="1:9" s="2" customFormat="1" ht="16.5">
      <c r="A132" s="36"/>
      <c r="B132" s="37"/>
      <c r="C132" s="37"/>
      <c r="D132" s="37"/>
      <c r="E132" s="37"/>
      <c r="F132" s="37"/>
      <c r="G132" s="37"/>
      <c r="H132" s="37"/>
      <c r="I132" s="36"/>
    </row>
    <row r="133" spans="1:9" s="2" customFormat="1" ht="16.5">
      <c r="A133" s="36"/>
      <c r="B133" s="37"/>
      <c r="C133" s="37"/>
      <c r="D133" s="37"/>
      <c r="E133" s="37"/>
      <c r="F133" s="37"/>
      <c r="G133" s="37"/>
      <c r="H133" s="37"/>
      <c r="I133" s="36"/>
    </row>
    <row r="134" spans="1:9" s="2" customFormat="1" ht="16.5">
      <c r="A134" s="36"/>
      <c r="B134" s="37"/>
      <c r="C134" s="37"/>
      <c r="D134" s="37"/>
      <c r="E134" s="37"/>
      <c r="F134" s="37"/>
      <c r="G134" s="37"/>
      <c r="H134" s="37"/>
      <c r="I134" s="36"/>
    </row>
    <row r="135" spans="1:9" s="2" customFormat="1" ht="16.5">
      <c r="A135" s="36"/>
      <c r="B135" s="37"/>
      <c r="C135" s="37"/>
      <c r="D135" s="37"/>
      <c r="E135" s="37"/>
      <c r="F135" s="37"/>
      <c r="G135" s="37"/>
      <c r="H135" s="37"/>
      <c r="I135" s="36"/>
    </row>
    <row r="136" spans="1:9" s="2" customFormat="1" ht="16.5">
      <c r="A136" s="36"/>
      <c r="B136" s="37"/>
      <c r="C136" s="37"/>
      <c r="D136" s="37"/>
      <c r="E136" s="37"/>
      <c r="F136" s="37"/>
      <c r="G136" s="37"/>
      <c r="H136" s="37"/>
      <c r="I136" s="36"/>
    </row>
    <row r="137" spans="1:9" s="2" customFormat="1" ht="16.5">
      <c r="A137" s="36"/>
      <c r="B137" s="37"/>
      <c r="C137" s="37"/>
      <c r="D137" s="37"/>
      <c r="E137" s="37"/>
      <c r="F137" s="37"/>
      <c r="G137" s="37"/>
      <c r="H137" s="37"/>
      <c r="I137" s="36"/>
    </row>
    <row r="138" spans="1:9" s="2" customFormat="1" ht="16.5">
      <c r="A138" s="36"/>
      <c r="B138" s="37"/>
      <c r="C138" s="37"/>
      <c r="D138" s="37"/>
      <c r="E138" s="37"/>
      <c r="F138" s="37"/>
      <c r="G138" s="37"/>
      <c r="H138" s="37"/>
      <c r="I138" s="36"/>
    </row>
    <row r="139" spans="1:9" s="2" customFormat="1" ht="16.5">
      <c r="A139" s="36"/>
      <c r="B139" s="37"/>
      <c r="C139" s="37"/>
      <c r="D139" s="37"/>
      <c r="E139" s="37"/>
      <c r="F139" s="37"/>
      <c r="G139" s="37"/>
      <c r="H139" s="37"/>
      <c r="I139" s="36"/>
    </row>
    <row r="140" spans="1:9" s="2" customFormat="1" ht="16.5">
      <c r="A140" s="36"/>
      <c r="B140" s="37"/>
      <c r="C140" s="37"/>
      <c r="D140" s="37"/>
      <c r="E140" s="37"/>
      <c r="F140" s="37"/>
      <c r="G140" s="37"/>
      <c r="H140" s="37"/>
      <c r="I140" s="36"/>
    </row>
    <row r="141" spans="1:9" s="2" customFormat="1" ht="16.5">
      <c r="A141" s="36"/>
      <c r="B141" s="37"/>
      <c r="C141" s="37"/>
      <c r="D141" s="37"/>
      <c r="E141" s="37"/>
      <c r="F141" s="37"/>
      <c r="G141" s="37"/>
      <c r="H141" s="37"/>
      <c r="I141" s="36"/>
    </row>
    <row r="142" spans="1:9" s="2" customFormat="1" ht="16.5">
      <c r="A142" s="36"/>
      <c r="B142" s="37"/>
      <c r="C142" s="37"/>
      <c r="D142" s="37"/>
      <c r="E142" s="37"/>
      <c r="F142" s="37"/>
      <c r="G142" s="37"/>
      <c r="H142" s="37"/>
      <c r="I142" s="36"/>
    </row>
    <row r="143" spans="1:9" s="2" customFormat="1" ht="16.5">
      <c r="A143" s="36"/>
      <c r="B143" s="37"/>
      <c r="C143" s="37"/>
      <c r="D143" s="37"/>
      <c r="E143" s="37"/>
      <c r="F143" s="37"/>
      <c r="G143" s="37"/>
      <c r="H143" s="37"/>
      <c r="I143" s="36"/>
    </row>
    <row r="144" spans="1:9" s="2" customFormat="1" ht="16.5">
      <c r="A144" s="36"/>
      <c r="B144" s="37"/>
      <c r="C144" s="37"/>
      <c r="D144" s="37"/>
      <c r="E144" s="37"/>
      <c r="F144" s="37"/>
      <c r="G144" s="37"/>
      <c r="H144" s="37"/>
      <c r="I144" s="36"/>
    </row>
    <row r="145" spans="1:9" s="2" customFormat="1" ht="16.5">
      <c r="A145" s="36"/>
      <c r="B145" s="37"/>
      <c r="C145" s="37"/>
      <c r="D145" s="37"/>
      <c r="E145" s="37"/>
      <c r="F145" s="37"/>
      <c r="G145" s="37"/>
      <c r="H145" s="37"/>
      <c r="I145" s="36"/>
    </row>
    <row r="146" spans="1:9" s="2" customFormat="1" ht="16.5">
      <c r="A146" s="36"/>
      <c r="B146" s="37"/>
      <c r="C146" s="37"/>
      <c r="D146" s="37"/>
      <c r="E146" s="37"/>
      <c r="F146" s="37"/>
      <c r="G146" s="37"/>
      <c r="H146" s="37"/>
      <c r="I146" s="36"/>
    </row>
    <row r="147" spans="1:9" s="2" customFormat="1" ht="16.5">
      <c r="A147" s="36"/>
      <c r="B147" s="37"/>
      <c r="C147" s="37"/>
      <c r="D147" s="37"/>
      <c r="E147" s="37"/>
      <c r="F147" s="37"/>
      <c r="G147" s="37"/>
      <c r="H147" s="37"/>
      <c r="I147" s="36"/>
    </row>
    <row r="148" spans="1:9" s="2" customFormat="1" ht="16.5">
      <c r="A148" s="36"/>
      <c r="B148" s="37"/>
      <c r="C148" s="37"/>
      <c r="D148" s="37"/>
      <c r="E148" s="37"/>
      <c r="F148" s="37"/>
      <c r="G148" s="37"/>
      <c r="H148" s="37"/>
      <c r="I148" s="36"/>
    </row>
    <row r="149" spans="1:9" s="2" customFormat="1" ht="16.5">
      <c r="A149" s="36"/>
      <c r="B149" s="37"/>
      <c r="C149" s="37"/>
      <c r="D149" s="37"/>
      <c r="E149" s="37"/>
      <c r="F149" s="37"/>
      <c r="G149" s="37"/>
      <c r="H149" s="37"/>
      <c r="I149" s="36"/>
    </row>
    <row r="150" spans="1:9" s="2" customFormat="1" ht="16.5">
      <c r="A150" s="36"/>
      <c r="B150" s="37"/>
      <c r="C150" s="37"/>
      <c r="D150" s="37"/>
      <c r="E150" s="37"/>
      <c r="F150" s="37"/>
      <c r="G150" s="37"/>
      <c r="H150" s="37"/>
      <c r="I150" s="36"/>
    </row>
    <row r="151" spans="1:9" s="2" customFormat="1" ht="16.5">
      <c r="A151" s="39"/>
      <c r="B151" s="40"/>
      <c r="C151" s="40"/>
      <c r="D151" s="40"/>
      <c r="E151" s="40"/>
      <c r="F151" s="40"/>
      <c r="G151" s="40"/>
      <c r="H151" s="40"/>
      <c r="I151" s="36"/>
    </row>
    <row r="152" spans="1:9" s="2" customFormat="1" ht="16.5">
      <c r="A152" s="39"/>
      <c r="B152" s="40"/>
      <c r="C152" s="40"/>
      <c r="D152" s="40"/>
      <c r="E152" s="40"/>
      <c r="F152" s="40"/>
      <c r="G152" s="40"/>
      <c r="H152" s="40"/>
      <c r="I152" s="36"/>
    </row>
  </sheetData>
  <sheetProtection/>
  <mergeCells count="5">
    <mergeCell ref="A1:I1"/>
    <mergeCell ref="B3:D3"/>
    <mergeCell ref="E3:G3"/>
    <mergeCell ref="H3:I3"/>
    <mergeCell ref="A3:A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52"/>
  <sheetViews>
    <sheetView zoomScalePageLayoutView="0" workbookViewId="0" topLeftCell="A13">
      <selection activeCell="A3" sqref="A3:I34"/>
    </sheetView>
  </sheetViews>
  <sheetFormatPr defaultColWidth="9.00390625" defaultRowHeight="16.5"/>
  <cols>
    <col min="1" max="1" width="13.25390625" style="4" customWidth="1"/>
    <col min="2" max="2" width="15.125" style="1" customWidth="1"/>
    <col min="3" max="3" width="8.75390625" style="1" customWidth="1"/>
    <col min="4" max="5" width="15.125" style="1" customWidth="1"/>
    <col min="6" max="6" width="8.75390625" style="1" customWidth="1"/>
    <col min="7" max="7" width="15.125" style="1" customWidth="1"/>
    <col min="8" max="9" width="10.625" style="0" customWidth="1"/>
  </cols>
  <sheetData>
    <row r="1" spans="1:9" s="2" customFormat="1" ht="22.5">
      <c r="A1" s="169" t="s">
        <v>317</v>
      </c>
      <c r="B1" s="169"/>
      <c r="C1" s="169"/>
      <c r="D1" s="169"/>
      <c r="E1" s="169"/>
      <c r="F1" s="169"/>
      <c r="G1" s="169"/>
      <c r="H1" s="169"/>
      <c r="I1" s="169"/>
    </row>
    <row r="2" spans="1:9" s="2" customFormat="1" ht="17.25" thickBot="1">
      <c r="A2" s="12"/>
      <c r="B2" s="13"/>
      <c r="C2" s="13"/>
      <c r="D2" s="13"/>
      <c r="E2" s="13"/>
      <c r="F2" s="13"/>
      <c r="G2" s="13"/>
      <c r="H2" s="13"/>
      <c r="I2" s="13"/>
    </row>
    <row r="3" spans="1:9" s="2" customFormat="1" ht="21.75" customHeight="1">
      <c r="A3" s="193" t="s">
        <v>59</v>
      </c>
      <c r="B3" s="195" t="s">
        <v>318</v>
      </c>
      <c r="C3" s="196"/>
      <c r="D3" s="197"/>
      <c r="E3" s="198" t="s">
        <v>320</v>
      </c>
      <c r="F3" s="196"/>
      <c r="G3" s="199"/>
      <c r="H3" s="195" t="s">
        <v>321</v>
      </c>
      <c r="I3" s="197"/>
    </row>
    <row r="4" spans="1:9" s="2" customFormat="1" ht="38.25" customHeight="1">
      <c r="A4" s="194"/>
      <c r="B4" s="133" t="s">
        <v>62</v>
      </c>
      <c r="C4" s="123" t="s">
        <v>95</v>
      </c>
      <c r="D4" s="124" t="s">
        <v>64</v>
      </c>
      <c r="E4" s="131" t="s">
        <v>62</v>
      </c>
      <c r="F4" s="123" t="s">
        <v>95</v>
      </c>
      <c r="G4" s="135" t="s">
        <v>64</v>
      </c>
      <c r="H4" s="133" t="s">
        <v>65</v>
      </c>
      <c r="I4" s="124" t="s">
        <v>322</v>
      </c>
    </row>
    <row r="5" spans="1:9" s="2" customFormat="1" ht="24.75" customHeight="1">
      <c r="A5" s="20" t="s">
        <v>126</v>
      </c>
      <c r="B5" s="26">
        <v>113421590</v>
      </c>
      <c r="C5" s="23">
        <f aca="true" t="shared" si="0" ref="C5:C33">B5/$B$34</f>
        <v>0.7744565522615818</v>
      </c>
      <c r="D5" s="27">
        <v>192289600</v>
      </c>
      <c r="E5" s="26">
        <v>81981414</v>
      </c>
      <c r="F5" s="23">
        <f aca="true" t="shared" si="1" ref="F5:F33">E5/$E$34</f>
        <v>0.6406821673492821</v>
      </c>
      <c r="G5" s="27">
        <v>142039600</v>
      </c>
      <c r="H5" s="145">
        <f>SUM(B5/E5-1)</f>
        <v>0.38350370487632723</v>
      </c>
      <c r="I5" s="146">
        <f>SUM(D5/G5-1)</f>
        <v>0.35377458117313765</v>
      </c>
    </row>
    <row r="6" spans="1:9" s="2" customFormat="1" ht="24.75" customHeight="1">
      <c r="A6" s="20" t="s">
        <v>127</v>
      </c>
      <c r="B6" s="26">
        <v>10852132</v>
      </c>
      <c r="C6" s="23">
        <f t="shared" si="0"/>
        <v>0.0740996906621357</v>
      </c>
      <c r="D6" s="27">
        <v>19514900</v>
      </c>
      <c r="E6" s="26">
        <v>15420115</v>
      </c>
      <c r="F6" s="23">
        <f t="shared" si="1"/>
        <v>0.12050771286983625</v>
      </c>
      <c r="G6" s="27">
        <v>25405200</v>
      </c>
      <c r="H6" s="145">
        <f aca="true" t="shared" si="2" ref="H6:H33">SUM(B6/E6-1)</f>
        <v>-0.29623533936030955</v>
      </c>
      <c r="I6" s="146">
        <f aca="true" t="shared" si="3" ref="I6:I34">SUM(D6/G6-1)</f>
        <v>-0.23185410860768663</v>
      </c>
    </row>
    <row r="7" spans="1:9" s="2" customFormat="1" ht="24.75" customHeight="1">
      <c r="A7" s="20" t="s">
        <v>128</v>
      </c>
      <c r="B7" s="26">
        <v>8872434</v>
      </c>
      <c r="C7" s="23">
        <f t="shared" si="0"/>
        <v>0.06058206947908626</v>
      </c>
      <c r="D7" s="27">
        <v>17458300</v>
      </c>
      <c r="E7" s="26">
        <v>10044999</v>
      </c>
      <c r="F7" s="23">
        <f t="shared" si="1"/>
        <v>0.07850135068835688</v>
      </c>
      <c r="G7" s="27">
        <v>17082200</v>
      </c>
      <c r="H7" s="145">
        <f t="shared" si="2"/>
        <v>-0.11673122117782186</v>
      </c>
      <c r="I7" s="146">
        <f t="shared" si="3"/>
        <v>0.022017070400768057</v>
      </c>
    </row>
    <row r="8" spans="1:9" s="2" customFormat="1" ht="24.75" customHeight="1">
      <c r="A8" s="20" t="s">
        <v>129</v>
      </c>
      <c r="B8" s="26">
        <v>3794365</v>
      </c>
      <c r="C8" s="23">
        <f t="shared" si="0"/>
        <v>0.025908390421277086</v>
      </c>
      <c r="D8" s="27">
        <v>6402700</v>
      </c>
      <c r="E8" s="26">
        <v>2655968</v>
      </c>
      <c r="F8" s="23">
        <f t="shared" si="1"/>
        <v>0.020756306236073677</v>
      </c>
      <c r="G8" s="27">
        <v>4583500</v>
      </c>
      <c r="H8" s="145">
        <f t="shared" si="2"/>
        <v>0.42861849239147465</v>
      </c>
      <c r="I8" s="146">
        <f>SUM(D8/G8-1)</f>
        <v>0.3969019308388786</v>
      </c>
    </row>
    <row r="9" spans="1:9" s="2" customFormat="1" ht="24.75" customHeight="1">
      <c r="A9" s="20" t="s">
        <v>78</v>
      </c>
      <c r="B9" s="26">
        <v>3377993</v>
      </c>
      <c r="C9" s="23">
        <f t="shared" si="0"/>
        <v>0.023065351247004717</v>
      </c>
      <c r="D9" s="27">
        <v>6314700</v>
      </c>
      <c r="E9" s="26">
        <v>301512</v>
      </c>
      <c r="F9" s="23">
        <f t="shared" si="1"/>
        <v>0.0023563067799954843</v>
      </c>
      <c r="G9" s="27">
        <v>595800</v>
      </c>
      <c r="H9" s="145">
        <f t="shared" si="2"/>
        <v>10.203510971370957</v>
      </c>
      <c r="I9" s="146">
        <f aca="true" t="shared" si="4" ref="I9:I14">SUM(D9/G9-1)</f>
        <v>9.598690835850956</v>
      </c>
    </row>
    <row r="10" spans="1:9" s="2" customFormat="1" ht="24.75" customHeight="1">
      <c r="A10" s="20" t="s">
        <v>123</v>
      </c>
      <c r="B10" s="26">
        <v>2707233</v>
      </c>
      <c r="C10" s="23">
        <f t="shared" si="0"/>
        <v>0.018485319552906804</v>
      </c>
      <c r="D10" s="27">
        <v>5673400</v>
      </c>
      <c r="E10" s="26">
        <v>8803811</v>
      </c>
      <c r="F10" s="23">
        <f t="shared" si="1"/>
        <v>0.06880150557556192</v>
      </c>
      <c r="G10" s="27">
        <v>16070300</v>
      </c>
      <c r="H10" s="145">
        <f t="shared" si="2"/>
        <v>-0.6924930578359758</v>
      </c>
      <c r="I10" s="146">
        <f t="shared" si="4"/>
        <v>-0.6469636534476644</v>
      </c>
    </row>
    <row r="11" spans="1:9" s="2" customFormat="1" ht="24.75" customHeight="1">
      <c r="A11" s="20" t="s">
        <v>131</v>
      </c>
      <c r="B11" s="26">
        <v>821959</v>
      </c>
      <c r="C11" s="23">
        <f t="shared" si="0"/>
        <v>0.005612437043426895</v>
      </c>
      <c r="D11" s="27">
        <v>1587200</v>
      </c>
      <c r="E11" s="26">
        <v>643746</v>
      </c>
      <c r="F11" s="23">
        <f t="shared" si="1"/>
        <v>0.005030854706926998</v>
      </c>
      <c r="G11" s="27">
        <v>1164300</v>
      </c>
      <c r="H11" s="145">
        <f t="shared" si="2"/>
        <v>0.2768374483103584</v>
      </c>
      <c r="I11" s="146">
        <f t="shared" si="4"/>
        <v>0.36322253714678343</v>
      </c>
    </row>
    <row r="12" spans="1:9" s="2" customFormat="1" ht="24.75" customHeight="1">
      <c r="A12" s="20" t="s">
        <v>130</v>
      </c>
      <c r="B12" s="26">
        <v>795224</v>
      </c>
      <c r="C12" s="23">
        <f t="shared" si="0"/>
        <v>0.005429887178584466</v>
      </c>
      <c r="D12" s="27">
        <v>1138900</v>
      </c>
      <c r="E12" s="26">
        <v>713066</v>
      </c>
      <c r="F12" s="23">
        <f t="shared" si="1"/>
        <v>0.0055725883228006185</v>
      </c>
      <c r="G12" s="27">
        <v>1111600</v>
      </c>
      <c r="H12" s="145">
        <f t="shared" si="2"/>
        <v>0.11521794616487124</v>
      </c>
      <c r="I12" s="146">
        <f t="shared" si="4"/>
        <v>0.024559193954659886</v>
      </c>
    </row>
    <row r="13" spans="1:9" s="2" customFormat="1" ht="24.75" customHeight="1">
      <c r="A13" s="20" t="s">
        <v>79</v>
      </c>
      <c r="B13" s="26">
        <v>663147</v>
      </c>
      <c r="C13" s="23">
        <f t="shared" si="0"/>
        <v>0.00452804919471338</v>
      </c>
      <c r="D13" s="27">
        <v>1409100</v>
      </c>
      <c r="E13" s="26">
        <v>278615</v>
      </c>
      <c r="F13" s="23">
        <f t="shared" si="1"/>
        <v>0.0021773674464314586</v>
      </c>
      <c r="G13" s="27">
        <v>644300</v>
      </c>
      <c r="H13" s="145">
        <f t="shared" si="2"/>
        <v>1.3801554115894694</v>
      </c>
      <c r="I13" s="146">
        <f t="shared" si="4"/>
        <v>1.1870246779450566</v>
      </c>
    </row>
    <row r="14" spans="1:9" s="2" customFormat="1" ht="24.75" customHeight="1">
      <c r="A14" s="20" t="s">
        <v>71</v>
      </c>
      <c r="B14" s="26">
        <v>472435</v>
      </c>
      <c r="C14" s="23">
        <f t="shared" si="0"/>
        <v>0.003225844226550698</v>
      </c>
      <c r="D14" s="27">
        <v>932000</v>
      </c>
      <c r="E14" s="26">
        <v>2719414</v>
      </c>
      <c r="F14" s="23">
        <f t="shared" si="1"/>
        <v>0.021252134727024596</v>
      </c>
      <c r="G14" s="27">
        <v>4786700</v>
      </c>
      <c r="H14" s="145">
        <f t="shared" si="2"/>
        <v>-0.8262732338658255</v>
      </c>
      <c r="I14" s="146">
        <f t="shared" si="4"/>
        <v>-0.805293835001149</v>
      </c>
    </row>
    <row r="15" spans="1:9" s="2" customFormat="1" ht="24.75" customHeight="1">
      <c r="A15" s="144" t="s">
        <v>310</v>
      </c>
      <c r="B15" s="26">
        <v>223782</v>
      </c>
      <c r="C15" s="23">
        <f t="shared" si="0"/>
        <v>0.0015280109913659412</v>
      </c>
      <c r="D15" s="27">
        <v>463500</v>
      </c>
      <c r="E15" s="26"/>
      <c r="F15" s="23">
        <f t="shared" si="1"/>
        <v>0</v>
      </c>
      <c r="G15" s="27"/>
      <c r="H15" s="147">
        <v>0</v>
      </c>
      <c r="I15" s="148">
        <v>0</v>
      </c>
    </row>
    <row r="16" spans="1:9" s="2" customFormat="1" ht="24.75" customHeight="1">
      <c r="A16" s="20" t="s">
        <v>122</v>
      </c>
      <c r="B16" s="26">
        <v>174814</v>
      </c>
      <c r="C16" s="23">
        <f t="shared" si="0"/>
        <v>0.0011936514708271694</v>
      </c>
      <c r="D16" s="27">
        <v>397600</v>
      </c>
      <c r="E16" s="26">
        <v>9092</v>
      </c>
      <c r="F16" s="23">
        <f t="shared" si="1"/>
        <v>7.105369353033692E-05</v>
      </c>
      <c r="G16" s="27">
        <v>20700</v>
      </c>
      <c r="H16" s="145">
        <f t="shared" si="2"/>
        <v>18.227232732072153</v>
      </c>
      <c r="I16" s="146">
        <f t="shared" si="3"/>
        <v>18.207729468599034</v>
      </c>
    </row>
    <row r="17" spans="1:9" s="2" customFormat="1" ht="24.75" customHeight="1">
      <c r="A17" s="20" t="s">
        <v>125</v>
      </c>
      <c r="B17" s="26">
        <v>97444</v>
      </c>
      <c r="C17" s="23">
        <f t="shared" si="0"/>
        <v>0.0006653596046271048</v>
      </c>
      <c r="D17" s="27">
        <v>186000</v>
      </c>
      <c r="E17" s="26">
        <v>224163</v>
      </c>
      <c r="F17" s="23">
        <f t="shared" si="1"/>
        <v>0.0017518267820986486</v>
      </c>
      <c r="G17" s="27">
        <v>281600</v>
      </c>
      <c r="H17" s="145">
        <f t="shared" si="2"/>
        <v>-0.5652984658485121</v>
      </c>
      <c r="I17" s="146">
        <f t="shared" si="3"/>
        <v>-0.33948863636363635</v>
      </c>
    </row>
    <row r="18" spans="1:9" s="2" customFormat="1" ht="24.75" customHeight="1">
      <c r="A18" s="20" t="s">
        <v>134</v>
      </c>
      <c r="B18" s="26">
        <v>72913</v>
      </c>
      <c r="C18" s="23">
        <f t="shared" si="0"/>
        <v>0.0004978589225829819</v>
      </c>
      <c r="D18" s="27">
        <v>94500</v>
      </c>
      <c r="E18" s="26">
        <v>103000</v>
      </c>
      <c r="F18" s="23">
        <f t="shared" si="1"/>
        <v>0.0008049417546881546</v>
      </c>
      <c r="G18" s="27">
        <v>134700</v>
      </c>
      <c r="H18" s="145">
        <f t="shared" si="2"/>
        <v>-0.2921067961165048</v>
      </c>
      <c r="I18" s="146">
        <f t="shared" si="3"/>
        <v>-0.2984409799554566</v>
      </c>
    </row>
    <row r="19" spans="1:9" s="2" customFormat="1" ht="24.75" customHeight="1">
      <c r="A19" s="20" t="s">
        <v>87</v>
      </c>
      <c r="B19" s="26">
        <v>62726</v>
      </c>
      <c r="C19" s="23">
        <f t="shared" si="0"/>
        <v>0.0004283008349394501</v>
      </c>
      <c r="D19" s="27">
        <v>190600</v>
      </c>
      <c r="E19" s="26">
        <v>67983</v>
      </c>
      <c r="F19" s="23">
        <f t="shared" si="1"/>
        <v>0.0005312850029996584</v>
      </c>
      <c r="G19" s="27">
        <v>225800</v>
      </c>
      <c r="H19" s="145">
        <f t="shared" si="2"/>
        <v>-0.07732815556830386</v>
      </c>
      <c r="I19" s="146">
        <f t="shared" si="3"/>
        <v>-0.1558901682905226</v>
      </c>
    </row>
    <row r="20" spans="1:9" s="2" customFormat="1" ht="24.75" customHeight="1">
      <c r="A20" s="144" t="s">
        <v>292</v>
      </c>
      <c r="B20" s="26">
        <v>42482</v>
      </c>
      <c r="C20" s="23">
        <f t="shared" si="0"/>
        <v>0.00029007231562506325</v>
      </c>
      <c r="D20" s="27">
        <v>51100</v>
      </c>
      <c r="E20" s="26"/>
      <c r="F20" s="23">
        <f t="shared" si="1"/>
        <v>0</v>
      </c>
      <c r="G20" s="27"/>
      <c r="H20" s="147">
        <v>0</v>
      </c>
      <c r="I20" s="148">
        <v>0</v>
      </c>
    </row>
    <row r="21" spans="1:9" s="2" customFormat="1" ht="24.75" customHeight="1">
      <c r="A21" s="144" t="s">
        <v>299</v>
      </c>
      <c r="B21" s="26">
        <v>437</v>
      </c>
      <c r="C21" s="23">
        <f t="shared" si="0"/>
        <v>2.9838896927675874E-06</v>
      </c>
      <c r="D21" s="27">
        <v>900</v>
      </c>
      <c r="E21" s="26"/>
      <c r="F21" s="23">
        <f t="shared" si="1"/>
        <v>0</v>
      </c>
      <c r="G21" s="27"/>
      <c r="H21" s="147">
        <v>0</v>
      </c>
      <c r="I21" s="148">
        <v>0</v>
      </c>
    </row>
    <row r="22" spans="1:9" s="2" customFormat="1" ht="24.75" customHeight="1">
      <c r="A22" s="144" t="s">
        <v>300</v>
      </c>
      <c r="B22" s="26">
        <v>18</v>
      </c>
      <c r="C22" s="23">
        <f t="shared" si="0"/>
        <v>1.2290621160141092E-07</v>
      </c>
      <c r="D22" s="27">
        <v>700</v>
      </c>
      <c r="E22" s="26"/>
      <c r="F22" s="23">
        <f t="shared" si="1"/>
        <v>0</v>
      </c>
      <c r="G22" s="27"/>
      <c r="H22" s="147">
        <v>0</v>
      </c>
      <c r="I22" s="148">
        <v>0</v>
      </c>
    </row>
    <row r="23" spans="1:9" s="2" customFormat="1" ht="24.75" customHeight="1">
      <c r="A23" s="144" t="s">
        <v>319</v>
      </c>
      <c r="B23" s="26">
        <v>5</v>
      </c>
      <c r="C23" s="23">
        <f t="shared" si="0"/>
        <v>3.4140614333725254E-08</v>
      </c>
      <c r="D23" s="27">
        <v>2300</v>
      </c>
      <c r="E23" s="26"/>
      <c r="F23" s="23">
        <f t="shared" si="1"/>
        <v>0</v>
      </c>
      <c r="G23" s="27"/>
      <c r="H23" s="147">
        <v>0</v>
      </c>
      <c r="I23" s="148">
        <v>0</v>
      </c>
    </row>
    <row r="24" spans="1:9" s="2" customFormat="1" ht="24.75" customHeight="1">
      <c r="A24" s="20" t="s">
        <v>88</v>
      </c>
      <c r="B24" s="26">
        <v>1</v>
      </c>
      <c r="C24" s="23">
        <f t="shared" si="0"/>
        <v>6.828122866745051E-09</v>
      </c>
      <c r="D24" s="27">
        <v>0</v>
      </c>
      <c r="E24" s="26">
        <v>127</v>
      </c>
      <c r="F24" s="23">
        <f t="shared" si="1"/>
        <v>9.925009984989867E-07</v>
      </c>
      <c r="G24" s="27">
        <v>1500</v>
      </c>
      <c r="H24" s="145">
        <f t="shared" si="2"/>
        <v>-0.9921259842519685</v>
      </c>
      <c r="I24" s="146">
        <f t="shared" si="3"/>
        <v>-1</v>
      </c>
    </row>
    <row r="25" spans="1:9" s="2" customFormat="1" ht="24.75" customHeight="1">
      <c r="A25" s="20" t="s">
        <v>89</v>
      </c>
      <c r="B25" s="26">
        <v>1</v>
      </c>
      <c r="C25" s="23">
        <f t="shared" si="0"/>
        <v>6.828122866745051E-09</v>
      </c>
      <c r="D25" s="27">
        <v>0</v>
      </c>
      <c r="E25" s="26">
        <v>26</v>
      </c>
      <c r="F25" s="23">
        <f t="shared" si="1"/>
        <v>2.0318918079506816E-07</v>
      </c>
      <c r="G25" s="27">
        <v>300</v>
      </c>
      <c r="H25" s="145">
        <f t="shared" si="2"/>
        <v>-0.9615384615384616</v>
      </c>
      <c r="I25" s="146">
        <f t="shared" si="3"/>
        <v>-1</v>
      </c>
    </row>
    <row r="26" spans="1:9" s="2" customFormat="1" ht="24.75" customHeight="1">
      <c r="A26" s="20" t="s">
        <v>124</v>
      </c>
      <c r="B26" s="26">
        <v>0</v>
      </c>
      <c r="C26" s="23">
        <f t="shared" si="0"/>
        <v>0</v>
      </c>
      <c r="D26" s="27">
        <v>0</v>
      </c>
      <c r="E26" s="26">
        <v>2283674</v>
      </c>
      <c r="F26" s="23">
        <f t="shared" si="1"/>
        <v>0.017846840356269097</v>
      </c>
      <c r="G26" s="27">
        <v>4104600</v>
      </c>
      <c r="H26" s="145">
        <f t="shared" si="2"/>
        <v>-1</v>
      </c>
      <c r="I26" s="146">
        <f t="shared" si="3"/>
        <v>-1</v>
      </c>
    </row>
    <row r="27" spans="1:9" s="2" customFormat="1" ht="24.75" customHeight="1">
      <c r="A27" s="20" t="s">
        <v>132</v>
      </c>
      <c r="B27" s="26">
        <v>0</v>
      </c>
      <c r="C27" s="23">
        <f t="shared" si="0"/>
        <v>0</v>
      </c>
      <c r="D27" s="27">
        <v>0</v>
      </c>
      <c r="E27" s="26">
        <v>410279</v>
      </c>
      <c r="F27" s="23">
        <f t="shared" si="1"/>
        <v>0.0032063174579776837</v>
      </c>
      <c r="G27" s="27">
        <v>662500</v>
      </c>
      <c r="H27" s="145">
        <f t="shared" si="2"/>
        <v>-1</v>
      </c>
      <c r="I27" s="146">
        <f t="shared" si="3"/>
        <v>-1</v>
      </c>
    </row>
    <row r="28" spans="1:9" s="2" customFormat="1" ht="24.75" customHeight="1">
      <c r="A28" s="20" t="s">
        <v>133</v>
      </c>
      <c r="B28" s="26">
        <v>0</v>
      </c>
      <c r="C28" s="23">
        <f t="shared" si="0"/>
        <v>0</v>
      </c>
      <c r="D28" s="27">
        <v>0</v>
      </c>
      <c r="E28" s="26">
        <v>410138</v>
      </c>
      <c r="F28" s="23">
        <f t="shared" si="1"/>
        <v>0.003205215547420295</v>
      </c>
      <c r="G28" s="27">
        <v>623800</v>
      </c>
      <c r="H28" s="145">
        <f t="shared" si="2"/>
        <v>-1</v>
      </c>
      <c r="I28" s="146">
        <f t="shared" si="3"/>
        <v>-1</v>
      </c>
    </row>
    <row r="29" spans="1:9" s="2" customFormat="1" ht="24.75" customHeight="1">
      <c r="A29" s="20" t="s">
        <v>76</v>
      </c>
      <c r="B29" s="26">
        <v>0</v>
      </c>
      <c r="C29" s="23">
        <f t="shared" si="0"/>
        <v>0</v>
      </c>
      <c r="D29" s="27">
        <v>0</v>
      </c>
      <c r="E29" s="26">
        <v>407022</v>
      </c>
      <c r="F29" s="23">
        <f t="shared" si="1"/>
        <v>0.003180864105598855</v>
      </c>
      <c r="G29" s="27">
        <v>784800</v>
      </c>
      <c r="H29" s="145">
        <f t="shared" si="2"/>
        <v>-1</v>
      </c>
      <c r="I29" s="146">
        <f t="shared" si="3"/>
        <v>-1</v>
      </c>
    </row>
    <row r="30" spans="1:9" s="2" customFormat="1" ht="24.75" customHeight="1">
      <c r="A30" s="20" t="s">
        <v>92</v>
      </c>
      <c r="B30" s="26">
        <v>0</v>
      </c>
      <c r="C30" s="23">
        <f t="shared" si="0"/>
        <v>0</v>
      </c>
      <c r="D30" s="27">
        <v>0</v>
      </c>
      <c r="E30" s="26">
        <v>205792</v>
      </c>
      <c r="F30" s="23">
        <f t="shared" si="1"/>
        <v>0.0016082579959299488</v>
      </c>
      <c r="G30" s="27">
        <v>313200</v>
      </c>
      <c r="H30" s="145">
        <f t="shared" si="2"/>
        <v>-1</v>
      </c>
      <c r="I30" s="146">
        <f t="shared" si="3"/>
        <v>-1</v>
      </c>
    </row>
    <row r="31" spans="1:9" s="2" customFormat="1" ht="24.75" customHeight="1">
      <c r="A31" s="20" t="s">
        <v>83</v>
      </c>
      <c r="B31" s="26">
        <v>0</v>
      </c>
      <c r="C31" s="23">
        <f t="shared" si="0"/>
        <v>0</v>
      </c>
      <c r="D31" s="27">
        <v>0</v>
      </c>
      <c r="E31" s="26">
        <v>103391</v>
      </c>
      <c r="F31" s="23">
        <f t="shared" si="1"/>
        <v>0.0008079974073685728</v>
      </c>
      <c r="G31" s="27">
        <v>176300</v>
      </c>
      <c r="H31" s="145">
        <f t="shared" si="2"/>
        <v>-1</v>
      </c>
      <c r="I31" s="146">
        <f t="shared" si="3"/>
        <v>-1</v>
      </c>
    </row>
    <row r="32" spans="1:9" s="2" customFormat="1" ht="24.75" customHeight="1">
      <c r="A32" s="20" t="s">
        <v>85</v>
      </c>
      <c r="B32" s="26">
        <v>0</v>
      </c>
      <c r="C32" s="23">
        <f t="shared" si="0"/>
        <v>0</v>
      </c>
      <c r="D32" s="27">
        <v>0</v>
      </c>
      <c r="E32" s="26">
        <v>98666</v>
      </c>
      <c r="F32" s="23">
        <f t="shared" si="1"/>
        <v>0.0007710716812433152</v>
      </c>
      <c r="G32" s="27">
        <v>179300</v>
      </c>
      <c r="H32" s="145">
        <f t="shared" si="2"/>
        <v>-1</v>
      </c>
      <c r="I32" s="146">
        <f t="shared" si="3"/>
        <v>-1</v>
      </c>
    </row>
    <row r="33" spans="1:9" s="2" customFormat="1" ht="24.75" customHeight="1">
      <c r="A33" s="20" t="s">
        <v>86</v>
      </c>
      <c r="B33" s="26">
        <v>0</v>
      </c>
      <c r="C33" s="23">
        <f t="shared" si="0"/>
        <v>0</v>
      </c>
      <c r="D33" s="27">
        <v>0</v>
      </c>
      <c r="E33" s="26">
        <v>73556</v>
      </c>
      <c r="F33" s="23">
        <f t="shared" si="1"/>
        <v>0.0005748378224062321</v>
      </c>
      <c r="G33" s="27">
        <v>136200</v>
      </c>
      <c r="H33" s="145">
        <f t="shared" si="2"/>
        <v>-1</v>
      </c>
      <c r="I33" s="146">
        <f t="shared" si="3"/>
        <v>-1</v>
      </c>
    </row>
    <row r="34" spans="1:9" s="2" customFormat="1" ht="24.75" customHeight="1" thickBot="1">
      <c r="A34" s="130" t="s">
        <v>91</v>
      </c>
      <c r="B34" s="125">
        <f aca="true" t="shared" si="5" ref="B34:G34">SUM(B5:B33)</f>
        <v>146453135</v>
      </c>
      <c r="C34" s="126">
        <f t="shared" si="5"/>
        <v>1.0000000000000002</v>
      </c>
      <c r="D34" s="134">
        <f t="shared" si="5"/>
        <v>254108000</v>
      </c>
      <c r="E34" s="132">
        <f t="shared" si="5"/>
        <v>127959569</v>
      </c>
      <c r="F34" s="126">
        <f t="shared" si="5"/>
        <v>1</v>
      </c>
      <c r="G34" s="136">
        <f t="shared" si="5"/>
        <v>221128800</v>
      </c>
      <c r="H34" s="137">
        <f>SUM(B34/E34-1)</f>
        <v>0.14452663559690482</v>
      </c>
      <c r="I34" s="127">
        <f t="shared" si="3"/>
        <v>0.1491402295856532</v>
      </c>
    </row>
    <row r="35" spans="2:7" s="2" customFormat="1" ht="21.75" customHeight="1">
      <c r="B35" s="3"/>
      <c r="C35" s="3"/>
      <c r="D35" s="3"/>
      <c r="E35" s="3"/>
      <c r="F35" s="5"/>
      <c r="G35" s="5"/>
    </row>
    <row r="36" spans="2:7" s="2" customFormat="1" ht="16.5">
      <c r="B36" s="3"/>
      <c r="C36" s="3"/>
      <c r="D36" s="3"/>
      <c r="E36" s="3"/>
      <c r="F36" s="5"/>
      <c r="G36" s="5"/>
    </row>
    <row r="37" spans="2:7" s="2" customFormat="1" ht="16.5">
      <c r="B37" s="3"/>
      <c r="C37" s="3"/>
      <c r="D37" s="3"/>
      <c r="E37" s="3"/>
      <c r="F37" s="5"/>
      <c r="G37" s="5"/>
    </row>
    <row r="38" spans="2:7" s="2" customFormat="1" ht="16.5">
      <c r="B38" s="3"/>
      <c r="C38" s="3"/>
      <c r="D38" s="3"/>
      <c r="E38" s="3"/>
      <c r="F38" s="5"/>
      <c r="G38" s="5"/>
    </row>
    <row r="39" spans="2:7" s="2" customFormat="1" ht="16.5">
      <c r="B39" s="3"/>
      <c r="C39" s="3"/>
      <c r="D39" s="3"/>
      <c r="E39" s="3"/>
      <c r="F39" s="5"/>
      <c r="G39" s="5"/>
    </row>
    <row r="40" spans="2:7" s="2" customFormat="1" ht="16.5">
      <c r="B40" s="3"/>
      <c r="C40" s="3"/>
      <c r="D40" s="3"/>
      <c r="E40" s="3"/>
      <c r="F40" s="5"/>
      <c r="G40" s="5"/>
    </row>
    <row r="41" spans="2:7" s="2" customFormat="1" ht="16.5">
      <c r="B41" s="3"/>
      <c r="C41" s="3"/>
      <c r="D41" s="3"/>
      <c r="E41" s="3"/>
      <c r="F41" s="5"/>
      <c r="G41" s="5"/>
    </row>
    <row r="42" spans="2:7" s="2" customFormat="1" ht="16.5">
      <c r="B42" s="3"/>
      <c r="C42" s="3"/>
      <c r="D42" s="3"/>
      <c r="E42" s="3"/>
      <c r="F42" s="5"/>
      <c r="G42" s="5"/>
    </row>
    <row r="43" spans="2:7" s="2" customFormat="1" ht="16.5">
      <c r="B43" s="3"/>
      <c r="C43" s="3"/>
      <c r="D43" s="3"/>
      <c r="E43" s="3"/>
      <c r="F43" s="5"/>
      <c r="G43" s="5"/>
    </row>
    <row r="44" spans="2:7" s="2" customFormat="1" ht="16.5">
      <c r="B44" s="3"/>
      <c r="C44" s="3"/>
      <c r="D44" s="3"/>
      <c r="E44" s="3"/>
      <c r="F44" s="5"/>
      <c r="G44" s="5"/>
    </row>
    <row r="45" spans="2:7" s="2" customFormat="1" ht="16.5">
      <c r="B45" s="3"/>
      <c r="C45" s="3"/>
      <c r="D45" s="3"/>
      <c r="E45" s="3"/>
      <c r="F45" s="5"/>
      <c r="G45" s="5"/>
    </row>
    <row r="46" spans="2:7" s="2" customFormat="1" ht="16.5">
      <c r="B46" s="3"/>
      <c r="C46" s="3"/>
      <c r="D46" s="3"/>
      <c r="E46" s="3"/>
      <c r="F46" s="5"/>
      <c r="G46" s="5"/>
    </row>
    <row r="47" spans="2:7" s="2" customFormat="1" ht="16.5">
      <c r="B47" s="3"/>
      <c r="C47" s="3"/>
      <c r="D47" s="3"/>
      <c r="E47" s="3"/>
      <c r="F47" s="5"/>
      <c r="G47" s="5"/>
    </row>
    <row r="48" spans="2:7" s="2" customFormat="1" ht="16.5">
      <c r="B48" s="3"/>
      <c r="C48" s="3"/>
      <c r="D48" s="3"/>
      <c r="E48" s="3"/>
      <c r="F48" s="5"/>
      <c r="G48" s="5"/>
    </row>
    <row r="49" spans="2:7" s="2" customFormat="1" ht="16.5">
      <c r="B49" s="3"/>
      <c r="C49" s="3"/>
      <c r="D49" s="3"/>
      <c r="E49" s="3"/>
      <c r="F49" s="5"/>
      <c r="G49" s="5"/>
    </row>
    <row r="50" spans="2:7" s="2" customFormat="1" ht="16.5">
      <c r="B50" s="3"/>
      <c r="C50" s="3"/>
      <c r="D50" s="3"/>
      <c r="E50" s="3"/>
      <c r="F50" s="5"/>
      <c r="G50" s="5"/>
    </row>
    <row r="51" spans="2:7" s="2" customFormat="1" ht="16.5">
      <c r="B51" s="3"/>
      <c r="C51" s="3"/>
      <c r="D51" s="3"/>
      <c r="E51" s="3"/>
      <c r="F51" s="5"/>
      <c r="G51" s="5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1:7" s="2" customFormat="1" ht="16.5">
      <c r="A150" s="4"/>
      <c r="B150" s="1"/>
      <c r="C150" s="1"/>
      <c r="D150" s="1"/>
      <c r="E150" s="1"/>
      <c r="F150" s="1"/>
      <c r="G150" s="1"/>
    </row>
    <row r="151" spans="1:7" s="2" customFormat="1" ht="16.5">
      <c r="A151" s="4"/>
      <c r="B151" s="1"/>
      <c r="C151" s="1"/>
      <c r="D151" s="1"/>
      <c r="E151" s="1"/>
      <c r="F151" s="1"/>
      <c r="G151" s="1"/>
    </row>
    <row r="152" spans="1:7" s="2" customFormat="1" ht="16.5">
      <c r="A152" s="4"/>
      <c r="B152" s="1"/>
      <c r="C152" s="1"/>
      <c r="D152" s="1"/>
      <c r="E152" s="1"/>
      <c r="F152" s="1"/>
      <c r="G152" s="1"/>
    </row>
  </sheetData>
  <sheetProtection/>
  <mergeCells count="5">
    <mergeCell ref="A3:A4"/>
    <mergeCell ref="A1:I1"/>
    <mergeCell ref="B3:D3"/>
    <mergeCell ref="E3:G3"/>
    <mergeCell ref="H3:I3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G7" sqref="G7"/>
    </sheetView>
  </sheetViews>
  <sheetFormatPr defaultColWidth="9.00390625" defaultRowHeight="16.5"/>
  <cols>
    <col min="1" max="1" width="13.25390625" style="4" customWidth="1"/>
    <col min="2" max="2" width="15.125" style="1" customWidth="1"/>
    <col min="3" max="3" width="8.75390625" style="1" customWidth="1"/>
    <col min="4" max="5" width="15.125" style="1" customWidth="1"/>
    <col min="6" max="6" width="8.75390625" style="1" customWidth="1"/>
    <col min="7" max="7" width="15.125" style="1" customWidth="1"/>
    <col min="8" max="9" width="9.625" style="0" bestFit="1" customWidth="1"/>
  </cols>
  <sheetData>
    <row r="1" spans="1:9" s="2" customFormat="1" ht="30" customHeight="1">
      <c r="A1" s="169" t="s">
        <v>323</v>
      </c>
      <c r="B1" s="169"/>
      <c r="C1" s="169"/>
      <c r="D1" s="169"/>
      <c r="E1" s="169"/>
      <c r="F1" s="169"/>
      <c r="G1" s="169"/>
      <c r="H1" s="203"/>
      <c r="I1" s="203"/>
    </row>
    <row r="2" spans="1:9" s="2" customFormat="1" ht="72.75" customHeight="1" thickBot="1">
      <c r="A2" s="204" t="s">
        <v>324</v>
      </c>
      <c r="B2" s="204"/>
      <c r="C2" s="204"/>
      <c r="D2" s="204"/>
      <c r="E2" s="204"/>
      <c r="F2" s="204"/>
      <c r="G2" s="204"/>
      <c r="H2" s="204"/>
      <c r="I2" s="204"/>
    </row>
    <row r="3" spans="1:9" s="2" customFormat="1" ht="21.75" customHeight="1">
      <c r="A3" s="205" t="s">
        <v>59</v>
      </c>
      <c r="B3" s="201" t="s">
        <v>318</v>
      </c>
      <c r="C3" s="207"/>
      <c r="D3" s="202"/>
      <c r="E3" s="208" t="s">
        <v>320</v>
      </c>
      <c r="F3" s="207"/>
      <c r="G3" s="209"/>
      <c r="H3" s="201" t="s">
        <v>321</v>
      </c>
      <c r="I3" s="202"/>
    </row>
    <row r="4" spans="1:9" s="2" customFormat="1" ht="34.5" customHeight="1">
      <c r="A4" s="206"/>
      <c r="B4" s="149" t="s">
        <v>62</v>
      </c>
      <c r="C4" s="150" t="s">
        <v>95</v>
      </c>
      <c r="D4" s="151" t="s">
        <v>64</v>
      </c>
      <c r="E4" s="152" t="s">
        <v>62</v>
      </c>
      <c r="F4" s="150" t="s">
        <v>95</v>
      </c>
      <c r="G4" s="153" t="s">
        <v>64</v>
      </c>
      <c r="H4" s="149" t="s">
        <v>65</v>
      </c>
      <c r="I4" s="151" t="s">
        <v>322</v>
      </c>
    </row>
    <row r="5" spans="1:9" s="2" customFormat="1" ht="20.25" customHeight="1">
      <c r="A5" s="154" t="s">
        <v>126</v>
      </c>
      <c r="B5" s="97">
        <v>113421590</v>
      </c>
      <c r="C5" s="155">
        <f aca="true" t="shared" si="0" ref="C5:C33">B5/$B$34</f>
        <v>0.7744565522615818</v>
      </c>
      <c r="D5" s="94">
        <v>192289600</v>
      </c>
      <c r="E5" s="97">
        <v>81981414</v>
      </c>
      <c r="F5" s="155">
        <f aca="true" t="shared" si="1" ref="F5:F33">E5/$E$34</f>
        <v>0.6406821673492821</v>
      </c>
      <c r="G5" s="94">
        <v>142039600</v>
      </c>
      <c r="H5" s="156">
        <f>SUM(B5/E5-1)</f>
        <v>0.38350370487632723</v>
      </c>
      <c r="I5" s="157">
        <f>SUM(D5/G5-1)</f>
        <v>0.35377458117313765</v>
      </c>
    </row>
    <row r="6" spans="1:9" s="2" customFormat="1" ht="20.25" customHeight="1">
      <c r="A6" s="154" t="s">
        <v>68</v>
      </c>
      <c r="B6" s="97">
        <v>10852132</v>
      </c>
      <c r="C6" s="155">
        <f t="shared" si="0"/>
        <v>0.0740996906621357</v>
      </c>
      <c r="D6" s="94">
        <v>19514900</v>
      </c>
      <c r="E6" s="97">
        <v>15420115</v>
      </c>
      <c r="F6" s="155">
        <f t="shared" si="1"/>
        <v>0.12050771286983625</v>
      </c>
      <c r="G6" s="94">
        <v>25405200</v>
      </c>
      <c r="H6" s="156">
        <f aca="true" t="shared" si="2" ref="H6:H33">SUM(B6/E6-1)</f>
        <v>-0.29623533936030955</v>
      </c>
      <c r="I6" s="157">
        <f aca="true" t="shared" si="3" ref="I6:I34">SUM(D6/G6-1)</f>
        <v>-0.23185410860768663</v>
      </c>
    </row>
    <row r="7" spans="1:9" s="2" customFormat="1" ht="20.25" customHeight="1">
      <c r="A7" s="154" t="s">
        <v>70</v>
      </c>
      <c r="B7" s="97">
        <v>8872434</v>
      </c>
      <c r="C7" s="155">
        <f t="shared" si="0"/>
        <v>0.06058206947908626</v>
      </c>
      <c r="D7" s="94">
        <v>17458300</v>
      </c>
      <c r="E7" s="97">
        <v>10044999</v>
      </c>
      <c r="F7" s="155">
        <f t="shared" si="1"/>
        <v>0.07850135068835688</v>
      </c>
      <c r="G7" s="94">
        <v>17082200</v>
      </c>
      <c r="H7" s="156">
        <f t="shared" si="2"/>
        <v>-0.11673122117782186</v>
      </c>
      <c r="I7" s="157">
        <f t="shared" si="3"/>
        <v>0.022017070400768057</v>
      </c>
    </row>
    <row r="8" spans="1:9" s="2" customFormat="1" ht="20.25" customHeight="1">
      <c r="A8" s="154" t="s">
        <v>73</v>
      </c>
      <c r="B8" s="97">
        <v>3794365</v>
      </c>
      <c r="C8" s="155">
        <f t="shared" si="0"/>
        <v>0.025908390421277086</v>
      </c>
      <c r="D8" s="94">
        <v>6402700</v>
      </c>
      <c r="E8" s="97">
        <v>2655968</v>
      </c>
      <c r="F8" s="155">
        <f t="shared" si="1"/>
        <v>0.020756306236073677</v>
      </c>
      <c r="G8" s="94">
        <v>4583500</v>
      </c>
      <c r="H8" s="156">
        <f t="shared" si="2"/>
        <v>0.42861849239147465</v>
      </c>
      <c r="I8" s="157">
        <f>SUM(D8/G8-1)</f>
        <v>0.3969019308388786</v>
      </c>
    </row>
    <row r="9" spans="1:9" s="2" customFormat="1" ht="20.25" customHeight="1">
      <c r="A9" s="154" t="s">
        <v>78</v>
      </c>
      <c r="B9" s="97">
        <v>3377993</v>
      </c>
      <c r="C9" s="155">
        <f t="shared" si="0"/>
        <v>0.023065351247004717</v>
      </c>
      <c r="D9" s="94">
        <v>6314700</v>
      </c>
      <c r="E9" s="97">
        <v>301512</v>
      </c>
      <c r="F9" s="155">
        <f t="shared" si="1"/>
        <v>0.0023563067799954843</v>
      </c>
      <c r="G9" s="94">
        <v>595800</v>
      </c>
      <c r="H9" s="156">
        <f t="shared" si="2"/>
        <v>10.203510971370957</v>
      </c>
      <c r="I9" s="157">
        <f aca="true" t="shared" si="4" ref="I9:I14">SUM(D9/G9-1)</f>
        <v>9.598690835850956</v>
      </c>
    </row>
    <row r="10" spans="1:9" s="2" customFormat="1" ht="20.25" customHeight="1">
      <c r="A10" s="154" t="s">
        <v>69</v>
      </c>
      <c r="B10" s="97">
        <v>2707233</v>
      </c>
      <c r="C10" s="155">
        <f t="shared" si="0"/>
        <v>0.018485319552906804</v>
      </c>
      <c r="D10" s="94">
        <v>5673400</v>
      </c>
      <c r="E10" s="97">
        <v>8803811</v>
      </c>
      <c r="F10" s="155">
        <f t="shared" si="1"/>
        <v>0.06880150557556192</v>
      </c>
      <c r="G10" s="94">
        <v>16070300</v>
      </c>
      <c r="H10" s="156">
        <f t="shared" si="2"/>
        <v>-0.6924930578359758</v>
      </c>
      <c r="I10" s="157">
        <f t="shared" si="4"/>
        <v>-0.6469636534476644</v>
      </c>
    </row>
    <row r="11" spans="1:9" s="2" customFormat="1" ht="20.25" customHeight="1">
      <c r="A11" s="154" t="s">
        <v>74</v>
      </c>
      <c r="B11" s="97">
        <v>821959</v>
      </c>
      <c r="C11" s="155">
        <f t="shared" si="0"/>
        <v>0.005612437043426895</v>
      </c>
      <c r="D11" s="94">
        <v>1587200</v>
      </c>
      <c r="E11" s="97">
        <v>643746</v>
      </c>
      <c r="F11" s="155">
        <f t="shared" si="1"/>
        <v>0.005030854706926998</v>
      </c>
      <c r="G11" s="94">
        <v>1164300</v>
      </c>
      <c r="H11" s="156">
        <f t="shared" si="2"/>
        <v>0.2768374483103584</v>
      </c>
      <c r="I11" s="157">
        <f t="shared" si="4"/>
        <v>0.36322253714678343</v>
      </c>
    </row>
    <row r="12" spans="1:9" s="2" customFormat="1" ht="20.25" customHeight="1">
      <c r="A12" s="154" t="s">
        <v>82</v>
      </c>
      <c r="B12" s="97">
        <v>795224</v>
      </c>
      <c r="C12" s="155">
        <f t="shared" si="0"/>
        <v>0.005429887178584466</v>
      </c>
      <c r="D12" s="94">
        <v>1138900</v>
      </c>
      <c r="E12" s="97">
        <v>713066</v>
      </c>
      <c r="F12" s="155">
        <f t="shared" si="1"/>
        <v>0.0055725883228006185</v>
      </c>
      <c r="G12" s="94">
        <v>1111600</v>
      </c>
      <c r="H12" s="156">
        <f t="shared" si="2"/>
        <v>0.11521794616487124</v>
      </c>
      <c r="I12" s="157">
        <f t="shared" si="4"/>
        <v>0.024559193954659886</v>
      </c>
    </row>
    <row r="13" spans="1:9" s="2" customFormat="1" ht="20.25" customHeight="1">
      <c r="A13" s="154" t="s">
        <v>79</v>
      </c>
      <c r="B13" s="97">
        <v>663147</v>
      </c>
      <c r="C13" s="155">
        <f t="shared" si="0"/>
        <v>0.00452804919471338</v>
      </c>
      <c r="D13" s="94">
        <v>1409100</v>
      </c>
      <c r="E13" s="97">
        <v>278615</v>
      </c>
      <c r="F13" s="155">
        <f t="shared" si="1"/>
        <v>0.0021773674464314586</v>
      </c>
      <c r="G13" s="94">
        <v>644300</v>
      </c>
      <c r="H13" s="156">
        <f t="shared" si="2"/>
        <v>1.3801554115894694</v>
      </c>
      <c r="I13" s="157">
        <f t="shared" si="4"/>
        <v>1.1870246779450566</v>
      </c>
    </row>
    <row r="14" spans="1:9" s="2" customFormat="1" ht="20.25" customHeight="1">
      <c r="A14" s="154" t="s">
        <v>71</v>
      </c>
      <c r="B14" s="97">
        <v>472435</v>
      </c>
      <c r="C14" s="155">
        <f t="shared" si="0"/>
        <v>0.003225844226550698</v>
      </c>
      <c r="D14" s="94">
        <v>932000</v>
      </c>
      <c r="E14" s="97">
        <v>2719414</v>
      </c>
      <c r="F14" s="155">
        <f t="shared" si="1"/>
        <v>0.021252134727024596</v>
      </c>
      <c r="G14" s="94">
        <v>4786700</v>
      </c>
      <c r="H14" s="156">
        <f t="shared" si="2"/>
        <v>-0.8262732338658255</v>
      </c>
      <c r="I14" s="157">
        <f t="shared" si="4"/>
        <v>-0.805293835001149</v>
      </c>
    </row>
    <row r="15" spans="1:9" s="2" customFormat="1" ht="20.25" customHeight="1">
      <c r="A15" s="158" t="s">
        <v>310</v>
      </c>
      <c r="B15" s="97">
        <v>223782</v>
      </c>
      <c r="C15" s="155">
        <f t="shared" si="0"/>
        <v>0.0015280109913659412</v>
      </c>
      <c r="D15" s="94">
        <v>463500</v>
      </c>
      <c r="E15" s="97"/>
      <c r="F15" s="155">
        <f t="shared" si="1"/>
        <v>0</v>
      </c>
      <c r="G15" s="94"/>
      <c r="H15" s="159">
        <v>0</v>
      </c>
      <c r="I15" s="160">
        <v>0</v>
      </c>
    </row>
    <row r="16" spans="1:9" s="2" customFormat="1" ht="20.25" customHeight="1">
      <c r="A16" s="154" t="s">
        <v>122</v>
      </c>
      <c r="B16" s="97">
        <v>174814</v>
      </c>
      <c r="C16" s="155">
        <f t="shared" si="0"/>
        <v>0.0011936514708271694</v>
      </c>
      <c r="D16" s="94">
        <v>397600</v>
      </c>
      <c r="E16" s="97">
        <v>9092</v>
      </c>
      <c r="F16" s="155">
        <f t="shared" si="1"/>
        <v>7.105369353033692E-05</v>
      </c>
      <c r="G16" s="94">
        <v>20700</v>
      </c>
      <c r="H16" s="156">
        <f t="shared" si="2"/>
        <v>18.227232732072153</v>
      </c>
      <c r="I16" s="157">
        <f t="shared" si="3"/>
        <v>18.207729468599034</v>
      </c>
    </row>
    <row r="17" spans="1:9" s="2" customFormat="1" ht="20.25" customHeight="1">
      <c r="A17" s="154" t="s">
        <v>80</v>
      </c>
      <c r="B17" s="97">
        <v>97444</v>
      </c>
      <c r="C17" s="155">
        <f t="shared" si="0"/>
        <v>0.0006653596046271048</v>
      </c>
      <c r="D17" s="94">
        <v>186000</v>
      </c>
      <c r="E17" s="97">
        <v>224163</v>
      </c>
      <c r="F17" s="155">
        <f t="shared" si="1"/>
        <v>0.0017518267820986486</v>
      </c>
      <c r="G17" s="94">
        <v>281600</v>
      </c>
      <c r="H17" s="156">
        <f t="shared" si="2"/>
        <v>-0.5652984658485121</v>
      </c>
      <c r="I17" s="157">
        <f t="shared" si="3"/>
        <v>-0.33948863636363635</v>
      </c>
    </row>
    <row r="18" spans="1:9" s="2" customFormat="1" ht="20.25" customHeight="1">
      <c r="A18" s="154" t="s">
        <v>84</v>
      </c>
      <c r="B18" s="97">
        <v>72913</v>
      </c>
      <c r="C18" s="155">
        <f t="shared" si="0"/>
        <v>0.0004978589225829819</v>
      </c>
      <c r="D18" s="94">
        <v>94500</v>
      </c>
      <c r="E18" s="97">
        <v>103000</v>
      </c>
      <c r="F18" s="155">
        <f t="shared" si="1"/>
        <v>0.0008049417546881546</v>
      </c>
      <c r="G18" s="94">
        <v>134700</v>
      </c>
      <c r="H18" s="156">
        <f t="shared" si="2"/>
        <v>-0.2921067961165048</v>
      </c>
      <c r="I18" s="157">
        <f t="shared" si="3"/>
        <v>-0.2984409799554566</v>
      </c>
    </row>
    <row r="19" spans="1:9" s="2" customFormat="1" ht="20.25" customHeight="1">
      <c r="A19" s="154" t="s">
        <v>87</v>
      </c>
      <c r="B19" s="97">
        <v>62726</v>
      </c>
      <c r="C19" s="155">
        <f t="shared" si="0"/>
        <v>0.0004283008349394501</v>
      </c>
      <c r="D19" s="94">
        <v>190600</v>
      </c>
      <c r="E19" s="97">
        <v>67983</v>
      </c>
      <c r="F19" s="155">
        <f t="shared" si="1"/>
        <v>0.0005312850029996584</v>
      </c>
      <c r="G19" s="94">
        <v>225800</v>
      </c>
      <c r="H19" s="156">
        <f t="shared" si="2"/>
        <v>-0.07732815556830386</v>
      </c>
      <c r="I19" s="157">
        <f t="shared" si="3"/>
        <v>-0.1558901682905226</v>
      </c>
    </row>
    <row r="20" spans="1:9" s="2" customFormat="1" ht="20.25" customHeight="1">
      <c r="A20" s="158" t="s">
        <v>292</v>
      </c>
      <c r="B20" s="97">
        <v>42482</v>
      </c>
      <c r="C20" s="155">
        <f t="shared" si="0"/>
        <v>0.00029007231562506325</v>
      </c>
      <c r="D20" s="94">
        <v>51100</v>
      </c>
      <c r="E20" s="97"/>
      <c r="F20" s="155">
        <f t="shared" si="1"/>
        <v>0</v>
      </c>
      <c r="G20" s="94"/>
      <c r="H20" s="159">
        <v>0</v>
      </c>
      <c r="I20" s="160">
        <v>0</v>
      </c>
    </row>
    <row r="21" spans="1:9" s="2" customFormat="1" ht="20.25" customHeight="1">
      <c r="A21" s="158" t="s">
        <v>299</v>
      </c>
      <c r="B21" s="97">
        <v>437</v>
      </c>
      <c r="C21" s="155">
        <f t="shared" si="0"/>
        <v>2.9838896927675874E-06</v>
      </c>
      <c r="D21" s="94">
        <v>900</v>
      </c>
      <c r="E21" s="97"/>
      <c r="F21" s="155">
        <f t="shared" si="1"/>
        <v>0</v>
      </c>
      <c r="G21" s="94"/>
      <c r="H21" s="159">
        <v>0</v>
      </c>
      <c r="I21" s="160">
        <v>0</v>
      </c>
    </row>
    <row r="22" spans="1:9" s="2" customFormat="1" ht="20.25" customHeight="1">
      <c r="A22" s="158" t="s">
        <v>300</v>
      </c>
      <c r="B22" s="97">
        <v>18</v>
      </c>
      <c r="C22" s="155">
        <f t="shared" si="0"/>
        <v>1.2290621160141092E-07</v>
      </c>
      <c r="D22" s="94">
        <v>700</v>
      </c>
      <c r="E22" s="97"/>
      <c r="F22" s="155">
        <f t="shared" si="1"/>
        <v>0</v>
      </c>
      <c r="G22" s="94"/>
      <c r="H22" s="159">
        <v>0</v>
      </c>
      <c r="I22" s="160">
        <v>0</v>
      </c>
    </row>
    <row r="23" spans="1:9" s="2" customFormat="1" ht="20.25" customHeight="1">
      <c r="A23" s="158" t="s">
        <v>319</v>
      </c>
      <c r="B23" s="97">
        <v>5</v>
      </c>
      <c r="C23" s="155">
        <f t="shared" si="0"/>
        <v>3.4140614333725254E-08</v>
      </c>
      <c r="D23" s="94">
        <v>2300</v>
      </c>
      <c r="E23" s="97"/>
      <c r="F23" s="155">
        <f t="shared" si="1"/>
        <v>0</v>
      </c>
      <c r="G23" s="94"/>
      <c r="H23" s="159">
        <v>0</v>
      </c>
      <c r="I23" s="160">
        <v>0</v>
      </c>
    </row>
    <row r="24" spans="1:9" s="2" customFormat="1" ht="20.25" customHeight="1">
      <c r="A24" s="154" t="s">
        <v>88</v>
      </c>
      <c r="B24" s="97">
        <v>1</v>
      </c>
      <c r="C24" s="155">
        <f t="shared" si="0"/>
        <v>6.828122866745051E-09</v>
      </c>
      <c r="D24" s="94">
        <v>0</v>
      </c>
      <c r="E24" s="97">
        <v>127</v>
      </c>
      <c r="F24" s="155">
        <f t="shared" si="1"/>
        <v>9.925009984989867E-07</v>
      </c>
      <c r="G24" s="94">
        <v>1500</v>
      </c>
      <c r="H24" s="156">
        <f t="shared" si="2"/>
        <v>-0.9921259842519685</v>
      </c>
      <c r="I24" s="157">
        <f t="shared" si="3"/>
        <v>-1</v>
      </c>
    </row>
    <row r="25" spans="1:9" s="2" customFormat="1" ht="20.25" customHeight="1">
      <c r="A25" s="154" t="s">
        <v>89</v>
      </c>
      <c r="B25" s="97">
        <v>1</v>
      </c>
      <c r="C25" s="155">
        <f t="shared" si="0"/>
        <v>6.828122866745051E-09</v>
      </c>
      <c r="D25" s="94">
        <v>0</v>
      </c>
      <c r="E25" s="97">
        <v>26</v>
      </c>
      <c r="F25" s="155">
        <f t="shared" si="1"/>
        <v>2.0318918079506816E-07</v>
      </c>
      <c r="G25" s="94">
        <v>300</v>
      </c>
      <c r="H25" s="156">
        <f t="shared" si="2"/>
        <v>-0.9615384615384616</v>
      </c>
      <c r="I25" s="157">
        <f t="shared" si="3"/>
        <v>-1</v>
      </c>
    </row>
    <row r="26" spans="1:9" s="2" customFormat="1" ht="20.25" customHeight="1">
      <c r="A26" s="154" t="s">
        <v>72</v>
      </c>
      <c r="B26" s="97">
        <v>0</v>
      </c>
      <c r="C26" s="155">
        <f t="shared" si="0"/>
        <v>0</v>
      </c>
      <c r="D26" s="94">
        <v>0</v>
      </c>
      <c r="E26" s="97">
        <v>2283674</v>
      </c>
      <c r="F26" s="155">
        <f t="shared" si="1"/>
        <v>0.017846840356269097</v>
      </c>
      <c r="G26" s="94">
        <v>4104600</v>
      </c>
      <c r="H26" s="156">
        <f t="shared" si="2"/>
        <v>-1</v>
      </c>
      <c r="I26" s="157">
        <f t="shared" si="3"/>
        <v>-1</v>
      </c>
    </row>
    <row r="27" spans="1:9" s="2" customFormat="1" ht="20.25" customHeight="1">
      <c r="A27" s="154" t="s">
        <v>77</v>
      </c>
      <c r="B27" s="97">
        <v>0</v>
      </c>
      <c r="C27" s="155">
        <f t="shared" si="0"/>
        <v>0</v>
      </c>
      <c r="D27" s="94">
        <v>0</v>
      </c>
      <c r="E27" s="97">
        <v>410279</v>
      </c>
      <c r="F27" s="155">
        <f t="shared" si="1"/>
        <v>0.0032063174579776837</v>
      </c>
      <c r="G27" s="94">
        <v>662500</v>
      </c>
      <c r="H27" s="156">
        <f t="shared" si="2"/>
        <v>-1</v>
      </c>
      <c r="I27" s="157">
        <f t="shared" si="3"/>
        <v>-1</v>
      </c>
    </row>
    <row r="28" spans="1:9" s="2" customFormat="1" ht="20.25" customHeight="1">
      <c r="A28" s="154" t="s">
        <v>75</v>
      </c>
      <c r="B28" s="97">
        <v>0</v>
      </c>
      <c r="C28" s="155">
        <f t="shared" si="0"/>
        <v>0</v>
      </c>
      <c r="D28" s="94">
        <v>0</v>
      </c>
      <c r="E28" s="97">
        <v>410138</v>
      </c>
      <c r="F28" s="155">
        <f t="shared" si="1"/>
        <v>0.003205215547420295</v>
      </c>
      <c r="G28" s="94">
        <v>623800</v>
      </c>
      <c r="H28" s="156">
        <f t="shared" si="2"/>
        <v>-1</v>
      </c>
      <c r="I28" s="157">
        <f t="shared" si="3"/>
        <v>-1</v>
      </c>
    </row>
    <row r="29" spans="1:9" s="2" customFormat="1" ht="20.25" customHeight="1">
      <c r="A29" s="154" t="s">
        <v>76</v>
      </c>
      <c r="B29" s="97">
        <v>0</v>
      </c>
      <c r="C29" s="155">
        <f t="shared" si="0"/>
        <v>0</v>
      </c>
      <c r="D29" s="94">
        <v>0</v>
      </c>
      <c r="E29" s="97">
        <v>407022</v>
      </c>
      <c r="F29" s="155">
        <f t="shared" si="1"/>
        <v>0.003180864105598855</v>
      </c>
      <c r="G29" s="94">
        <v>784800</v>
      </c>
      <c r="H29" s="156">
        <f t="shared" si="2"/>
        <v>-1</v>
      </c>
      <c r="I29" s="157">
        <f t="shared" si="3"/>
        <v>-1</v>
      </c>
    </row>
    <row r="30" spans="1:9" s="2" customFormat="1" ht="20.25" customHeight="1">
      <c r="A30" s="154" t="s">
        <v>81</v>
      </c>
      <c r="B30" s="97">
        <v>0</v>
      </c>
      <c r="C30" s="155">
        <f t="shared" si="0"/>
        <v>0</v>
      </c>
      <c r="D30" s="94">
        <v>0</v>
      </c>
      <c r="E30" s="97">
        <v>205792</v>
      </c>
      <c r="F30" s="155">
        <f t="shared" si="1"/>
        <v>0.0016082579959299488</v>
      </c>
      <c r="G30" s="94">
        <v>313200</v>
      </c>
      <c r="H30" s="156">
        <f t="shared" si="2"/>
        <v>-1</v>
      </c>
      <c r="I30" s="157">
        <f t="shared" si="3"/>
        <v>-1</v>
      </c>
    </row>
    <row r="31" spans="1:9" s="2" customFormat="1" ht="20.25" customHeight="1">
      <c r="A31" s="154" t="s">
        <v>83</v>
      </c>
      <c r="B31" s="97">
        <v>0</v>
      </c>
      <c r="C31" s="155">
        <f t="shared" si="0"/>
        <v>0</v>
      </c>
      <c r="D31" s="94">
        <v>0</v>
      </c>
      <c r="E31" s="97">
        <v>103391</v>
      </c>
      <c r="F31" s="155">
        <f t="shared" si="1"/>
        <v>0.0008079974073685728</v>
      </c>
      <c r="G31" s="94">
        <v>176300</v>
      </c>
      <c r="H31" s="156">
        <f t="shared" si="2"/>
        <v>-1</v>
      </c>
      <c r="I31" s="157">
        <f t="shared" si="3"/>
        <v>-1</v>
      </c>
    </row>
    <row r="32" spans="1:9" s="2" customFormat="1" ht="16.5">
      <c r="A32" s="154" t="s">
        <v>85</v>
      </c>
      <c r="B32" s="97">
        <v>0</v>
      </c>
      <c r="C32" s="155">
        <f t="shared" si="0"/>
        <v>0</v>
      </c>
      <c r="D32" s="94">
        <v>0</v>
      </c>
      <c r="E32" s="97">
        <v>98666</v>
      </c>
      <c r="F32" s="155">
        <f t="shared" si="1"/>
        <v>0.0007710716812433152</v>
      </c>
      <c r="G32" s="94">
        <v>179300</v>
      </c>
      <c r="H32" s="156">
        <f t="shared" si="2"/>
        <v>-1</v>
      </c>
      <c r="I32" s="157">
        <f t="shared" si="3"/>
        <v>-1</v>
      </c>
    </row>
    <row r="33" spans="1:9" s="2" customFormat="1" ht="16.5">
      <c r="A33" s="154" t="s">
        <v>86</v>
      </c>
      <c r="B33" s="97">
        <v>0</v>
      </c>
      <c r="C33" s="155">
        <f t="shared" si="0"/>
        <v>0</v>
      </c>
      <c r="D33" s="94">
        <v>0</v>
      </c>
      <c r="E33" s="97">
        <v>73556</v>
      </c>
      <c r="F33" s="155">
        <f t="shared" si="1"/>
        <v>0.0005748378224062321</v>
      </c>
      <c r="G33" s="94">
        <v>136200</v>
      </c>
      <c r="H33" s="156">
        <f t="shared" si="2"/>
        <v>-1</v>
      </c>
      <c r="I33" s="157">
        <f t="shared" si="3"/>
        <v>-1</v>
      </c>
    </row>
    <row r="34" spans="1:9" s="2" customFormat="1" ht="17.25" thickBot="1">
      <c r="A34" s="161" t="s">
        <v>91</v>
      </c>
      <c r="B34" s="162">
        <f aca="true" t="shared" si="5" ref="B34:G34">SUM(B5:B33)</f>
        <v>146453135</v>
      </c>
      <c r="C34" s="163">
        <f t="shared" si="5"/>
        <v>1.0000000000000002</v>
      </c>
      <c r="D34" s="164">
        <f t="shared" si="5"/>
        <v>254108000</v>
      </c>
      <c r="E34" s="165">
        <f t="shared" si="5"/>
        <v>127959569</v>
      </c>
      <c r="F34" s="163">
        <f t="shared" si="5"/>
        <v>1</v>
      </c>
      <c r="G34" s="166">
        <f t="shared" si="5"/>
        <v>221128800</v>
      </c>
      <c r="H34" s="167">
        <f>SUM(B34/E34-1)</f>
        <v>0.14452663559690482</v>
      </c>
      <c r="I34" s="168">
        <f t="shared" si="3"/>
        <v>0.1491402295856532</v>
      </c>
    </row>
    <row r="35" spans="2:7" s="2" customFormat="1" ht="16.5">
      <c r="B35" s="3"/>
      <c r="C35" s="3"/>
      <c r="D35" s="3"/>
      <c r="E35" s="3"/>
      <c r="F35" s="3"/>
      <c r="G35" s="3"/>
    </row>
    <row r="36" spans="2:7" s="2" customFormat="1" ht="16.5">
      <c r="B36" s="3"/>
      <c r="C36" s="3"/>
      <c r="D36" s="3"/>
      <c r="E36" s="3"/>
      <c r="F36" s="3"/>
      <c r="G36" s="3"/>
    </row>
    <row r="37" spans="2:7" s="2" customFormat="1" ht="16.5">
      <c r="B37" s="3"/>
      <c r="C37" s="3"/>
      <c r="D37" s="3"/>
      <c r="E37" s="3"/>
      <c r="F37" s="3"/>
      <c r="G37" s="3"/>
    </row>
    <row r="38" spans="2:7" s="2" customFormat="1" ht="16.5">
      <c r="B38" s="3"/>
      <c r="C38" s="3"/>
      <c r="D38" s="3"/>
      <c r="E38" s="3"/>
      <c r="F38" s="3"/>
      <c r="G38" s="3"/>
    </row>
    <row r="39" spans="2:7" s="2" customFormat="1" ht="16.5">
      <c r="B39" s="3"/>
      <c r="C39" s="3"/>
      <c r="D39" s="3"/>
      <c r="E39" s="3"/>
      <c r="F39" s="3"/>
      <c r="G39" s="3"/>
    </row>
    <row r="40" spans="2:7" s="2" customFormat="1" ht="16.5">
      <c r="B40" s="3"/>
      <c r="C40" s="3"/>
      <c r="D40" s="3"/>
      <c r="E40" s="3"/>
      <c r="F40" s="3"/>
      <c r="G40" s="3"/>
    </row>
    <row r="41" spans="2:7" s="2" customFormat="1" ht="16.5">
      <c r="B41" s="3"/>
      <c r="C41" s="3"/>
      <c r="D41" s="3"/>
      <c r="E41" s="3"/>
      <c r="F41" s="3"/>
      <c r="G41" s="3"/>
    </row>
    <row r="42" spans="2:7" s="2" customFormat="1" ht="16.5">
      <c r="B42" s="3"/>
      <c r="C42" s="3"/>
      <c r="D42" s="3"/>
      <c r="E42" s="3"/>
      <c r="F42" s="3"/>
      <c r="G42" s="3"/>
    </row>
    <row r="43" spans="2:7" s="2" customFormat="1" ht="16.5">
      <c r="B43" s="3"/>
      <c r="C43" s="3"/>
      <c r="D43" s="3"/>
      <c r="E43" s="3"/>
      <c r="F43" s="3"/>
      <c r="G43" s="3"/>
    </row>
    <row r="44" spans="2:7" s="2" customFormat="1" ht="16.5">
      <c r="B44" s="3"/>
      <c r="C44" s="3"/>
      <c r="D44" s="3"/>
      <c r="E44" s="3"/>
      <c r="F44" s="3"/>
      <c r="G44" s="3"/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</sheetData>
  <sheetProtection/>
  <mergeCells count="6">
    <mergeCell ref="H3:I3"/>
    <mergeCell ref="A1:I1"/>
    <mergeCell ref="A2:I2"/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7"/>
  <sheetViews>
    <sheetView zoomScalePageLayoutView="0" workbookViewId="0" topLeftCell="A1">
      <selection activeCell="C3" sqref="C3"/>
    </sheetView>
  </sheetViews>
  <sheetFormatPr defaultColWidth="9.00390625" defaultRowHeight="16.5"/>
  <cols>
    <col min="1" max="1" width="12.125" style="17" customWidth="1"/>
    <col min="2" max="2" width="15.875" style="13" customWidth="1"/>
    <col min="3" max="3" width="9.00390625" style="13" customWidth="1"/>
    <col min="4" max="4" width="15.875" style="13" customWidth="1"/>
    <col min="5" max="5" width="16.125" style="13" customWidth="1"/>
    <col min="6" max="6" width="9.00390625" style="13" customWidth="1"/>
    <col min="7" max="7" width="15.875" style="13" customWidth="1"/>
    <col min="8" max="9" width="9.50390625" style="13" customWidth="1"/>
    <col min="10" max="16384" width="9.00390625" style="17" customWidth="1"/>
  </cols>
  <sheetData>
    <row r="1" spans="1:9" ht="30" customHeight="1" thickBot="1">
      <c r="A1" s="169" t="s">
        <v>148</v>
      </c>
      <c r="B1" s="169"/>
      <c r="C1" s="169"/>
      <c r="D1" s="169"/>
      <c r="E1" s="169"/>
      <c r="F1" s="169"/>
      <c r="G1" s="169"/>
      <c r="H1" s="169"/>
      <c r="I1" s="169"/>
    </row>
    <row r="2" spans="1:9" ht="21.75" customHeight="1">
      <c r="A2" s="175" t="s">
        <v>149</v>
      </c>
      <c r="B2" s="172" t="s">
        <v>150</v>
      </c>
      <c r="C2" s="173"/>
      <c r="D2" s="174"/>
      <c r="E2" s="172" t="s">
        <v>151</v>
      </c>
      <c r="F2" s="173"/>
      <c r="G2" s="174"/>
      <c r="H2" s="172" t="s">
        <v>152</v>
      </c>
      <c r="I2" s="174"/>
    </row>
    <row r="3" spans="1:9" ht="33.75" customHeight="1">
      <c r="A3" s="175"/>
      <c r="B3" s="24" t="s">
        <v>46</v>
      </c>
      <c r="C3" s="31" t="s">
        <v>95</v>
      </c>
      <c r="D3" s="25" t="s">
        <v>47</v>
      </c>
      <c r="E3" s="24" t="s">
        <v>46</v>
      </c>
      <c r="F3" s="31" t="s">
        <v>95</v>
      </c>
      <c r="G3" s="25" t="s">
        <v>153</v>
      </c>
      <c r="H3" s="24" t="s">
        <v>154</v>
      </c>
      <c r="I3" s="25" t="s">
        <v>49</v>
      </c>
    </row>
    <row r="4" spans="1:10" ht="21.75" customHeight="1">
      <c r="A4" s="19" t="s">
        <v>155</v>
      </c>
      <c r="B4" s="56">
        <v>15467772</v>
      </c>
      <c r="C4" s="53">
        <f>B4/$B$16</f>
        <v>0.7128871178597033</v>
      </c>
      <c r="D4" s="57">
        <v>25543100</v>
      </c>
      <c r="E4" s="56">
        <v>16841975</v>
      </c>
      <c r="F4" s="53">
        <f>E4/$E$16</f>
        <v>0.5988038482501796</v>
      </c>
      <c r="G4" s="57">
        <v>27607900</v>
      </c>
      <c r="H4" s="61">
        <f>SUM(B4/E4-1)</f>
        <v>-0.0815939342030848</v>
      </c>
      <c r="I4" s="62">
        <f>SUM(D4/G4-1)</f>
        <v>-0.07479018686680261</v>
      </c>
      <c r="J4" s="43"/>
    </row>
    <row r="5" spans="1:9" ht="21.75" customHeight="1">
      <c r="A5" s="20" t="s">
        <v>156</v>
      </c>
      <c r="B5" s="56">
        <v>3009096</v>
      </c>
      <c r="C5" s="53">
        <f aca="true" t="shared" si="0" ref="C5:C16">B5/$B$16</f>
        <v>0.13868485873745498</v>
      </c>
      <c r="D5" s="57">
        <v>5174400</v>
      </c>
      <c r="E5" s="56">
        <v>4649296</v>
      </c>
      <c r="F5" s="53">
        <f aca="true" t="shared" si="1" ref="F5:F16">E5/$E$16</f>
        <v>0.16530224848654432</v>
      </c>
      <c r="G5" s="57">
        <v>7893300</v>
      </c>
      <c r="H5" s="61">
        <f>SUM(B5/E5-1)</f>
        <v>-0.3527845936244971</v>
      </c>
      <c r="I5" s="62">
        <f>SUM(D5/G5-1)</f>
        <v>-0.34445669111778343</v>
      </c>
    </row>
    <row r="6" spans="1:9" ht="21.75" customHeight="1">
      <c r="A6" s="20" t="s">
        <v>157</v>
      </c>
      <c r="B6" s="56">
        <v>1781049</v>
      </c>
      <c r="C6" s="53">
        <f t="shared" si="0"/>
        <v>0.08208595836406864</v>
      </c>
      <c r="D6" s="57">
        <v>2913900</v>
      </c>
      <c r="E6" s="56">
        <v>875413</v>
      </c>
      <c r="F6" s="53">
        <f t="shared" si="1"/>
        <v>0.031124655701497864</v>
      </c>
      <c r="G6" s="57">
        <v>1521700</v>
      </c>
      <c r="H6" s="61">
        <f>SUM(B6/E6-1)</f>
        <v>1.0345242759703135</v>
      </c>
      <c r="I6" s="62">
        <f>SUM(D6/G6-1)</f>
        <v>0.914897811658014</v>
      </c>
    </row>
    <row r="7" spans="1:9" ht="21.75" customHeight="1">
      <c r="A7" s="20" t="s">
        <v>158</v>
      </c>
      <c r="B7" s="56">
        <v>1018824</v>
      </c>
      <c r="C7" s="53">
        <f t="shared" si="0"/>
        <v>0.04695611656069758</v>
      </c>
      <c r="D7" s="57">
        <v>1888600</v>
      </c>
      <c r="E7" s="56">
        <v>4398983</v>
      </c>
      <c r="F7" s="53">
        <f t="shared" si="1"/>
        <v>0.15640255663525923</v>
      </c>
      <c r="G7" s="57">
        <v>7462300</v>
      </c>
      <c r="H7" s="61">
        <f>SUM(B7/E7-1)</f>
        <v>-0.768395558700727</v>
      </c>
      <c r="I7" s="62">
        <f>SUM(D7/G7-1)</f>
        <v>-0.7469144901705909</v>
      </c>
    </row>
    <row r="8" spans="1:9" ht="21.75" customHeight="1">
      <c r="A8" s="20" t="s">
        <v>159</v>
      </c>
      <c r="B8" s="56">
        <v>223418</v>
      </c>
      <c r="C8" s="53">
        <f t="shared" si="0"/>
        <v>0.010297010719965305</v>
      </c>
      <c r="D8" s="57">
        <v>417800</v>
      </c>
      <c r="E8" s="56">
        <v>923700</v>
      </c>
      <c r="F8" s="53">
        <f t="shared" si="1"/>
        <v>0.03284146393927618</v>
      </c>
      <c r="G8" s="57">
        <v>1527100</v>
      </c>
      <c r="H8" s="61">
        <f>SUM(B8/E8-1)</f>
        <v>-0.7581270975424922</v>
      </c>
      <c r="I8" s="62">
        <f>SUM(D8/G8-1)</f>
        <v>-0.7264095344116299</v>
      </c>
    </row>
    <row r="9" spans="1:9" ht="21.75" customHeight="1">
      <c r="A9" s="54" t="s">
        <v>160</v>
      </c>
      <c r="B9" s="56">
        <v>110805</v>
      </c>
      <c r="C9" s="53">
        <f t="shared" si="0"/>
        <v>0.005106841314602027</v>
      </c>
      <c r="D9" s="57">
        <v>213000</v>
      </c>
      <c r="E9" s="56">
        <v>0</v>
      </c>
      <c r="F9" s="53">
        <f t="shared" si="1"/>
        <v>0</v>
      </c>
      <c r="G9" s="57">
        <v>0</v>
      </c>
      <c r="H9" s="63">
        <v>0</v>
      </c>
      <c r="I9" s="64">
        <v>0</v>
      </c>
    </row>
    <row r="10" spans="1:9" ht="21.75" customHeight="1">
      <c r="A10" s="20" t="s">
        <v>161</v>
      </c>
      <c r="B10" s="56">
        <v>65958</v>
      </c>
      <c r="C10" s="53">
        <f t="shared" si="0"/>
        <v>0.003039908302229326</v>
      </c>
      <c r="D10" s="57">
        <v>151100</v>
      </c>
      <c r="E10" s="56">
        <v>0</v>
      </c>
      <c r="F10" s="53">
        <f t="shared" si="1"/>
        <v>0</v>
      </c>
      <c r="G10" s="57">
        <v>0</v>
      </c>
      <c r="H10" s="63">
        <v>0</v>
      </c>
      <c r="I10" s="64">
        <v>0</v>
      </c>
    </row>
    <row r="11" spans="1:9" ht="21.75" customHeight="1">
      <c r="A11" s="20" t="s">
        <v>162</v>
      </c>
      <c r="B11" s="56">
        <v>20442</v>
      </c>
      <c r="C11" s="53">
        <f t="shared" si="0"/>
        <v>0.0009421420527331314</v>
      </c>
      <c r="D11" s="57">
        <v>35300</v>
      </c>
      <c r="E11" s="56">
        <v>151126</v>
      </c>
      <c r="F11" s="53">
        <f t="shared" si="1"/>
        <v>0.005373172111385788</v>
      </c>
      <c r="G11" s="57">
        <v>256800</v>
      </c>
      <c r="H11" s="61">
        <f>SUM(B11/E11-1)</f>
        <v>-0.8647353863663433</v>
      </c>
      <c r="I11" s="62">
        <f>SUM(D11/G11-1)</f>
        <v>-0.8625389408099688</v>
      </c>
    </row>
    <row r="12" spans="1:9" ht="21.75" customHeight="1">
      <c r="A12" s="20" t="s">
        <v>163</v>
      </c>
      <c r="B12" s="56">
        <v>1</v>
      </c>
      <c r="C12" s="53">
        <f t="shared" si="0"/>
        <v>4.6088545775028444E-08</v>
      </c>
      <c r="D12" s="57">
        <v>0</v>
      </c>
      <c r="E12" s="56">
        <v>0</v>
      </c>
      <c r="F12" s="53">
        <f t="shared" si="1"/>
        <v>0</v>
      </c>
      <c r="G12" s="57">
        <v>0</v>
      </c>
      <c r="H12" s="63">
        <v>0</v>
      </c>
      <c r="I12" s="64">
        <v>0</v>
      </c>
    </row>
    <row r="13" spans="1:9" ht="21.75" customHeight="1">
      <c r="A13" s="20" t="s">
        <v>164</v>
      </c>
      <c r="B13" s="56">
        <v>0</v>
      </c>
      <c r="C13" s="53">
        <f t="shared" si="0"/>
        <v>0</v>
      </c>
      <c r="D13" s="57">
        <v>0</v>
      </c>
      <c r="E13" s="56">
        <v>199980</v>
      </c>
      <c r="F13" s="53">
        <f t="shared" si="1"/>
        <v>0.007110139610887139</v>
      </c>
      <c r="G13" s="57">
        <v>338600</v>
      </c>
      <c r="H13" s="61">
        <f>SUM(B13/E13-1)</f>
        <v>-1</v>
      </c>
      <c r="I13" s="62">
        <f>SUM(D13/G13-1)</f>
        <v>-1</v>
      </c>
    </row>
    <row r="14" spans="1:9" ht="21.75" customHeight="1">
      <c r="A14" s="19" t="s">
        <v>165</v>
      </c>
      <c r="B14" s="56">
        <v>0</v>
      </c>
      <c r="C14" s="53">
        <f t="shared" si="0"/>
        <v>0</v>
      </c>
      <c r="D14" s="57">
        <v>0</v>
      </c>
      <c r="E14" s="56">
        <v>85432</v>
      </c>
      <c r="F14" s="53">
        <f t="shared" si="1"/>
        <v>0.003037470983284879</v>
      </c>
      <c r="G14" s="57">
        <v>122900</v>
      </c>
      <c r="H14" s="61">
        <f>SUM(B14/E14-1)</f>
        <v>-1</v>
      </c>
      <c r="I14" s="62">
        <f>SUM(D14/G14-1)</f>
        <v>-1</v>
      </c>
    </row>
    <row r="15" spans="1:9" ht="26.25" customHeight="1">
      <c r="A15" s="20" t="s">
        <v>166</v>
      </c>
      <c r="B15" s="56">
        <v>0</v>
      </c>
      <c r="C15" s="53">
        <f t="shared" si="0"/>
        <v>0</v>
      </c>
      <c r="D15" s="57">
        <v>0</v>
      </c>
      <c r="E15" s="56">
        <v>125</v>
      </c>
      <c r="F15" s="53">
        <f t="shared" si="1"/>
        <v>4.444281684972959E-06</v>
      </c>
      <c r="G15" s="57">
        <v>1500</v>
      </c>
      <c r="H15" s="61">
        <f>SUM(B15/E15-1)</f>
        <v>-1</v>
      </c>
      <c r="I15" s="62">
        <f>SUM(D15/G15-1)</f>
        <v>-1</v>
      </c>
    </row>
    <row r="16" spans="1:9" ht="31.5" customHeight="1" thickBot="1">
      <c r="A16" s="55" t="s">
        <v>190</v>
      </c>
      <c r="B16" s="58">
        <f>SUM(B4:B15)</f>
        <v>21697365</v>
      </c>
      <c r="C16" s="59">
        <f t="shared" si="0"/>
        <v>1</v>
      </c>
      <c r="D16" s="60">
        <f>SUM(D4:D15)</f>
        <v>36337200</v>
      </c>
      <c r="E16" s="58">
        <f>SUM(E4:E15)</f>
        <v>28126030</v>
      </c>
      <c r="F16" s="59">
        <f t="shared" si="1"/>
        <v>1</v>
      </c>
      <c r="G16" s="60">
        <f>SUM(G4:G15)</f>
        <v>46732100</v>
      </c>
      <c r="H16" s="65">
        <f>SUM(B16/E16-1)</f>
        <v>-0.22856638494661352</v>
      </c>
      <c r="I16" s="66">
        <f>SUM(D16/G16-1)</f>
        <v>-0.22243597013615912</v>
      </c>
    </row>
    <row r="17" spans="8:9" ht="15">
      <c r="H17" s="18"/>
      <c r="I17" s="18"/>
    </row>
  </sheetData>
  <sheetProtection/>
  <mergeCells count="5">
    <mergeCell ref="A1:I1"/>
    <mergeCell ref="A2:A3"/>
    <mergeCell ref="B2:D2"/>
    <mergeCell ref="E2:G2"/>
    <mergeCell ref="H2:I2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38"/>
  <sheetViews>
    <sheetView zoomScalePageLayoutView="0" workbookViewId="0" topLeftCell="A1">
      <selection activeCell="B20" sqref="B20"/>
    </sheetView>
  </sheetViews>
  <sheetFormatPr defaultColWidth="9.00390625" defaultRowHeight="16.5"/>
  <cols>
    <col min="1" max="1" width="10.75390625" style="17" customWidth="1"/>
    <col min="2" max="2" width="13.875" style="13" customWidth="1"/>
    <col min="3" max="3" width="8.75390625" style="13" customWidth="1"/>
    <col min="4" max="5" width="13.875" style="13" customWidth="1"/>
    <col min="6" max="6" width="8.75390625" style="13" customWidth="1"/>
    <col min="7" max="7" width="13.875" style="13" customWidth="1"/>
    <col min="8" max="9" width="9.50390625" style="13" customWidth="1"/>
    <col min="10" max="16384" width="9.00390625" style="17" customWidth="1"/>
  </cols>
  <sheetData>
    <row r="1" spans="1:9" ht="30" customHeight="1" thickBot="1">
      <c r="A1" s="176" t="s">
        <v>167</v>
      </c>
      <c r="B1" s="177"/>
      <c r="C1" s="177"/>
      <c r="D1" s="177"/>
      <c r="E1" s="177"/>
      <c r="F1" s="177"/>
      <c r="G1" s="177"/>
      <c r="H1" s="177"/>
      <c r="I1" s="177"/>
    </row>
    <row r="2" spans="1:9" ht="21.75" customHeight="1">
      <c r="A2" s="175" t="s">
        <v>168</v>
      </c>
      <c r="B2" s="172" t="s">
        <v>169</v>
      </c>
      <c r="C2" s="173"/>
      <c r="D2" s="174"/>
      <c r="E2" s="172" t="s">
        <v>170</v>
      </c>
      <c r="F2" s="173"/>
      <c r="G2" s="174"/>
      <c r="H2" s="172" t="s">
        <v>171</v>
      </c>
      <c r="I2" s="174"/>
    </row>
    <row r="3" spans="1:9" ht="39" customHeight="1">
      <c r="A3" s="175"/>
      <c r="B3" s="24" t="s">
        <v>172</v>
      </c>
      <c r="C3" s="31" t="s">
        <v>95</v>
      </c>
      <c r="D3" s="25" t="s">
        <v>173</v>
      </c>
      <c r="E3" s="24" t="s">
        <v>172</v>
      </c>
      <c r="F3" s="31" t="s">
        <v>95</v>
      </c>
      <c r="G3" s="25" t="s">
        <v>173</v>
      </c>
      <c r="H3" s="24" t="s">
        <v>174</v>
      </c>
      <c r="I3" s="25" t="s">
        <v>175</v>
      </c>
    </row>
    <row r="4" spans="1:9" ht="21.75" customHeight="1">
      <c r="A4" s="19" t="s">
        <v>31</v>
      </c>
      <c r="B4" s="26">
        <v>28502695</v>
      </c>
      <c r="C4" s="23">
        <f>B4/$B$22</f>
        <v>0.7715867808767006</v>
      </c>
      <c r="D4" s="27">
        <v>47849200</v>
      </c>
      <c r="E4" s="26">
        <v>28630193</v>
      </c>
      <c r="F4" s="23">
        <f>E4/$E$22</f>
        <v>0.6726257744747264</v>
      </c>
      <c r="G4" s="27">
        <v>47217100</v>
      </c>
      <c r="H4" s="48">
        <f>SUM(B4/E4-1)</f>
        <v>-0.004453270713194235</v>
      </c>
      <c r="I4" s="42">
        <f>SUM(D4/G4-1)</f>
        <v>0.013387099165344862</v>
      </c>
    </row>
    <row r="5" spans="1:9" ht="21.75" customHeight="1">
      <c r="A5" s="20" t="s">
        <v>176</v>
      </c>
      <c r="B5" s="26">
        <v>3776503</v>
      </c>
      <c r="C5" s="23">
        <f aca="true" t="shared" si="0" ref="C5:C22">B5/$B$22</f>
        <v>0.10223243074878367</v>
      </c>
      <c r="D5" s="27">
        <v>6635100</v>
      </c>
      <c r="E5" s="26">
        <v>5184201</v>
      </c>
      <c r="F5" s="23">
        <f aca="true" t="shared" si="1" ref="F5:F22">E5/$E$22</f>
        <v>0.12179544904421885</v>
      </c>
      <c r="G5" s="27">
        <v>8798200</v>
      </c>
      <c r="H5" s="48">
        <f>SUM(B5/E5-1)</f>
        <v>-0.27153615378724705</v>
      </c>
      <c r="I5" s="42">
        <f>SUM(D5/G5-1)</f>
        <v>-0.24585710713555042</v>
      </c>
    </row>
    <row r="6" spans="1:9" ht="21.75" customHeight="1">
      <c r="A6" s="20" t="s">
        <v>177</v>
      </c>
      <c r="B6" s="26">
        <v>1987441</v>
      </c>
      <c r="C6" s="23">
        <f t="shared" si="0"/>
        <v>0.053801340658220946</v>
      </c>
      <c r="D6" s="27">
        <v>3252000</v>
      </c>
      <c r="E6" s="26">
        <v>1332743</v>
      </c>
      <c r="F6" s="23">
        <f t="shared" si="1"/>
        <v>0.03131090637603352</v>
      </c>
      <c r="G6" s="27">
        <v>2338400</v>
      </c>
      <c r="H6" s="48">
        <f>SUM(B6/E6-1)</f>
        <v>0.4912409969514002</v>
      </c>
      <c r="I6" s="42">
        <f>SUM(D6/G6-1)</f>
        <v>0.3906944919603148</v>
      </c>
    </row>
    <row r="7" spans="1:9" ht="21.75" customHeight="1">
      <c r="A7" s="20" t="s">
        <v>178</v>
      </c>
      <c r="B7" s="26">
        <v>1910752</v>
      </c>
      <c r="C7" s="23">
        <f t="shared" si="0"/>
        <v>0.051725318771916745</v>
      </c>
      <c r="D7" s="27">
        <v>3564600</v>
      </c>
      <c r="E7" s="26">
        <v>5076121</v>
      </c>
      <c r="F7" s="23">
        <f t="shared" si="1"/>
        <v>0.1192562627486452</v>
      </c>
      <c r="G7" s="27">
        <v>8582000</v>
      </c>
      <c r="H7" s="48">
        <f>SUM(B7/E7-1)</f>
        <v>-0.6235802889647429</v>
      </c>
      <c r="I7" s="42">
        <f>SUM(D7/G7-1)</f>
        <v>-0.584642274528082</v>
      </c>
    </row>
    <row r="8" spans="1:9" ht="21.75" customHeight="1">
      <c r="A8" s="20" t="s">
        <v>179</v>
      </c>
      <c r="B8" s="26">
        <v>223418</v>
      </c>
      <c r="C8" s="23">
        <f t="shared" si="0"/>
        <v>0.00604807283696895</v>
      </c>
      <c r="D8" s="27">
        <v>417800</v>
      </c>
      <c r="E8" s="26">
        <v>1120053</v>
      </c>
      <c r="F8" s="23">
        <f t="shared" si="1"/>
        <v>0.0263140565129177</v>
      </c>
      <c r="G8" s="27">
        <v>1868800</v>
      </c>
      <c r="H8" s="48">
        <f>SUM(B8/E8-1)</f>
        <v>-0.8005290821059361</v>
      </c>
      <c r="I8" s="42">
        <f>SUM(D8/G8-1)</f>
        <v>-0.7764340753424658</v>
      </c>
    </row>
    <row r="9" spans="1:9" ht="26.25" customHeight="1">
      <c r="A9" s="20" t="s">
        <v>180</v>
      </c>
      <c r="B9" s="26">
        <v>198735</v>
      </c>
      <c r="C9" s="23">
        <f t="shared" si="0"/>
        <v>0.005379887722811162</v>
      </c>
      <c r="D9" s="27">
        <v>301000</v>
      </c>
      <c r="E9" s="26">
        <v>0</v>
      </c>
      <c r="F9" s="23">
        <f t="shared" si="1"/>
        <v>0</v>
      </c>
      <c r="G9" s="27">
        <v>0</v>
      </c>
      <c r="H9" s="26">
        <v>0</v>
      </c>
      <c r="I9" s="27">
        <v>0</v>
      </c>
    </row>
    <row r="10" spans="1:9" ht="21.75" customHeight="1">
      <c r="A10" s="20" t="s">
        <v>181</v>
      </c>
      <c r="B10" s="26">
        <v>110805</v>
      </c>
      <c r="C10" s="23">
        <f t="shared" si="0"/>
        <v>0.0029995645413545217</v>
      </c>
      <c r="D10" s="27">
        <v>213000</v>
      </c>
      <c r="E10" s="26">
        <v>0</v>
      </c>
      <c r="F10" s="23">
        <f t="shared" si="1"/>
        <v>0</v>
      </c>
      <c r="G10" s="27">
        <v>0</v>
      </c>
      <c r="H10" s="26">
        <v>0</v>
      </c>
      <c r="I10" s="27">
        <v>0</v>
      </c>
    </row>
    <row r="11" spans="1:9" ht="21.75" customHeight="1">
      <c r="A11" s="20" t="s">
        <v>182</v>
      </c>
      <c r="B11" s="26">
        <v>101130</v>
      </c>
      <c r="C11" s="23">
        <f t="shared" si="0"/>
        <v>0.002737655900610828</v>
      </c>
      <c r="D11" s="27">
        <v>237200</v>
      </c>
      <c r="E11" s="26">
        <v>22100</v>
      </c>
      <c r="F11" s="23">
        <f t="shared" si="1"/>
        <v>0.0005192081525923159</v>
      </c>
      <c r="G11" s="27">
        <v>47100</v>
      </c>
      <c r="H11" s="48">
        <f>SUM(B11/E11-1)</f>
        <v>3.576018099547511</v>
      </c>
      <c r="I11" s="42">
        <f>SUM(D11/G11-1)</f>
        <v>4.036093418259023</v>
      </c>
    </row>
    <row r="12" spans="1:9" ht="21.75" customHeight="1">
      <c r="A12" s="20" t="s">
        <v>183</v>
      </c>
      <c r="B12" s="26">
        <v>65958</v>
      </c>
      <c r="C12" s="23">
        <f t="shared" si="0"/>
        <v>0.0017855266280281715</v>
      </c>
      <c r="D12" s="27">
        <v>151100</v>
      </c>
      <c r="E12" s="26">
        <v>0</v>
      </c>
      <c r="F12" s="23">
        <f t="shared" si="1"/>
        <v>0</v>
      </c>
      <c r="G12" s="27">
        <v>0</v>
      </c>
      <c r="H12" s="26">
        <v>0</v>
      </c>
      <c r="I12" s="27">
        <v>0</v>
      </c>
    </row>
    <row r="13" spans="1:9" ht="21.75" customHeight="1">
      <c r="A13" s="20" t="s">
        <v>184</v>
      </c>
      <c r="B13" s="26">
        <v>42482</v>
      </c>
      <c r="C13" s="23">
        <f t="shared" si="0"/>
        <v>0.0011500158011445584</v>
      </c>
      <c r="D13" s="27">
        <v>51100</v>
      </c>
      <c r="E13" s="26">
        <v>0</v>
      </c>
      <c r="F13" s="23">
        <f t="shared" si="1"/>
        <v>0</v>
      </c>
      <c r="G13" s="27">
        <v>0</v>
      </c>
      <c r="H13" s="26">
        <v>0</v>
      </c>
      <c r="I13" s="27">
        <v>0</v>
      </c>
    </row>
    <row r="14" spans="1:9" ht="21.75" customHeight="1">
      <c r="A14" s="20" t="s">
        <v>185</v>
      </c>
      <c r="B14" s="26">
        <v>20442</v>
      </c>
      <c r="C14" s="23">
        <f t="shared" si="0"/>
        <v>0.0005533784427992341</v>
      </c>
      <c r="D14" s="27">
        <v>35300</v>
      </c>
      <c r="E14" s="26">
        <v>151126</v>
      </c>
      <c r="F14" s="23">
        <f t="shared" si="1"/>
        <v>0.0035504910076319604</v>
      </c>
      <c r="G14" s="27">
        <v>256800</v>
      </c>
      <c r="H14" s="48">
        <f>SUM(B14/E14-1)</f>
        <v>-0.8647353863663433</v>
      </c>
      <c r="I14" s="42">
        <f>SUM(D14/G14-1)</f>
        <v>-0.8625389408099688</v>
      </c>
    </row>
    <row r="15" spans="1:9" ht="21.75" customHeight="1">
      <c r="A15" s="20" t="s">
        <v>163</v>
      </c>
      <c r="B15" s="26">
        <v>1</v>
      </c>
      <c r="C15" s="23">
        <f t="shared" si="0"/>
        <v>2.707066054198386E-08</v>
      </c>
      <c r="D15" s="27">
        <v>0</v>
      </c>
      <c r="E15" s="26">
        <v>0</v>
      </c>
      <c r="F15" s="23">
        <f t="shared" si="1"/>
        <v>0</v>
      </c>
      <c r="G15" s="27">
        <v>0</v>
      </c>
      <c r="H15" s="26">
        <v>0</v>
      </c>
      <c r="I15" s="27">
        <v>0</v>
      </c>
    </row>
    <row r="16" spans="1:9" ht="21.75" customHeight="1">
      <c r="A16" s="20" t="s">
        <v>186</v>
      </c>
      <c r="B16" s="26">
        <v>0</v>
      </c>
      <c r="C16" s="23">
        <f t="shared" si="0"/>
        <v>0</v>
      </c>
      <c r="D16" s="27">
        <v>0</v>
      </c>
      <c r="E16" s="26">
        <v>552601</v>
      </c>
      <c r="F16" s="23">
        <f t="shared" si="1"/>
        <v>0.012982576666545988</v>
      </c>
      <c r="G16" s="27">
        <v>983900</v>
      </c>
      <c r="H16" s="48">
        <f aca="true" t="shared" si="2" ref="H16:H22">SUM(B16/E16-1)</f>
        <v>-1</v>
      </c>
      <c r="I16" s="42">
        <f aca="true" t="shared" si="3" ref="I16:I22">SUM(D16/G16-1)</f>
        <v>-1</v>
      </c>
    </row>
    <row r="17" spans="1:9" ht="21.75" customHeight="1">
      <c r="A17" s="20" t="s">
        <v>187</v>
      </c>
      <c r="B17" s="26">
        <v>0</v>
      </c>
      <c r="C17" s="23">
        <f t="shared" si="0"/>
        <v>0</v>
      </c>
      <c r="D17" s="27">
        <v>0</v>
      </c>
      <c r="E17" s="26">
        <v>239945</v>
      </c>
      <c r="F17" s="23">
        <f t="shared" si="1"/>
        <v>0.005637167428677069</v>
      </c>
      <c r="G17" s="27">
        <v>398200</v>
      </c>
      <c r="H17" s="48">
        <f t="shared" si="2"/>
        <v>-1</v>
      </c>
      <c r="I17" s="42">
        <f t="shared" si="3"/>
        <v>-1</v>
      </c>
    </row>
    <row r="18" spans="1:9" ht="21.75" customHeight="1">
      <c r="A18" s="20" t="s">
        <v>188</v>
      </c>
      <c r="B18" s="26">
        <v>0</v>
      </c>
      <c r="C18" s="23">
        <f t="shared" si="0"/>
        <v>0</v>
      </c>
      <c r="D18" s="27">
        <v>0</v>
      </c>
      <c r="E18" s="26">
        <v>96621</v>
      </c>
      <c r="F18" s="23">
        <f t="shared" si="1"/>
        <v>0.0022699733444172918</v>
      </c>
      <c r="G18" s="27">
        <v>164300</v>
      </c>
      <c r="H18" s="48">
        <f t="shared" si="2"/>
        <v>-1</v>
      </c>
      <c r="I18" s="42">
        <f t="shared" si="3"/>
        <v>-1</v>
      </c>
    </row>
    <row r="19" spans="1:9" ht="21.75" customHeight="1">
      <c r="A19" s="19" t="s">
        <v>37</v>
      </c>
      <c r="B19" s="26">
        <v>0</v>
      </c>
      <c r="C19" s="23">
        <f t="shared" si="0"/>
        <v>0</v>
      </c>
      <c r="D19" s="27">
        <v>0</v>
      </c>
      <c r="E19" s="26">
        <v>85432</v>
      </c>
      <c r="F19" s="23">
        <f t="shared" si="1"/>
        <v>0.0020071036602835623</v>
      </c>
      <c r="G19" s="27">
        <v>122900</v>
      </c>
      <c r="H19" s="48">
        <f t="shared" si="2"/>
        <v>-1</v>
      </c>
      <c r="I19" s="42">
        <f t="shared" si="3"/>
        <v>-1</v>
      </c>
    </row>
    <row r="20" spans="1:9" ht="21.75" customHeight="1">
      <c r="A20" s="20" t="s">
        <v>40</v>
      </c>
      <c r="B20" s="26">
        <v>0</v>
      </c>
      <c r="C20" s="23">
        <f t="shared" si="0"/>
        <v>0</v>
      </c>
      <c r="D20" s="27">
        <v>0</v>
      </c>
      <c r="E20" s="26">
        <v>73556</v>
      </c>
      <c r="F20" s="23">
        <f t="shared" si="1"/>
        <v>0.001728093885614497</v>
      </c>
      <c r="G20" s="27">
        <v>136200</v>
      </c>
      <c r="H20" s="48">
        <f t="shared" si="2"/>
        <v>-1</v>
      </c>
      <c r="I20" s="42">
        <f t="shared" si="3"/>
        <v>-1</v>
      </c>
    </row>
    <row r="21" spans="1:9" ht="21.75" customHeight="1">
      <c r="A21" s="20" t="s">
        <v>42</v>
      </c>
      <c r="B21" s="26">
        <v>0</v>
      </c>
      <c r="C21" s="23">
        <f t="shared" si="0"/>
        <v>0</v>
      </c>
      <c r="D21" s="27">
        <v>0</v>
      </c>
      <c r="E21" s="26">
        <v>125</v>
      </c>
      <c r="F21" s="23">
        <f t="shared" si="1"/>
        <v>2.936697695657895E-06</v>
      </c>
      <c r="G21" s="27">
        <v>1500</v>
      </c>
      <c r="H21" s="48">
        <f t="shared" si="2"/>
        <v>-1</v>
      </c>
      <c r="I21" s="42">
        <f t="shared" si="3"/>
        <v>-1</v>
      </c>
    </row>
    <row r="22" spans="1:9" ht="31.5" customHeight="1" thickBot="1">
      <c r="A22" s="55" t="s">
        <v>191</v>
      </c>
      <c r="B22" s="67">
        <f>SUM(B4:B21)</f>
        <v>36940362</v>
      </c>
      <c r="C22" s="68">
        <f t="shared" si="0"/>
        <v>1</v>
      </c>
      <c r="D22" s="69">
        <f>SUM(D4:D21)</f>
        <v>62707400</v>
      </c>
      <c r="E22" s="67">
        <f>SUM(E4:E21)</f>
        <v>42564817</v>
      </c>
      <c r="F22" s="68">
        <f t="shared" si="1"/>
        <v>1</v>
      </c>
      <c r="G22" s="69">
        <f>SUM(G4:G21)</f>
        <v>70915400</v>
      </c>
      <c r="H22" s="70">
        <f t="shared" si="2"/>
        <v>-0.13213859230265224</v>
      </c>
      <c r="I22" s="71">
        <f t="shared" si="3"/>
        <v>-0.11574354794586228</v>
      </c>
    </row>
    <row r="23" spans="2:9" ht="15">
      <c r="B23" s="44"/>
      <c r="C23" s="44"/>
      <c r="D23" s="44"/>
      <c r="H23" s="18"/>
      <c r="I23" s="18"/>
    </row>
    <row r="24" spans="8:9" ht="15">
      <c r="H24" s="18"/>
      <c r="I24" s="18"/>
    </row>
    <row r="25" spans="8:9" ht="15">
      <c r="H25" s="18"/>
      <c r="I25" s="18"/>
    </row>
    <row r="26" spans="8:9" ht="15">
      <c r="H26" s="18"/>
      <c r="I26" s="18"/>
    </row>
    <row r="27" spans="8:9" ht="15">
      <c r="H27" s="18"/>
      <c r="I27" s="18"/>
    </row>
    <row r="28" spans="8:9" ht="15">
      <c r="H28" s="18"/>
      <c r="I28" s="18"/>
    </row>
    <row r="29" spans="8:9" ht="15">
      <c r="H29" s="18"/>
      <c r="I29" s="18"/>
    </row>
    <row r="30" spans="8:9" ht="15">
      <c r="H30" s="18"/>
      <c r="I30" s="18"/>
    </row>
    <row r="31" spans="8:9" ht="15">
      <c r="H31" s="18"/>
      <c r="I31" s="18"/>
    </row>
    <row r="32" spans="8:9" ht="15">
      <c r="H32" s="18"/>
      <c r="I32" s="18"/>
    </row>
    <row r="33" spans="8:9" ht="15">
      <c r="H33" s="18"/>
      <c r="I33" s="18"/>
    </row>
    <row r="34" spans="8:9" ht="15">
      <c r="H34" s="18"/>
      <c r="I34" s="18"/>
    </row>
    <row r="35" spans="8:9" ht="15">
      <c r="H35" s="18"/>
      <c r="I35" s="18"/>
    </row>
    <row r="36" spans="8:9" ht="15">
      <c r="H36" s="18"/>
      <c r="I36" s="18"/>
    </row>
    <row r="37" spans="8:9" ht="15">
      <c r="H37" s="18"/>
      <c r="I37" s="18"/>
    </row>
    <row r="38" spans="8:9" ht="15">
      <c r="H38" s="18"/>
      <c r="I38" s="18"/>
    </row>
  </sheetData>
  <sheetProtection/>
  <mergeCells count="5">
    <mergeCell ref="A1:I1"/>
    <mergeCell ref="A2:A3"/>
    <mergeCell ref="B2:D2"/>
    <mergeCell ref="E2:G2"/>
    <mergeCell ref="H2:I2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43"/>
  <sheetViews>
    <sheetView zoomScalePageLayoutView="0" workbookViewId="0" topLeftCell="A1">
      <selection activeCell="L9" sqref="L9"/>
    </sheetView>
  </sheetViews>
  <sheetFormatPr defaultColWidth="9.00390625" defaultRowHeight="16.5"/>
  <cols>
    <col min="1" max="1" width="11.50390625" style="17" bestFit="1" customWidth="1"/>
    <col min="2" max="2" width="13.875" style="13" bestFit="1" customWidth="1"/>
    <col min="3" max="3" width="8.75390625" style="13" bestFit="1" customWidth="1"/>
    <col min="4" max="5" width="13.875" style="13" bestFit="1" customWidth="1"/>
    <col min="6" max="6" width="8.75390625" style="13" bestFit="1" customWidth="1"/>
    <col min="7" max="7" width="13.875" style="13" bestFit="1" customWidth="1"/>
    <col min="8" max="8" width="9.625" style="13" customWidth="1"/>
    <col min="9" max="9" width="9.625" style="13" bestFit="1" customWidth="1"/>
    <col min="10" max="16384" width="9.00390625" style="17" customWidth="1"/>
  </cols>
  <sheetData>
    <row r="1" spans="1:9" ht="30" customHeight="1">
      <c r="A1" s="169" t="s">
        <v>192</v>
      </c>
      <c r="B1" s="169"/>
      <c r="C1" s="169"/>
      <c r="D1" s="169"/>
      <c r="E1" s="169"/>
      <c r="F1" s="169"/>
      <c r="G1" s="169"/>
      <c r="H1" s="169"/>
      <c r="I1" s="169"/>
    </row>
    <row r="2" ht="10.5" customHeight="1"/>
    <row r="3" spans="1:9" ht="21.75" customHeight="1">
      <c r="A3" s="178" t="s">
        <v>193</v>
      </c>
      <c r="B3" s="178" t="s">
        <v>194</v>
      </c>
      <c r="C3" s="178"/>
      <c r="D3" s="178"/>
      <c r="E3" s="178" t="s">
        <v>195</v>
      </c>
      <c r="F3" s="178"/>
      <c r="G3" s="178"/>
      <c r="H3" s="178" t="s">
        <v>196</v>
      </c>
      <c r="I3" s="178"/>
    </row>
    <row r="4" spans="1:9" ht="34.5" customHeight="1">
      <c r="A4" s="178"/>
      <c r="B4" s="14" t="s">
        <v>197</v>
      </c>
      <c r="C4" s="31" t="s">
        <v>198</v>
      </c>
      <c r="D4" s="14" t="s">
        <v>199</v>
      </c>
      <c r="E4" s="14" t="s">
        <v>200</v>
      </c>
      <c r="F4" s="31" t="s">
        <v>201</v>
      </c>
      <c r="G4" s="14" t="s">
        <v>202</v>
      </c>
      <c r="H4" s="14" t="s">
        <v>203</v>
      </c>
      <c r="I4" s="14" t="s">
        <v>204</v>
      </c>
    </row>
    <row r="5" spans="1:9" ht="21.75" customHeight="1">
      <c r="A5" s="72" t="s">
        <v>205</v>
      </c>
      <c r="B5" s="9">
        <v>40282178</v>
      </c>
      <c r="C5" s="23">
        <f aca="true" t="shared" si="0" ref="C5:C26">B5/$B$26</f>
        <v>0.7719086213851891</v>
      </c>
      <c r="D5" s="10">
        <v>68591600</v>
      </c>
      <c r="E5" s="9">
        <v>37222502</v>
      </c>
      <c r="F5" s="23">
        <f aca="true" t="shared" si="1" ref="F5:F26">E5/$E$26</f>
        <v>0.700341627841273</v>
      </c>
      <c r="G5" s="10">
        <v>62035000</v>
      </c>
      <c r="H5" s="73">
        <f>SUM(B5/E5-1)</f>
        <v>0.08219963289947563</v>
      </c>
      <c r="I5" s="73">
        <f>SUM(D5/G5-1)</f>
        <v>0.1056919480938181</v>
      </c>
    </row>
    <row r="6" spans="1:9" ht="21.75" customHeight="1">
      <c r="A6" s="72" t="s">
        <v>206</v>
      </c>
      <c r="B6" s="9">
        <v>6068114</v>
      </c>
      <c r="C6" s="23">
        <f t="shared" si="0"/>
        <v>0.11628044323095353</v>
      </c>
      <c r="D6" s="10">
        <v>10784400</v>
      </c>
      <c r="E6" s="9">
        <v>6273040</v>
      </c>
      <c r="F6" s="23">
        <f t="shared" si="1"/>
        <v>0.11802729018896739</v>
      </c>
      <c r="G6" s="9">
        <v>10694100</v>
      </c>
      <c r="H6" s="73">
        <f>SUM(B6/E6-1)</f>
        <v>-0.032667733666611354</v>
      </c>
      <c r="I6" s="73">
        <f>SUM(D6/G6-1)</f>
        <v>0.008443908323281013</v>
      </c>
    </row>
    <row r="7" spans="1:9" ht="21.75" customHeight="1">
      <c r="A7" s="72" t="s">
        <v>207</v>
      </c>
      <c r="B7" s="9">
        <v>2872752</v>
      </c>
      <c r="C7" s="23">
        <f t="shared" si="0"/>
        <v>0.055049209005072784</v>
      </c>
      <c r="D7" s="10">
        <v>4740000</v>
      </c>
      <c r="E7" s="9">
        <v>1645733</v>
      </c>
      <c r="F7" s="23">
        <f t="shared" si="1"/>
        <v>0.030964477568222085</v>
      </c>
      <c r="G7" s="10">
        <v>2888100</v>
      </c>
      <c r="H7" s="73">
        <f>SUM(B7/E7-1)</f>
        <v>0.745575983467549</v>
      </c>
      <c r="I7" s="73">
        <f>SUM(D7/G7-1)</f>
        <v>0.6412174093694816</v>
      </c>
    </row>
    <row r="8" spans="1:9" ht="21.75" customHeight="1">
      <c r="A8" s="74" t="s">
        <v>208</v>
      </c>
      <c r="B8" s="9">
        <v>1910752</v>
      </c>
      <c r="C8" s="23">
        <f t="shared" si="0"/>
        <v>0.03661485091816517</v>
      </c>
      <c r="D8" s="10">
        <v>3564600</v>
      </c>
      <c r="E8" s="9">
        <v>5076121</v>
      </c>
      <c r="F8" s="23">
        <f t="shared" si="1"/>
        <v>0.09550725107783647</v>
      </c>
      <c r="G8" s="10">
        <v>8582000</v>
      </c>
      <c r="H8" s="73">
        <f>SUM(B8/E8-1)</f>
        <v>-0.6235802889647429</v>
      </c>
      <c r="I8" s="73">
        <f>SUM(D8/G8-1)</f>
        <v>-0.584642274528082</v>
      </c>
    </row>
    <row r="9" spans="1:9" ht="26.25" customHeight="1">
      <c r="A9" s="72" t="s">
        <v>209</v>
      </c>
      <c r="B9" s="9">
        <v>223418</v>
      </c>
      <c r="C9" s="23">
        <f t="shared" si="0"/>
        <v>0.004281255109210733</v>
      </c>
      <c r="D9" s="10">
        <v>417800</v>
      </c>
      <c r="E9" s="9">
        <v>1219703</v>
      </c>
      <c r="F9" s="23">
        <f t="shared" si="1"/>
        <v>0.022948720225816205</v>
      </c>
      <c r="G9" s="10">
        <v>2057100</v>
      </c>
      <c r="H9" s="73">
        <f>SUM(B9/E9-1)</f>
        <v>-0.8168258994197768</v>
      </c>
      <c r="I9" s="73">
        <f>SUM(D9/G9-1)</f>
        <v>-0.7968985464974965</v>
      </c>
    </row>
    <row r="10" spans="1:9" ht="21.75" customHeight="1">
      <c r="A10" s="72" t="s">
        <v>210</v>
      </c>
      <c r="B10" s="9">
        <v>215301</v>
      </c>
      <c r="C10" s="23">
        <f t="shared" si="0"/>
        <v>0.00412571281753565</v>
      </c>
      <c r="D10" s="10">
        <v>408800</v>
      </c>
      <c r="E10" s="9">
        <v>0</v>
      </c>
      <c r="F10" s="23">
        <f t="shared" si="1"/>
        <v>0</v>
      </c>
      <c r="G10" s="9">
        <v>0</v>
      </c>
      <c r="H10" s="9">
        <v>0</v>
      </c>
      <c r="I10" s="9">
        <v>0</v>
      </c>
    </row>
    <row r="11" spans="1:9" ht="21.75" customHeight="1">
      <c r="A11" s="72" t="s">
        <v>211</v>
      </c>
      <c r="B11" s="9">
        <v>212100</v>
      </c>
      <c r="C11" s="23">
        <f t="shared" si="0"/>
        <v>0.004064373544940857</v>
      </c>
      <c r="D11" s="10">
        <v>497700</v>
      </c>
      <c r="E11" s="9">
        <v>22100</v>
      </c>
      <c r="F11" s="23">
        <f t="shared" si="1"/>
        <v>0.0004158116500414758</v>
      </c>
      <c r="G11" s="9">
        <v>47100</v>
      </c>
      <c r="H11" s="73">
        <f>SUM(B11/E11-1)</f>
        <v>8.597285067873303</v>
      </c>
      <c r="I11" s="73">
        <f>SUM(D11/G11-1)</f>
        <v>9.566878980891719</v>
      </c>
    </row>
    <row r="12" spans="1:9" ht="21.75" customHeight="1">
      <c r="A12" s="72" t="s">
        <v>212</v>
      </c>
      <c r="B12" s="9">
        <v>198735</v>
      </c>
      <c r="C12" s="23">
        <f t="shared" si="0"/>
        <v>0.0038082662727667196</v>
      </c>
      <c r="D12" s="10">
        <v>301000</v>
      </c>
      <c r="E12" s="9">
        <v>0</v>
      </c>
      <c r="F12" s="23">
        <f t="shared" si="1"/>
        <v>0</v>
      </c>
      <c r="G12" s="9">
        <v>0</v>
      </c>
      <c r="H12" s="9">
        <v>0</v>
      </c>
      <c r="I12" s="9">
        <v>0</v>
      </c>
    </row>
    <row r="13" spans="1:9" ht="21.75" customHeight="1">
      <c r="A13" s="72" t="s">
        <v>213</v>
      </c>
      <c r="B13" s="9">
        <v>72913</v>
      </c>
      <c r="C13" s="23">
        <f t="shared" si="0"/>
        <v>0.0013971978702605975</v>
      </c>
      <c r="D13" s="10">
        <v>94500</v>
      </c>
      <c r="E13" s="9">
        <v>0</v>
      </c>
      <c r="F13" s="23">
        <f t="shared" si="1"/>
        <v>0</v>
      </c>
      <c r="G13" s="10">
        <v>0</v>
      </c>
      <c r="H13" s="9">
        <v>0</v>
      </c>
      <c r="I13" s="9">
        <v>0</v>
      </c>
    </row>
    <row r="14" spans="1:9" ht="21.75" customHeight="1">
      <c r="A14" s="72" t="s">
        <v>214</v>
      </c>
      <c r="B14" s="9">
        <v>65958</v>
      </c>
      <c r="C14" s="23">
        <f t="shared" si="0"/>
        <v>0.0012639224435511977</v>
      </c>
      <c r="D14" s="10">
        <v>151100</v>
      </c>
      <c r="E14" s="9">
        <v>0</v>
      </c>
      <c r="F14" s="23">
        <f t="shared" si="1"/>
        <v>0</v>
      </c>
      <c r="G14" s="9">
        <v>0</v>
      </c>
      <c r="H14" s="9">
        <v>0</v>
      </c>
      <c r="I14" s="9">
        <v>0</v>
      </c>
    </row>
    <row r="15" spans="1:9" ht="21.75" customHeight="1">
      <c r="A15" s="72" t="s">
        <v>215</v>
      </c>
      <c r="B15" s="9">
        <v>42482</v>
      </c>
      <c r="C15" s="23">
        <f t="shared" si="0"/>
        <v>0.0008140627861205916</v>
      </c>
      <c r="D15" s="10">
        <v>51100</v>
      </c>
      <c r="E15" s="9">
        <v>0</v>
      </c>
      <c r="F15" s="23">
        <f t="shared" si="1"/>
        <v>0</v>
      </c>
      <c r="G15" s="9">
        <v>0</v>
      </c>
      <c r="H15" s="9">
        <v>0</v>
      </c>
      <c r="I15" s="9">
        <v>0</v>
      </c>
    </row>
    <row r="16" spans="1:9" ht="21.75" customHeight="1">
      <c r="A16" s="72" t="s">
        <v>216</v>
      </c>
      <c r="B16" s="9">
        <v>20442</v>
      </c>
      <c r="C16" s="23">
        <f t="shared" si="0"/>
        <v>0.00039172052807958985</v>
      </c>
      <c r="D16" s="10">
        <v>35300</v>
      </c>
      <c r="E16" s="9">
        <v>190940</v>
      </c>
      <c r="F16" s="23">
        <f t="shared" si="1"/>
        <v>0.0035925373963311942</v>
      </c>
      <c r="G16" s="9">
        <v>325300</v>
      </c>
      <c r="H16" s="73">
        <f>SUM(B16/E16-1)</f>
        <v>-0.8929401906358019</v>
      </c>
      <c r="I16" s="73">
        <f>SUM(D16/G16-1)</f>
        <v>-0.8914847832769751</v>
      </c>
    </row>
    <row r="17" spans="1:9" ht="21.75" customHeight="1">
      <c r="A17" s="72" t="s">
        <v>217</v>
      </c>
      <c r="B17" s="9">
        <v>18</v>
      </c>
      <c r="C17" s="23">
        <f t="shared" si="0"/>
        <v>3.449256190897474E-07</v>
      </c>
      <c r="D17" s="10">
        <v>700</v>
      </c>
      <c r="E17" s="9">
        <v>0</v>
      </c>
      <c r="F17" s="23">
        <f t="shared" si="1"/>
        <v>0</v>
      </c>
      <c r="G17" s="10">
        <v>0</v>
      </c>
      <c r="H17" s="9">
        <v>0</v>
      </c>
      <c r="I17" s="9">
        <v>0</v>
      </c>
    </row>
    <row r="18" spans="1:9" ht="21.75" customHeight="1">
      <c r="A18" s="72" t="s">
        <v>218</v>
      </c>
      <c r="B18" s="9">
        <v>1</v>
      </c>
      <c r="C18" s="23">
        <f t="shared" si="0"/>
        <v>1.9162534393874858E-08</v>
      </c>
      <c r="D18" s="10">
        <v>0</v>
      </c>
      <c r="E18" s="9"/>
      <c r="F18" s="23">
        <f t="shared" si="1"/>
        <v>0</v>
      </c>
      <c r="G18" s="10"/>
      <c r="H18" s="9">
        <v>0</v>
      </c>
      <c r="I18" s="9">
        <v>0</v>
      </c>
    </row>
    <row r="19" spans="1:9" ht="26.25" customHeight="1">
      <c r="A19" s="72" t="s">
        <v>219</v>
      </c>
      <c r="B19" s="9">
        <v>0</v>
      </c>
      <c r="C19" s="23">
        <f t="shared" si="0"/>
        <v>0</v>
      </c>
      <c r="D19" s="10">
        <v>0</v>
      </c>
      <c r="E19" s="9">
        <v>652491</v>
      </c>
      <c r="F19" s="23">
        <f t="shared" si="1"/>
        <v>0.012276622594896498</v>
      </c>
      <c r="G19" s="10">
        <v>1161600</v>
      </c>
      <c r="H19" s="73">
        <f aca="true" t="shared" si="2" ref="H19:H25">SUM(B19/E19-1)</f>
        <v>-1</v>
      </c>
      <c r="I19" s="73">
        <f aca="true" t="shared" si="3" ref="I19:I25">SUM(D19/G19-1)</f>
        <v>-1</v>
      </c>
    </row>
    <row r="20" spans="1:9" ht="21.75" customHeight="1">
      <c r="A20" s="72" t="s">
        <v>220</v>
      </c>
      <c r="B20" s="9">
        <v>0</v>
      </c>
      <c r="C20" s="23">
        <f t="shared" si="0"/>
        <v>0</v>
      </c>
      <c r="D20" s="10">
        <v>0</v>
      </c>
      <c r="E20" s="9">
        <v>390282</v>
      </c>
      <c r="F20" s="23">
        <f t="shared" si="1"/>
        <v>0.007343158479705306</v>
      </c>
      <c r="G20" s="9">
        <v>629900</v>
      </c>
      <c r="H20" s="73">
        <f t="shared" si="2"/>
        <v>-1</v>
      </c>
      <c r="I20" s="73">
        <f t="shared" si="3"/>
        <v>-1</v>
      </c>
    </row>
    <row r="21" spans="1:9" ht="21.75" customHeight="1">
      <c r="A21" s="74" t="s">
        <v>221</v>
      </c>
      <c r="B21" s="9">
        <v>0</v>
      </c>
      <c r="C21" s="23">
        <f t="shared" si="0"/>
        <v>0</v>
      </c>
      <c r="D21" s="10">
        <v>0</v>
      </c>
      <c r="E21" s="9">
        <v>200418</v>
      </c>
      <c r="F21" s="23">
        <f t="shared" si="1"/>
        <v>0.0037708660306792984</v>
      </c>
      <c r="G21" s="10">
        <v>326200</v>
      </c>
      <c r="H21" s="73">
        <f t="shared" si="2"/>
        <v>-1</v>
      </c>
      <c r="I21" s="73">
        <f t="shared" si="3"/>
        <v>-1</v>
      </c>
    </row>
    <row r="22" spans="1:9" ht="26.25" customHeight="1">
      <c r="A22" s="72" t="s">
        <v>222</v>
      </c>
      <c r="B22" s="9">
        <v>0</v>
      </c>
      <c r="C22" s="23">
        <f t="shared" si="0"/>
        <v>0</v>
      </c>
      <c r="D22" s="10">
        <v>0</v>
      </c>
      <c r="E22" s="9">
        <v>96621</v>
      </c>
      <c r="F22" s="23">
        <f t="shared" si="1"/>
        <v>0.0018179247709799744</v>
      </c>
      <c r="G22" s="10">
        <v>164300</v>
      </c>
      <c r="H22" s="73">
        <f t="shared" si="2"/>
        <v>-1</v>
      </c>
      <c r="I22" s="73">
        <f t="shared" si="3"/>
        <v>-1</v>
      </c>
    </row>
    <row r="23" spans="1:9" ht="21.75" customHeight="1">
      <c r="A23" s="75" t="s">
        <v>223</v>
      </c>
      <c r="B23" s="9">
        <v>0</v>
      </c>
      <c r="C23" s="23">
        <f t="shared" si="0"/>
        <v>0</v>
      </c>
      <c r="D23" s="10">
        <v>0</v>
      </c>
      <c r="E23" s="9">
        <v>85432</v>
      </c>
      <c r="F23" s="23">
        <f t="shared" si="1"/>
        <v>0.0016074036600155367</v>
      </c>
      <c r="G23" s="9">
        <v>122900</v>
      </c>
      <c r="H23" s="73">
        <f t="shared" si="2"/>
        <v>-1</v>
      </c>
      <c r="I23" s="73">
        <f t="shared" si="3"/>
        <v>-1</v>
      </c>
    </row>
    <row r="24" spans="1:9" ht="21.75" customHeight="1">
      <c r="A24" s="72" t="s">
        <v>224</v>
      </c>
      <c r="B24" s="9">
        <v>0</v>
      </c>
      <c r="C24" s="23">
        <f t="shared" si="0"/>
        <v>0</v>
      </c>
      <c r="D24" s="10">
        <v>0</v>
      </c>
      <c r="E24" s="9">
        <v>73556</v>
      </c>
      <c r="F24" s="23">
        <f t="shared" si="1"/>
        <v>0.0013839566393869138</v>
      </c>
      <c r="G24" s="9">
        <v>136200</v>
      </c>
      <c r="H24" s="73">
        <f t="shared" si="2"/>
        <v>-1</v>
      </c>
      <c r="I24" s="73">
        <f t="shared" si="3"/>
        <v>-1</v>
      </c>
    </row>
    <row r="25" spans="1:9" ht="21.75" customHeight="1">
      <c r="A25" s="72" t="s">
        <v>225</v>
      </c>
      <c r="B25" s="9">
        <v>0</v>
      </c>
      <c r="C25" s="23">
        <f t="shared" si="0"/>
        <v>0</v>
      </c>
      <c r="D25" s="10">
        <v>0</v>
      </c>
      <c r="E25" s="9">
        <v>125</v>
      </c>
      <c r="F25" s="23">
        <f t="shared" si="1"/>
        <v>2.3518758486508812E-06</v>
      </c>
      <c r="G25" s="9">
        <v>1500</v>
      </c>
      <c r="H25" s="73">
        <f t="shared" si="2"/>
        <v>-1</v>
      </c>
      <c r="I25" s="73">
        <f t="shared" si="3"/>
        <v>-1</v>
      </c>
    </row>
    <row r="26" spans="1:9" ht="25.5" customHeight="1">
      <c r="A26" s="76" t="s">
        <v>226</v>
      </c>
      <c r="B26" s="77">
        <f>SUM(B5:B25)</f>
        <v>52185164</v>
      </c>
      <c r="C26" s="23">
        <f t="shared" si="0"/>
        <v>1</v>
      </c>
      <c r="D26" s="77">
        <f>SUM(D5:D25)</f>
        <v>89638600</v>
      </c>
      <c r="E26" s="77">
        <f>SUM(E5:E25)</f>
        <v>53149064</v>
      </c>
      <c r="F26" s="23">
        <f t="shared" si="1"/>
        <v>1</v>
      </c>
      <c r="G26" s="77">
        <f>SUM(G5:G25)</f>
        <v>89171300</v>
      </c>
      <c r="H26" s="73">
        <f>SUM(B26/E26-1)</f>
        <v>-0.018135785044116726</v>
      </c>
      <c r="I26" s="73">
        <f>SUM(D26/G26-1)</f>
        <v>0.005240475354738594</v>
      </c>
    </row>
    <row r="27" spans="8:9" ht="15">
      <c r="H27" s="18"/>
      <c r="I27" s="18"/>
    </row>
    <row r="28" spans="8:9" ht="15">
      <c r="H28" s="18"/>
      <c r="I28" s="18"/>
    </row>
    <row r="29" spans="8:9" ht="15">
      <c r="H29" s="18"/>
      <c r="I29" s="18"/>
    </row>
    <row r="30" spans="8:9" ht="15">
      <c r="H30" s="18"/>
      <c r="I30" s="18"/>
    </row>
    <row r="31" spans="8:9" ht="15">
      <c r="H31" s="18"/>
      <c r="I31" s="18"/>
    </row>
    <row r="32" spans="8:9" ht="15">
      <c r="H32" s="18"/>
      <c r="I32" s="18"/>
    </row>
    <row r="33" spans="8:9" ht="15">
      <c r="H33" s="18"/>
      <c r="I33" s="18"/>
    </row>
    <row r="34" spans="8:9" ht="15">
      <c r="H34" s="18"/>
      <c r="I34" s="18"/>
    </row>
    <row r="35" spans="8:9" ht="15">
      <c r="H35" s="18"/>
      <c r="I35" s="18"/>
    </row>
    <row r="36" spans="8:9" ht="15">
      <c r="H36" s="18"/>
      <c r="I36" s="18"/>
    </row>
    <row r="37" spans="8:9" ht="15">
      <c r="H37" s="18"/>
      <c r="I37" s="18"/>
    </row>
    <row r="38" spans="8:9" ht="15">
      <c r="H38" s="18"/>
      <c r="I38" s="18"/>
    </row>
    <row r="39" spans="8:9" ht="15">
      <c r="H39" s="18"/>
      <c r="I39" s="18"/>
    </row>
    <row r="40" spans="8:9" ht="15">
      <c r="H40" s="18"/>
      <c r="I40" s="18"/>
    </row>
    <row r="41" spans="8:9" ht="15">
      <c r="H41" s="18"/>
      <c r="I41" s="18"/>
    </row>
    <row r="42" spans="8:9" ht="15">
      <c r="H42" s="18"/>
      <c r="I42" s="18"/>
    </row>
    <row r="43" spans="8:9" ht="15">
      <c r="H43" s="18"/>
      <c r="I43" s="18"/>
    </row>
  </sheetData>
  <sheetProtection/>
  <mergeCells count="5">
    <mergeCell ref="A1:I1"/>
    <mergeCell ref="A3:A4"/>
    <mergeCell ref="B3:D3"/>
    <mergeCell ref="E3:G3"/>
    <mergeCell ref="H3:I3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44"/>
  <sheetViews>
    <sheetView zoomScale="106" zoomScaleNormal="106" zoomScalePageLayoutView="0" workbookViewId="0" topLeftCell="A1">
      <selection activeCell="D17" sqref="D17"/>
    </sheetView>
  </sheetViews>
  <sheetFormatPr defaultColWidth="9.00390625" defaultRowHeight="21.75" customHeight="1"/>
  <cols>
    <col min="1" max="1" width="10.75390625" style="17" bestFit="1" customWidth="1"/>
    <col min="2" max="2" width="13.875" style="13" bestFit="1" customWidth="1"/>
    <col min="3" max="3" width="15.125" style="13" bestFit="1" customWidth="1"/>
    <col min="4" max="4" width="13.875" style="13" bestFit="1" customWidth="1"/>
    <col min="5" max="5" width="15.125" style="13" bestFit="1" customWidth="1"/>
    <col min="6" max="7" width="9.875" style="13" bestFit="1" customWidth="1"/>
    <col min="8" max="8" width="9.875" style="17" customWidth="1"/>
    <col min="9" max="16384" width="9.00390625" style="17" customWidth="1"/>
  </cols>
  <sheetData>
    <row r="1" spans="1:7" ht="21.75" customHeight="1">
      <c r="A1" s="169" t="s">
        <v>227</v>
      </c>
      <c r="B1" s="169"/>
      <c r="C1" s="169"/>
      <c r="D1" s="169"/>
      <c r="E1" s="169"/>
      <c r="F1" s="169"/>
      <c r="G1" s="169"/>
    </row>
    <row r="3" spans="1:7" ht="21.75" customHeight="1">
      <c r="A3" s="179" t="s">
        <v>228</v>
      </c>
      <c r="B3" s="179" t="s">
        <v>229</v>
      </c>
      <c r="C3" s="179"/>
      <c r="D3" s="179" t="s">
        <v>230</v>
      </c>
      <c r="E3" s="179"/>
      <c r="F3" s="179" t="s">
        <v>231</v>
      </c>
      <c r="G3" s="179"/>
    </row>
    <row r="4" spans="1:7" ht="21.75" customHeight="1">
      <c r="A4" s="179"/>
      <c r="B4" s="78" t="s">
        <v>232</v>
      </c>
      <c r="C4" s="78" t="s">
        <v>233</v>
      </c>
      <c r="D4" s="78" t="s">
        <v>234</v>
      </c>
      <c r="E4" s="78" t="s">
        <v>235</v>
      </c>
      <c r="F4" s="78" t="s">
        <v>236</v>
      </c>
      <c r="G4" s="78" t="s">
        <v>237</v>
      </c>
    </row>
    <row r="5" spans="1:7" ht="21.75" customHeight="1">
      <c r="A5" s="72" t="s">
        <v>238</v>
      </c>
      <c r="B5" s="9">
        <v>55448499</v>
      </c>
      <c r="C5" s="9">
        <v>94407800</v>
      </c>
      <c r="D5" s="9">
        <v>46107928</v>
      </c>
      <c r="E5" s="9">
        <v>78137500</v>
      </c>
      <c r="F5" s="11">
        <f aca="true" t="shared" si="0" ref="F5:G9">SUM(B5/D5-1)</f>
        <v>0.20258058440622184</v>
      </c>
      <c r="G5" s="11">
        <f t="shared" si="0"/>
        <v>0.2082265237561991</v>
      </c>
    </row>
    <row r="6" spans="1:7" ht="21.75" customHeight="1">
      <c r="A6" s="72" t="s">
        <v>239</v>
      </c>
      <c r="B6" s="9">
        <v>6675488</v>
      </c>
      <c r="C6" s="9">
        <v>11892500</v>
      </c>
      <c r="D6" s="9">
        <v>7752577</v>
      </c>
      <c r="E6" s="9">
        <v>13101900</v>
      </c>
      <c r="F6" s="11">
        <f t="shared" si="0"/>
        <v>-0.13893302833367538</v>
      </c>
      <c r="G6" s="11">
        <f t="shared" si="0"/>
        <v>-0.0923072226165671</v>
      </c>
    </row>
    <row r="7" spans="1:7" ht="21.75" customHeight="1">
      <c r="A7" s="72" t="s">
        <v>240</v>
      </c>
      <c r="B7" s="9">
        <v>2969062</v>
      </c>
      <c r="C7" s="9">
        <v>4906200</v>
      </c>
      <c r="D7" s="9">
        <v>1686522</v>
      </c>
      <c r="E7" s="9">
        <v>2959400</v>
      </c>
      <c r="F7" s="11">
        <f t="shared" si="0"/>
        <v>0.7604644350918637</v>
      </c>
      <c r="G7" s="11">
        <f t="shared" si="0"/>
        <v>0.6578360478475367</v>
      </c>
    </row>
    <row r="8" spans="1:7" ht="21.75" customHeight="1">
      <c r="A8" s="72" t="s">
        <v>50</v>
      </c>
      <c r="B8" s="9">
        <v>2492751</v>
      </c>
      <c r="C8" s="9">
        <v>4560100</v>
      </c>
      <c r="D8" s="9">
        <v>5440714</v>
      </c>
      <c r="E8" s="9">
        <v>8940700</v>
      </c>
      <c r="F8" s="11">
        <f t="shared" si="0"/>
        <v>-0.5418338475428042</v>
      </c>
      <c r="G8" s="11">
        <f t="shared" si="0"/>
        <v>-0.4899616361135034</v>
      </c>
    </row>
    <row r="9" spans="1:7" ht="21.75" customHeight="1">
      <c r="A9" s="72" t="s">
        <v>241</v>
      </c>
      <c r="B9" s="9">
        <v>372508</v>
      </c>
      <c r="C9" s="9">
        <v>727100</v>
      </c>
      <c r="D9" s="9">
        <v>1718228</v>
      </c>
      <c r="E9" s="9">
        <v>2978100</v>
      </c>
      <c r="F9" s="11">
        <f t="shared" si="0"/>
        <v>-0.7832022292734142</v>
      </c>
      <c r="G9" s="11">
        <f t="shared" si="0"/>
        <v>-0.7558510459689063</v>
      </c>
    </row>
    <row r="10" spans="1:7" ht="21.75" customHeight="1">
      <c r="A10" s="72" t="s">
        <v>242</v>
      </c>
      <c r="B10" s="9">
        <v>324180</v>
      </c>
      <c r="C10" s="9">
        <v>619000</v>
      </c>
      <c r="D10" s="9">
        <v>0</v>
      </c>
      <c r="E10" s="9">
        <v>0</v>
      </c>
      <c r="F10" s="9">
        <v>0</v>
      </c>
      <c r="G10" s="9">
        <v>0</v>
      </c>
    </row>
    <row r="11" spans="1:7" ht="21.75" customHeight="1">
      <c r="A11" s="72" t="s">
        <v>243</v>
      </c>
      <c r="B11" s="9">
        <v>321650</v>
      </c>
      <c r="C11" s="9">
        <v>755100</v>
      </c>
      <c r="D11" s="9">
        <v>22100</v>
      </c>
      <c r="E11" s="9">
        <v>47100</v>
      </c>
      <c r="F11" s="11">
        <f>SUM(B11/D11-1)</f>
        <v>13.554298642533936</v>
      </c>
      <c r="G11" s="11">
        <f>SUM(C11/E11-1)</f>
        <v>15.03184713375796</v>
      </c>
    </row>
    <row r="12" spans="1:7" ht="21.75" customHeight="1">
      <c r="A12" s="72" t="s">
        <v>244</v>
      </c>
      <c r="B12" s="9">
        <v>198735</v>
      </c>
      <c r="C12" s="9">
        <v>301000</v>
      </c>
      <c r="D12" s="9">
        <v>0</v>
      </c>
      <c r="E12" s="9">
        <v>0</v>
      </c>
      <c r="F12" s="9">
        <v>0</v>
      </c>
      <c r="G12" s="9">
        <v>0</v>
      </c>
    </row>
    <row r="13" spans="1:7" ht="21.75" customHeight="1">
      <c r="A13" s="72" t="s">
        <v>185</v>
      </c>
      <c r="B13" s="9">
        <v>81376</v>
      </c>
      <c r="C13" s="9">
        <v>153100</v>
      </c>
      <c r="D13" s="9">
        <v>693511</v>
      </c>
      <c r="E13" s="9">
        <v>1267000</v>
      </c>
      <c r="F13" s="11">
        <f>SUM(B13/D13-1)</f>
        <v>-0.8826608373911877</v>
      </c>
      <c r="G13" s="11">
        <f>SUM(C13/E13-1)</f>
        <v>-0.8791633780584057</v>
      </c>
    </row>
    <row r="14" spans="1:7" ht="21.75" customHeight="1">
      <c r="A14" s="72" t="s">
        <v>245</v>
      </c>
      <c r="B14" s="9">
        <v>72913</v>
      </c>
      <c r="C14" s="9">
        <v>94500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72" t="s">
        <v>246</v>
      </c>
      <c r="B15" s="9">
        <v>65958</v>
      </c>
      <c r="C15" s="9">
        <v>151100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72" t="s">
        <v>247</v>
      </c>
      <c r="B16" s="9">
        <v>42482</v>
      </c>
      <c r="C16" s="9">
        <v>51100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72" t="s">
        <v>248</v>
      </c>
      <c r="B17" s="9">
        <v>18</v>
      </c>
      <c r="C17" s="9">
        <v>700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72" t="s">
        <v>163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72" t="s">
        <v>53</v>
      </c>
      <c r="B19" s="9">
        <v>0</v>
      </c>
      <c r="C19" s="9">
        <v>0</v>
      </c>
      <c r="D19" s="9">
        <v>1302326</v>
      </c>
      <c r="E19" s="9">
        <v>2387800</v>
      </c>
      <c r="F19" s="11">
        <f aca="true" t="shared" si="1" ref="F19:F27">SUM(B19/D19-1)</f>
        <v>-1</v>
      </c>
      <c r="G19" s="11">
        <f aca="true" t="shared" si="2" ref="G19:G27">SUM(C19/E19-1)</f>
        <v>-1</v>
      </c>
    </row>
    <row r="20" spans="1:7" ht="21.75" customHeight="1">
      <c r="A20" s="72" t="s">
        <v>35</v>
      </c>
      <c r="B20" s="9">
        <v>0</v>
      </c>
      <c r="C20" s="9">
        <v>0</v>
      </c>
      <c r="D20" s="9">
        <v>390282</v>
      </c>
      <c r="E20" s="9">
        <v>629900</v>
      </c>
      <c r="F20" s="11">
        <f t="shared" si="1"/>
        <v>-1</v>
      </c>
      <c r="G20" s="11">
        <f t="shared" si="2"/>
        <v>-1</v>
      </c>
    </row>
    <row r="21" spans="1:7" ht="21.75" customHeight="1">
      <c r="A21" s="72" t="s">
        <v>36</v>
      </c>
      <c r="B21" s="9">
        <v>0</v>
      </c>
      <c r="C21" s="9">
        <v>0</v>
      </c>
      <c r="D21" s="9">
        <v>200418</v>
      </c>
      <c r="E21" s="9">
        <v>326200</v>
      </c>
      <c r="F21" s="11">
        <f t="shared" si="1"/>
        <v>-1</v>
      </c>
      <c r="G21" s="11">
        <f t="shared" si="2"/>
        <v>-1</v>
      </c>
    </row>
    <row r="22" spans="1:7" ht="21.75" customHeight="1">
      <c r="A22" s="72" t="s">
        <v>55</v>
      </c>
      <c r="B22" s="9">
        <v>0</v>
      </c>
      <c r="C22" s="9">
        <v>0</v>
      </c>
      <c r="D22" s="9">
        <v>184133</v>
      </c>
      <c r="E22" s="9">
        <v>244700</v>
      </c>
      <c r="F22" s="11">
        <f t="shared" si="1"/>
        <v>-1</v>
      </c>
      <c r="G22" s="11">
        <f t="shared" si="2"/>
        <v>-1</v>
      </c>
    </row>
    <row r="23" spans="1:7" ht="21.75" customHeight="1">
      <c r="A23" s="75" t="s">
        <v>37</v>
      </c>
      <c r="B23" s="9">
        <v>0</v>
      </c>
      <c r="C23" s="9">
        <v>0</v>
      </c>
      <c r="D23" s="9">
        <v>85432</v>
      </c>
      <c r="E23" s="9">
        <v>122900</v>
      </c>
      <c r="F23" s="11">
        <f t="shared" si="1"/>
        <v>-1</v>
      </c>
      <c r="G23" s="11">
        <f t="shared" si="2"/>
        <v>-1</v>
      </c>
    </row>
    <row r="24" spans="1:7" ht="21.75" customHeight="1">
      <c r="A24" s="72" t="s">
        <v>40</v>
      </c>
      <c r="B24" s="9">
        <v>0</v>
      </c>
      <c r="C24" s="9">
        <v>0</v>
      </c>
      <c r="D24" s="9">
        <v>73556</v>
      </c>
      <c r="E24" s="9">
        <v>136200</v>
      </c>
      <c r="F24" s="11">
        <f t="shared" si="1"/>
        <v>-1</v>
      </c>
      <c r="G24" s="11">
        <f t="shared" si="2"/>
        <v>-1</v>
      </c>
    </row>
    <row r="25" spans="1:7" ht="21.75" customHeight="1">
      <c r="A25" s="72" t="s">
        <v>41</v>
      </c>
      <c r="B25" s="9">
        <v>0</v>
      </c>
      <c r="C25" s="9">
        <v>0</v>
      </c>
      <c r="D25" s="9">
        <v>67983</v>
      </c>
      <c r="E25" s="9">
        <v>225800</v>
      </c>
      <c r="F25" s="11">
        <f t="shared" si="1"/>
        <v>-1</v>
      </c>
      <c r="G25" s="11">
        <f t="shared" si="2"/>
        <v>-1</v>
      </c>
    </row>
    <row r="26" spans="1:7" ht="21.75" customHeight="1">
      <c r="A26" s="72" t="s">
        <v>249</v>
      </c>
      <c r="B26" s="9">
        <v>0</v>
      </c>
      <c r="C26" s="9">
        <v>0</v>
      </c>
      <c r="D26" s="9">
        <v>125</v>
      </c>
      <c r="E26" s="9">
        <v>1500</v>
      </c>
      <c r="F26" s="11">
        <f t="shared" si="1"/>
        <v>-1</v>
      </c>
      <c r="G26" s="11">
        <f t="shared" si="2"/>
        <v>-1</v>
      </c>
    </row>
    <row r="27" spans="1:7" ht="21.75" customHeight="1">
      <c r="A27" s="72" t="s">
        <v>147</v>
      </c>
      <c r="B27" s="9">
        <f>SUM(B5:B26)</f>
        <v>69065621</v>
      </c>
      <c r="C27" s="9">
        <f>SUM(C5:C26)</f>
        <v>118619300</v>
      </c>
      <c r="D27" s="9">
        <f>SUM(D5:D26)</f>
        <v>65725835</v>
      </c>
      <c r="E27" s="9">
        <f>SUM(E5:E26)</f>
        <v>111506700</v>
      </c>
      <c r="F27" s="11">
        <f t="shared" si="1"/>
        <v>0.05081389989187657</v>
      </c>
      <c r="G27" s="11">
        <f t="shared" si="2"/>
        <v>0.06378630163030552</v>
      </c>
    </row>
    <row r="28" spans="6:7" ht="21.75" customHeight="1">
      <c r="F28" s="18"/>
      <c r="G28" s="18"/>
    </row>
    <row r="29" spans="6:7" ht="21.75" customHeight="1">
      <c r="F29" s="18"/>
      <c r="G29" s="18"/>
    </row>
    <row r="30" spans="6:7" ht="21.75" customHeight="1">
      <c r="F30" s="18"/>
      <c r="G30" s="18"/>
    </row>
    <row r="31" spans="6:7" ht="21.75" customHeight="1">
      <c r="F31" s="18"/>
      <c r="G31" s="18"/>
    </row>
    <row r="32" spans="6:7" ht="21.75" customHeight="1">
      <c r="F32" s="18"/>
      <c r="G32" s="18"/>
    </row>
    <row r="33" spans="6:7" ht="21.75" customHeight="1">
      <c r="F33" s="18"/>
      <c r="G33" s="18"/>
    </row>
    <row r="34" spans="6:7" ht="21.75" customHeight="1">
      <c r="F34" s="18"/>
      <c r="G34" s="18"/>
    </row>
    <row r="35" spans="6:7" ht="21.75" customHeight="1">
      <c r="F35" s="18"/>
      <c r="G35" s="18"/>
    </row>
    <row r="36" spans="6:7" ht="21.75" customHeight="1">
      <c r="F36" s="18"/>
      <c r="G36" s="18"/>
    </row>
    <row r="37" spans="6:7" ht="21.75" customHeight="1">
      <c r="F37" s="18"/>
      <c r="G37" s="18"/>
    </row>
    <row r="38" spans="6:7" ht="21.75" customHeight="1">
      <c r="F38" s="18"/>
      <c r="G38" s="18"/>
    </row>
    <row r="39" spans="6:7" ht="21.75" customHeight="1">
      <c r="F39" s="18"/>
      <c r="G39" s="18"/>
    </row>
    <row r="40" spans="6:7" ht="21.75" customHeight="1">
      <c r="F40" s="18"/>
      <c r="G40" s="18"/>
    </row>
    <row r="41" spans="6:7" ht="21.75" customHeight="1">
      <c r="F41" s="18"/>
      <c r="G41" s="18"/>
    </row>
    <row r="42" spans="6:7" ht="21.75" customHeight="1">
      <c r="F42" s="18"/>
      <c r="G42" s="18"/>
    </row>
    <row r="43" spans="6:7" ht="21.75" customHeight="1">
      <c r="F43" s="18"/>
      <c r="G43" s="18"/>
    </row>
    <row r="44" spans="6:7" ht="21.75" customHeight="1">
      <c r="F44" s="18"/>
      <c r="G44" s="18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zoomScalePageLayoutView="0" workbookViewId="0" topLeftCell="A1">
      <selection activeCell="E2" sqref="E2"/>
    </sheetView>
  </sheetViews>
  <sheetFormatPr defaultColWidth="9.00390625" defaultRowHeight="21.75" customHeight="1"/>
  <cols>
    <col min="1" max="1" width="13.25390625" style="17" bestFit="1" customWidth="1"/>
    <col min="2" max="2" width="13.875" style="13" bestFit="1" customWidth="1"/>
    <col min="3" max="3" width="15.125" style="13" bestFit="1" customWidth="1"/>
    <col min="4" max="4" width="13.875" style="13" bestFit="1" customWidth="1"/>
    <col min="5" max="5" width="15.125" style="13" bestFit="1" customWidth="1"/>
    <col min="6" max="7" width="11.125" style="13" bestFit="1" customWidth="1"/>
    <col min="8" max="16384" width="9.00390625" style="17" customWidth="1"/>
  </cols>
  <sheetData>
    <row r="1" spans="1:7" s="16" customFormat="1" ht="21.75" customHeight="1">
      <c r="A1" s="180" t="s">
        <v>250</v>
      </c>
      <c r="B1" s="180"/>
      <c r="C1" s="180"/>
      <c r="D1" s="180"/>
      <c r="E1" s="180"/>
      <c r="F1" s="180"/>
      <c r="G1" s="180"/>
    </row>
    <row r="3" spans="1:7" ht="21.75" customHeight="1">
      <c r="A3" s="178" t="s">
        <v>251</v>
      </c>
      <c r="B3" s="178" t="s">
        <v>252</v>
      </c>
      <c r="C3" s="178"/>
      <c r="D3" s="178" t="s">
        <v>253</v>
      </c>
      <c r="E3" s="178"/>
      <c r="F3" s="178" t="s">
        <v>254</v>
      </c>
      <c r="G3" s="178"/>
    </row>
    <row r="4" spans="1:7" ht="21.75" customHeight="1">
      <c r="A4" s="178"/>
      <c r="B4" s="14" t="s">
        <v>255</v>
      </c>
      <c r="C4" s="14" t="s">
        <v>256</v>
      </c>
      <c r="D4" s="14" t="s">
        <v>255</v>
      </c>
      <c r="E4" s="14" t="s">
        <v>256</v>
      </c>
      <c r="F4" s="14" t="s">
        <v>257</v>
      </c>
      <c r="G4" s="14" t="s">
        <v>258</v>
      </c>
    </row>
    <row r="5" spans="1:7" ht="21.75" customHeight="1">
      <c r="A5" s="75" t="s">
        <v>31</v>
      </c>
      <c r="B5" s="9">
        <v>68706873</v>
      </c>
      <c r="C5" s="9">
        <v>115949100</v>
      </c>
      <c r="D5" s="9">
        <v>52905653</v>
      </c>
      <c r="E5" s="9">
        <v>90689000</v>
      </c>
      <c r="F5" s="83">
        <f aca="true" t="shared" si="0" ref="F5:G8">SUM(B5/D5-1)</f>
        <v>0.29866789471438904</v>
      </c>
      <c r="G5" s="83">
        <f t="shared" si="0"/>
        <v>0.2785354342864075</v>
      </c>
    </row>
    <row r="6" spans="1:7" ht="21.75" customHeight="1">
      <c r="A6" s="72" t="s">
        <v>239</v>
      </c>
      <c r="B6" s="9">
        <v>7664776</v>
      </c>
      <c r="C6" s="9">
        <v>13641100</v>
      </c>
      <c r="D6" s="9">
        <v>11611689</v>
      </c>
      <c r="E6" s="9">
        <v>19324800</v>
      </c>
      <c r="F6" s="83">
        <f t="shared" si="0"/>
        <v>-0.3399086041660262</v>
      </c>
      <c r="G6" s="83">
        <f t="shared" si="0"/>
        <v>-0.2941142987249544</v>
      </c>
    </row>
    <row r="7" spans="1:7" ht="21.75" customHeight="1">
      <c r="A7" s="72" t="s">
        <v>259</v>
      </c>
      <c r="B7" s="9">
        <v>2969062</v>
      </c>
      <c r="C7" s="9">
        <v>4906200</v>
      </c>
      <c r="D7" s="9">
        <v>1686522</v>
      </c>
      <c r="E7" s="9">
        <v>2959400</v>
      </c>
      <c r="F7" s="83">
        <f t="shared" si="0"/>
        <v>0.7604644350918637</v>
      </c>
      <c r="G7" s="83">
        <f t="shared" si="0"/>
        <v>0.6578360478475367</v>
      </c>
    </row>
    <row r="8" spans="1:7" ht="21.75" customHeight="1">
      <c r="A8" s="72" t="s">
        <v>260</v>
      </c>
      <c r="B8" s="9">
        <v>2492751</v>
      </c>
      <c r="C8" s="9">
        <v>4560100</v>
      </c>
      <c r="D8" s="9">
        <v>5440714</v>
      </c>
      <c r="E8" s="9">
        <v>8940700</v>
      </c>
      <c r="F8" s="83">
        <f t="shared" si="0"/>
        <v>-0.5418338475428042</v>
      </c>
      <c r="G8" s="83">
        <f t="shared" si="0"/>
        <v>-0.4899616361135034</v>
      </c>
    </row>
    <row r="9" spans="1:7" ht="21.75" customHeight="1">
      <c r="A9" s="72" t="s">
        <v>261</v>
      </c>
      <c r="B9" s="9">
        <v>600914</v>
      </c>
      <c r="C9" s="9">
        <v>866100</v>
      </c>
      <c r="D9" s="9">
        <v>0</v>
      </c>
      <c r="E9" s="9">
        <v>0</v>
      </c>
      <c r="F9" s="9">
        <v>0</v>
      </c>
      <c r="G9" s="9">
        <v>0</v>
      </c>
    </row>
    <row r="10" spans="1:7" ht="21.75" customHeight="1">
      <c r="A10" s="72" t="s">
        <v>262</v>
      </c>
      <c r="B10" s="9">
        <v>372508</v>
      </c>
      <c r="C10" s="9">
        <v>727100</v>
      </c>
      <c r="D10" s="9">
        <v>1917710</v>
      </c>
      <c r="E10" s="9">
        <v>3353900</v>
      </c>
      <c r="F10" s="83">
        <f>SUM(B10/D10-1)</f>
        <v>-0.8057537375307007</v>
      </c>
      <c r="G10" s="83">
        <f>SUM(C10/E10-1)</f>
        <v>-0.7832076090521483</v>
      </c>
    </row>
    <row r="11" spans="1:7" ht="21.75" customHeight="1">
      <c r="A11" s="72" t="s">
        <v>263</v>
      </c>
      <c r="B11" s="9">
        <v>324180</v>
      </c>
      <c r="C11" s="9">
        <v>619000</v>
      </c>
      <c r="D11" s="9">
        <v>0</v>
      </c>
      <c r="E11" s="9">
        <v>0</v>
      </c>
      <c r="F11" s="9">
        <v>0</v>
      </c>
      <c r="G11" s="9">
        <v>0</v>
      </c>
    </row>
    <row r="12" spans="1:7" ht="21.75" customHeight="1">
      <c r="A12" s="72" t="s">
        <v>264</v>
      </c>
      <c r="B12" s="9">
        <v>321650</v>
      </c>
      <c r="C12" s="9">
        <v>755100</v>
      </c>
      <c r="D12" s="9">
        <v>22100</v>
      </c>
      <c r="E12" s="9">
        <v>47100</v>
      </c>
      <c r="F12" s="83">
        <f>SUM(B12/D12-1)</f>
        <v>13.554298642533936</v>
      </c>
      <c r="G12" s="83">
        <f>SUM(C12/E12-1)</f>
        <v>15.03184713375796</v>
      </c>
    </row>
    <row r="13" spans="1:7" ht="21.75" customHeight="1">
      <c r="A13" s="75" t="s">
        <v>32</v>
      </c>
      <c r="B13" s="9">
        <v>266995</v>
      </c>
      <c r="C13" s="9">
        <v>574100</v>
      </c>
      <c r="D13" s="9">
        <v>1293993</v>
      </c>
      <c r="E13" s="9">
        <v>2439900</v>
      </c>
      <c r="F13" s="83">
        <f>SUM(B13/D13-1)</f>
        <v>-0.7936658080839696</v>
      </c>
      <c r="G13" s="83">
        <f>SUM(C13/E13-1)</f>
        <v>-0.7647034714537482</v>
      </c>
    </row>
    <row r="14" spans="1:7" ht="21.75" customHeight="1">
      <c r="A14" s="72" t="s">
        <v>265</v>
      </c>
      <c r="B14" s="9">
        <v>87719</v>
      </c>
      <c r="C14" s="9">
        <v>200800</v>
      </c>
      <c r="D14" s="9">
        <v>0</v>
      </c>
      <c r="E14" s="9">
        <v>0</v>
      </c>
      <c r="F14" s="9">
        <v>0</v>
      </c>
      <c r="G14" s="9">
        <v>0</v>
      </c>
    </row>
    <row r="15" spans="1:7" ht="21.75" customHeight="1">
      <c r="A15" s="72" t="s">
        <v>245</v>
      </c>
      <c r="B15" s="9">
        <v>72913</v>
      </c>
      <c r="C15" s="9">
        <v>94500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72" t="s">
        <v>184</v>
      </c>
      <c r="B16" s="9">
        <v>42482</v>
      </c>
      <c r="C16" s="9">
        <v>51100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72" t="s">
        <v>266</v>
      </c>
      <c r="B17" s="9">
        <v>18</v>
      </c>
      <c r="C17" s="9">
        <v>700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72" t="s">
        <v>267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72" t="s">
        <v>53</v>
      </c>
      <c r="B19" s="9">
        <v>0</v>
      </c>
      <c r="C19" s="9">
        <v>0</v>
      </c>
      <c r="D19" s="9">
        <v>1351171</v>
      </c>
      <c r="E19" s="9">
        <v>2486600</v>
      </c>
      <c r="F19" s="83">
        <f aca="true" t="shared" si="1" ref="F19:F28">SUM(B19/D19-1)</f>
        <v>-1</v>
      </c>
      <c r="G19" s="83">
        <f aca="true" t="shared" si="2" ref="G19:G28">SUM(C19/E19-1)</f>
        <v>-1</v>
      </c>
    </row>
    <row r="20" spans="1:7" ht="21.75" customHeight="1">
      <c r="A20" s="72" t="s">
        <v>35</v>
      </c>
      <c r="B20" s="9">
        <v>0</v>
      </c>
      <c r="C20" s="9">
        <v>0</v>
      </c>
      <c r="D20" s="9">
        <v>390282</v>
      </c>
      <c r="E20" s="9">
        <v>629900</v>
      </c>
      <c r="F20" s="83">
        <f t="shared" si="1"/>
        <v>-1</v>
      </c>
      <c r="G20" s="83">
        <f t="shared" si="2"/>
        <v>-1</v>
      </c>
    </row>
    <row r="21" spans="1:7" ht="21.75" customHeight="1">
      <c r="A21" s="72" t="s">
        <v>55</v>
      </c>
      <c r="B21" s="9">
        <v>0</v>
      </c>
      <c r="C21" s="9">
        <v>0</v>
      </c>
      <c r="D21" s="9">
        <v>224163</v>
      </c>
      <c r="E21" s="9">
        <v>281600</v>
      </c>
      <c r="F21" s="83">
        <f t="shared" si="1"/>
        <v>-1</v>
      </c>
      <c r="G21" s="83">
        <f t="shared" si="2"/>
        <v>-1</v>
      </c>
    </row>
    <row r="22" spans="1:7" ht="21.75" customHeight="1">
      <c r="A22" s="72" t="s">
        <v>33</v>
      </c>
      <c r="B22" s="9">
        <v>0</v>
      </c>
      <c r="C22" s="9">
        <v>0</v>
      </c>
      <c r="D22" s="9">
        <v>203837</v>
      </c>
      <c r="E22" s="9">
        <v>315200</v>
      </c>
      <c r="F22" s="83">
        <f t="shared" si="1"/>
        <v>-1</v>
      </c>
      <c r="G22" s="83">
        <f t="shared" si="2"/>
        <v>-1</v>
      </c>
    </row>
    <row r="23" spans="1:7" ht="21.75" customHeight="1">
      <c r="A23" s="75" t="s">
        <v>36</v>
      </c>
      <c r="B23" s="9">
        <v>0</v>
      </c>
      <c r="C23" s="9">
        <v>0</v>
      </c>
      <c r="D23" s="9">
        <v>200418</v>
      </c>
      <c r="E23" s="9">
        <v>326200</v>
      </c>
      <c r="F23" s="83">
        <f t="shared" si="1"/>
        <v>-1</v>
      </c>
      <c r="G23" s="83">
        <f t="shared" si="2"/>
        <v>-1</v>
      </c>
    </row>
    <row r="24" spans="1:7" ht="21.75" customHeight="1">
      <c r="A24" s="75" t="s">
        <v>37</v>
      </c>
      <c r="B24" s="9">
        <v>0</v>
      </c>
      <c r="C24" s="9">
        <v>0</v>
      </c>
      <c r="D24" s="9">
        <v>85432</v>
      </c>
      <c r="E24" s="9">
        <v>122900</v>
      </c>
      <c r="F24" s="83">
        <f t="shared" si="1"/>
        <v>-1</v>
      </c>
      <c r="G24" s="83">
        <f t="shared" si="2"/>
        <v>-1</v>
      </c>
    </row>
    <row r="25" spans="1:7" ht="21.75" customHeight="1">
      <c r="A25" s="72" t="s">
        <v>268</v>
      </c>
      <c r="B25" s="9">
        <v>0</v>
      </c>
      <c r="C25" s="9">
        <v>0</v>
      </c>
      <c r="D25" s="9">
        <v>73556</v>
      </c>
      <c r="E25" s="9">
        <v>136200</v>
      </c>
      <c r="F25" s="83">
        <f t="shared" si="1"/>
        <v>-1</v>
      </c>
      <c r="G25" s="83">
        <f t="shared" si="2"/>
        <v>-1</v>
      </c>
    </row>
    <row r="26" spans="1:7" ht="21.75" customHeight="1">
      <c r="A26" s="72" t="s">
        <v>41</v>
      </c>
      <c r="B26" s="9">
        <v>0</v>
      </c>
      <c r="C26" s="9">
        <v>0</v>
      </c>
      <c r="D26" s="9">
        <v>67983</v>
      </c>
      <c r="E26" s="9">
        <v>225800</v>
      </c>
      <c r="F26" s="83">
        <f t="shared" si="1"/>
        <v>-1</v>
      </c>
      <c r="G26" s="83">
        <f t="shared" si="2"/>
        <v>-1</v>
      </c>
    </row>
    <row r="27" spans="1:7" ht="21.75" customHeight="1">
      <c r="A27" s="72" t="s">
        <v>269</v>
      </c>
      <c r="B27" s="9">
        <v>0</v>
      </c>
      <c r="C27" s="9">
        <v>0</v>
      </c>
      <c r="D27" s="9">
        <v>25176</v>
      </c>
      <c r="E27" s="9">
        <v>41000</v>
      </c>
      <c r="F27" s="83">
        <f t="shared" si="1"/>
        <v>-1</v>
      </c>
      <c r="G27" s="83">
        <f t="shared" si="2"/>
        <v>-1</v>
      </c>
    </row>
    <row r="28" spans="1:7" ht="21.75" customHeight="1">
      <c r="A28" s="72" t="s">
        <v>42</v>
      </c>
      <c r="B28" s="9">
        <v>0</v>
      </c>
      <c r="C28" s="9">
        <v>0</v>
      </c>
      <c r="D28" s="9">
        <v>125</v>
      </c>
      <c r="E28" s="9">
        <v>1500</v>
      </c>
      <c r="F28" s="83">
        <f t="shared" si="1"/>
        <v>-1</v>
      </c>
      <c r="G28" s="83">
        <f t="shared" si="2"/>
        <v>-1</v>
      </c>
    </row>
    <row r="29" spans="1:7" ht="21.75" customHeight="1">
      <c r="A29" s="72" t="s">
        <v>270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21.75" customHeight="1">
      <c r="A30" s="79" t="s">
        <v>147</v>
      </c>
      <c r="B30" s="80">
        <f>SUM(B5:B29)</f>
        <v>83922842</v>
      </c>
      <c r="C30" s="80">
        <f>SUM(C5:C29)</f>
        <v>142945000</v>
      </c>
      <c r="D30" s="80">
        <f>SUM(D5:D29)</f>
        <v>77500524</v>
      </c>
      <c r="E30" s="80">
        <f>SUM(E5:E29)</f>
        <v>132321700</v>
      </c>
      <c r="F30" s="83">
        <f>SUM(B30/D30-1)</f>
        <v>0.08286805905983297</v>
      </c>
      <c r="G30" s="83">
        <f>SUM(C30/E30-1)</f>
        <v>0.08028388389810592</v>
      </c>
    </row>
    <row r="31" spans="6:7" ht="21.75" customHeight="1">
      <c r="F31" s="18"/>
      <c r="G31" s="18"/>
    </row>
    <row r="32" spans="6:7" ht="21.75" customHeight="1">
      <c r="F32" s="18"/>
      <c r="G32" s="18"/>
    </row>
    <row r="33" spans="6:7" ht="21.75" customHeight="1">
      <c r="F33" s="18"/>
      <c r="G33" s="18"/>
    </row>
    <row r="34" spans="6:7" ht="21.75" customHeight="1">
      <c r="F34" s="18"/>
      <c r="G34" s="18"/>
    </row>
    <row r="35" spans="6:7" ht="21.75" customHeight="1">
      <c r="F35" s="18"/>
      <c r="G35" s="18"/>
    </row>
    <row r="36" spans="6:7" ht="21.75" customHeight="1">
      <c r="F36" s="18"/>
      <c r="G36" s="18"/>
    </row>
    <row r="37" spans="6:7" ht="21.75" customHeight="1">
      <c r="F37" s="18"/>
      <c r="G37" s="18"/>
    </row>
    <row r="38" spans="6:7" ht="21.75" customHeight="1">
      <c r="F38" s="18"/>
      <c r="G38" s="18"/>
    </row>
    <row r="39" spans="6:7" ht="21.75" customHeight="1">
      <c r="F39" s="18"/>
      <c r="G39" s="18"/>
    </row>
    <row r="40" spans="6:7" ht="21.75" customHeight="1">
      <c r="F40" s="18"/>
      <c r="G40" s="18"/>
    </row>
    <row r="41" spans="6:7" ht="21.75" customHeight="1">
      <c r="F41" s="18"/>
      <c r="G41" s="18"/>
    </row>
    <row r="42" spans="6:7" ht="21.75" customHeight="1">
      <c r="F42" s="18"/>
      <c r="G42" s="18"/>
    </row>
    <row r="43" spans="6:7" ht="21.75" customHeight="1">
      <c r="F43" s="18"/>
      <c r="G43" s="18"/>
    </row>
    <row r="44" spans="6:7" ht="21.75" customHeight="1">
      <c r="F44" s="18"/>
      <c r="G44" s="18"/>
    </row>
    <row r="45" spans="6:7" ht="21.75" customHeight="1">
      <c r="F45" s="18"/>
      <c r="G45" s="18"/>
    </row>
    <row r="46" spans="6:7" ht="21.75" customHeight="1">
      <c r="F46" s="18"/>
      <c r="G46" s="18"/>
    </row>
    <row r="47" spans="6:7" ht="21.75" customHeight="1">
      <c r="F47" s="18"/>
      <c r="G47" s="18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48"/>
  <sheetViews>
    <sheetView zoomScalePageLayoutView="0" workbookViewId="0" topLeftCell="A1">
      <selection activeCell="F21" sqref="F21"/>
    </sheetView>
  </sheetViews>
  <sheetFormatPr defaultColWidth="9.00390625" defaultRowHeight="21.75" customHeight="1"/>
  <cols>
    <col min="1" max="1" width="13.25390625" style="17" bestFit="1" customWidth="1"/>
    <col min="2" max="2" width="13.875" style="13" bestFit="1" customWidth="1"/>
    <col min="3" max="3" width="15.125" style="13" bestFit="1" customWidth="1"/>
    <col min="4" max="4" width="13.875" style="13" bestFit="1" customWidth="1"/>
    <col min="5" max="5" width="15.125" style="13" bestFit="1" customWidth="1"/>
    <col min="6" max="7" width="11.125" style="13" customWidth="1"/>
    <col min="8" max="8" width="9.00390625" style="17" customWidth="1"/>
    <col min="9" max="9" width="9.125" style="17" customWidth="1"/>
    <col min="10" max="16384" width="9.00390625" style="17" customWidth="1"/>
  </cols>
  <sheetData>
    <row r="1" spans="1:7" ht="21.75" customHeight="1">
      <c r="A1" s="169" t="s">
        <v>271</v>
      </c>
      <c r="B1" s="169"/>
      <c r="C1" s="169"/>
      <c r="D1" s="169"/>
      <c r="E1" s="169"/>
      <c r="F1" s="169"/>
      <c r="G1" s="169"/>
    </row>
    <row r="2" ht="21.75" customHeight="1">
      <c r="A2" s="12"/>
    </row>
    <row r="3" spans="1:7" ht="21.75" customHeight="1">
      <c r="A3" s="178" t="s">
        <v>251</v>
      </c>
      <c r="B3" s="178" t="s">
        <v>272</v>
      </c>
      <c r="C3" s="178"/>
      <c r="D3" s="178" t="s">
        <v>273</v>
      </c>
      <c r="E3" s="178"/>
      <c r="F3" s="178" t="s">
        <v>254</v>
      </c>
      <c r="G3" s="178"/>
    </row>
    <row r="4" spans="1:7" ht="21.75" customHeight="1">
      <c r="A4" s="178"/>
      <c r="B4" s="14" t="s">
        <v>255</v>
      </c>
      <c r="C4" s="14" t="s">
        <v>274</v>
      </c>
      <c r="D4" s="14" t="s">
        <v>46</v>
      </c>
      <c r="E4" s="14" t="s">
        <v>275</v>
      </c>
      <c r="F4" s="14" t="s">
        <v>257</v>
      </c>
      <c r="G4" s="14" t="s">
        <v>49</v>
      </c>
    </row>
    <row r="5" spans="1:7" ht="21.75" customHeight="1">
      <c r="A5" s="75" t="s">
        <v>31</v>
      </c>
      <c r="B5" s="9">
        <v>79722627</v>
      </c>
      <c r="C5" s="81">
        <v>135213500</v>
      </c>
      <c r="D5" s="9">
        <v>58615768</v>
      </c>
      <c r="E5" s="81">
        <v>101404500</v>
      </c>
      <c r="F5" s="11">
        <f>SUM(B5/D5-1)</f>
        <v>0.36008841511724277</v>
      </c>
      <c r="G5" s="11">
        <f>SUM(C5/E5-1)</f>
        <v>0.3334072945480724</v>
      </c>
    </row>
    <row r="6" spans="1:7" ht="21.75" customHeight="1">
      <c r="A6" s="72" t="s">
        <v>239</v>
      </c>
      <c r="B6" s="9">
        <v>8864098</v>
      </c>
      <c r="C6" s="81">
        <v>15868300</v>
      </c>
      <c r="D6" s="9">
        <v>13478081</v>
      </c>
      <c r="E6" s="81">
        <v>22250200</v>
      </c>
      <c r="F6" s="11">
        <f aca="true" t="shared" si="0" ref="F6:F28">SUM(B6/D6-1)</f>
        <v>-0.34233233944802677</v>
      </c>
      <c r="G6" s="11">
        <f aca="true" t="shared" si="1" ref="G6:G28">SUM(C6/E6-1)</f>
        <v>-0.2868243880953879</v>
      </c>
    </row>
    <row r="7" spans="1:7" ht="21.75" customHeight="1">
      <c r="A7" s="72" t="s">
        <v>52</v>
      </c>
      <c r="B7" s="9">
        <v>3318892</v>
      </c>
      <c r="C7" s="81">
        <v>5508300</v>
      </c>
      <c r="D7" s="9">
        <v>1686522</v>
      </c>
      <c r="E7" s="81">
        <v>2959400</v>
      </c>
      <c r="F7" s="11">
        <f t="shared" si="0"/>
        <v>0.9678913171604047</v>
      </c>
      <c r="G7" s="11">
        <f t="shared" si="1"/>
        <v>0.8612894505643036</v>
      </c>
    </row>
    <row r="8" spans="1:7" ht="21.75" customHeight="1">
      <c r="A8" s="72" t="s">
        <v>50</v>
      </c>
      <c r="B8" s="9">
        <v>2615687</v>
      </c>
      <c r="C8" s="81">
        <v>4823800</v>
      </c>
      <c r="D8" s="9">
        <v>5440714</v>
      </c>
      <c r="E8" s="81">
        <v>8940700</v>
      </c>
      <c r="F8" s="11">
        <f t="shared" si="0"/>
        <v>-0.5192382837987808</v>
      </c>
      <c r="G8" s="11">
        <f t="shared" si="1"/>
        <v>-0.4604673012180255</v>
      </c>
    </row>
    <row r="9" spans="1:7" ht="21.75" customHeight="1">
      <c r="A9" s="75" t="s">
        <v>276</v>
      </c>
      <c r="B9" s="9">
        <v>835977</v>
      </c>
      <c r="C9" s="81">
        <v>1921200</v>
      </c>
      <c r="D9" s="9">
        <v>2958932</v>
      </c>
      <c r="E9" s="81">
        <v>5582600</v>
      </c>
      <c r="F9" s="11">
        <f t="shared" si="0"/>
        <v>-0.7174733991859226</v>
      </c>
      <c r="G9" s="11">
        <f t="shared" si="1"/>
        <v>-0.6558592770393723</v>
      </c>
    </row>
    <row r="10" spans="1:7" ht="21.75" customHeight="1">
      <c r="A10" s="72" t="s">
        <v>261</v>
      </c>
      <c r="B10" s="9">
        <v>698105</v>
      </c>
      <c r="C10" s="81">
        <v>1002700</v>
      </c>
      <c r="D10" s="9">
        <v>0</v>
      </c>
      <c r="E10" s="9">
        <v>0</v>
      </c>
      <c r="F10" s="9">
        <v>0</v>
      </c>
      <c r="G10" s="9">
        <v>0</v>
      </c>
    </row>
    <row r="11" spans="1:7" ht="21.75" customHeight="1">
      <c r="A11" s="72" t="s">
        <v>277</v>
      </c>
      <c r="B11" s="9">
        <v>413573</v>
      </c>
      <c r="C11" s="81">
        <v>794600</v>
      </c>
      <c r="D11" s="9">
        <v>201876</v>
      </c>
      <c r="E11" s="81">
        <v>369500</v>
      </c>
      <c r="F11" s="11">
        <f t="shared" si="0"/>
        <v>1.0486486754245181</v>
      </c>
      <c r="G11" s="11">
        <f t="shared" si="1"/>
        <v>1.1504736129905275</v>
      </c>
    </row>
    <row r="12" spans="1:7" ht="21.75" customHeight="1">
      <c r="A12" s="72" t="s">
        <v>241</v>
      </c>
      <c r="B12" s="9">
        <v>372508</v>
      </c>
      <c r="C12" s="81">
        <v>727100</v>
      </c>
      <c r="D12" s="9">
        <v>2313685</v>
      </c>
      <c r="E12" s="81">
        <v>4077900</v>
      </c>
      <c r="F12" s="11">
        <f t="shared" si="0"/>
        <v>-0.8389979621253542</v>
      </c>
      <c r="G12" s="11">
        <f t="shared" si="1"/>
        <v>-0.8216974423109934</v>
      </c>
    </row>
    <row r="13" spans="1:7" ht="21.75" customHeight="1">
      <c r="A13" s="72" t="s">
        <v>243</v>
      </c>
      <c r="B13" s="9">
        <v>321650</v>
      </c>
      <c r="C13" s="81">
        <v>755100</v>
      </c>
      <c r="D13" s="9">
        <v>84965</v>
      </c>
      <c r="E13" s="81">
        <v>201500</v>
      </c>
      <c r="F13" s="11">
        <f t="shared" si="0"/>
        <v>2.785676455010887</v>
      </c>
      <c r="G13" s="11">
        <f t="shared" si="1"/>
        <v>2.747394540942928</v>
      </c>
    </row>
    <row r="14" spans="1:7" ht="21.75" customHeight="1">
      <c r="A14" s="75" t="s">
        <v>278</v>
      </c>
      <c r="B14" s="9">
        <v>287430</v>
      </c>
      <c r="C14" s="81">
        <v>642000</v>
      </c>
      <c r="D14" s="9">
        <v>301512</v>
      </c>
      <c r="E14" s="81">
        <v>595800</v>
      </c>
      <c r="F14" s="11">
        <f t="shared" si="0"/>
        <v>-0.04670460877179017</v>
      </c>
      <c r="G14" s="11">
        <f t="shared" si="1"/>
        <v>0.07754279959718025</v>
      </c>
    </row>
    <row r="15" spans="1:7" ht="21.75" customHeight="1">
      <c r="A15" s="72" t="s">
        <v>161</v>
      </c>
      <c r="B15" s="9">
        <v>109490</v>
      </c>
      <c r="C15" s="81">
        <v>250200</v>
      </c>
      <c r="D15" s="9">
        <v>0</v>
      </c>
      <c r="E15" s="9">
        <v>0</v>
      </c>
      <c r="F15" s="9">
        <v>0</v>
      </c>
      <c r="G15" s="9">
        <v>0</v>
      </c>
    </row>
    <row r="16" spans="1:7" ht="21.75" customHeight="1">
      <c r="A16" s="72" t="s">
        <v>245</v>
      </c>
      <c r="B16" s="9">
        <v>72913</v>
      </c>
      <c r="C16" s="81">
        <v>94500</v>
      </c>
      <c r="D16" s="9">
        <v>0</v>
      </c>
      <c r="E16" s="9">
        <v>0</v>
      </c>
      <c r="F16" s="9">
        <v>0</v>
      </c>
      <c r="G16" s="9">
        <v>0</v>
      </c>
    </row>
    <row r="17" spans="1:7" ht="21.75" customHeight="1">
      <c r="A17" s="72" t="s">
        <v>279</v>
      </c>
      <c r="B17" s="9">
        <v>42482</v>
      </c>
      <c r="C17" s="81">
        <v>51100</v>
      </c>
      <c r="D17" s="9">
        <v>0</v>
      </c>
      <c r="E17" s="9">
        <v>0</v>
      </c>
      <c r="F17" s="9">
        <v>0</v>
      </c>
      <c r="G17" s="9">
        <v>0</v>
      </c>
    </row>
    <row r="18" spans="1:7" ht="21.75" customHeight="1">
      <c r="A18" s="72" t="s">
        <v>280</v>
      </c>
      <c r="B18" s="9">
        <v>18</v>
      </c>
      <c r="C18" s="81">
        <v>700</v>
      </c>
      <c r="D18" s="9">
        <v>0</v>
      </c>
      <c r="E18" s="9">
        <v>0</v>
      </c>
      <c r="F18" s="9">
        <v>0</v>
      </c>
      <c r="G18" s="9">
        <v>0</v>
      </c>
    </row>
    <row r="19" spans="1:7" ht="21.75" customHeight="1">
      <c r="A19" s="72" t="s">
        <v>43</v>
      </c>
      <c r="B19" s="9">
        <v>1</v>
      </c>
      <c r="C19" s="81">
        <v>0</v>
      </c>
      <c r="D19" s="9">
        <v>26</v>
      </c>
      <c r="E19" s="81">
        <v>300</v>
      </c>
      <c r="F19" s="11">
        <f t="shared" si="0"/>
        <v>-0.9615384615384616</v>
      </c>
      <c r="G19" s="11">
        <f t="shared" si="1"/>
        <v>-1</v>
      </c>
    </row>
    <row r="20" spans="1:7" ht="21.75" customHeight="1">
      <c r="A20" s="72" t="s">
        <v>281</v>
      </c>
      <c r="B20" s="9">
        <v>0</v>
      </c>
      <c r="C20" s="9">
        <v>0</v>
      </c>
      <c r="D20" s="9">
        <v>1452745</v>
      </c>
      <c r="E20" s="81">
        <v>2682200</v>
      </c>
      <c r="F20" s="11">
        <f t="shared" si="0"/>
        <v>-1</v>
      </c>
      <c r="G20" s="11">
        <f t="shared" si="1"/>
        <v>-1</v>
      </c>
    </row>
    <row r="21" spans="1:7" ht="21.75" customHeight="1">
      <c r="A21" s="72" t="s">
        <v>282</v>
      </c>
      <c r="B21" s="9">
        <v>0</v>
      </c>
      <c r="C21" s="9">
        <v>0</v>
      </c>
      <c r="D21" s="9">
        <v>410138</v>
      </c>
      <c r="E21" s="81">
        <v>623800</v>
      </c>
      <c r="F21" s="11">
        <f t="shared" si="0"/>
        <v>-1</v>
      </c>
      <c r="G21" s="11">
        <f t="shared" si="1"/>
        <v>-1</v>
      </c>
    </row>
    <row r="22" spans="1:7" ht="21.75" customHeight="1">
      <c r="A22" s="72" t="s">
        <v>283</v>
      </c>
      <c r="B22" s="9">
        <v>0</v>
      </c>
      <c r="C22" s="9">
        <v>0</v>
      </c>
      <c r="D22" s="9">
        <v>390282</v>
      </c>
      <c r="E22" s="81">
        <v>629900</v>
      </c>
      <c r="F22" s="11">
        <f t="shared" si="0"/>
        <v>-1</v>
      </c>
      <c r="G22" s="11">
        <f t="shared" si="1"/>
        <v>-1</v>
      </c>
    </row>
    <row r="23" spans="1:7" ht="21.75" customHeight="1">
      <c r="A23" s="72" t="s">
        <v>284</v>
      </c>
      <c r="B23" s="9">
        <v>0</v>
      </c>
      <c r="C23" s="9">
        <v>0</v>
      </c>
      <c r="D23" s="9">
        <v>224163</v>
      </c>
      <c r="E23" s="81">
        <v>281600</v>
      </c>
      <c r="F23" s="11">
        <f t="shared" si="0"/>
        <v>-1</v>
      </c>
      <c r="G23" s="11">
        <f t="shared" si="1"/>
        <v>-1</v>
      </c>
    </row>
    <row r="24" spans="1:7" ht="21.75" customHeight="1">
      <c r="A24" s="75" t="s">
        <v>285</v>
      </c>
      <c r="B24" s="9">
        <v>0</v>
      </c>
      <c r="C24" s="9">
        <v>0</v>
      </c>
      <c r="D24" s="9">
        <v>205792</v>
      </c>
      <c r="E24" s="81">
        <v>313200</v>
      </c>
      <c r="F24" s="11">
        <f t="shared" si="0"/>
        <v>-1</v>
      </c>
      <c r="G24" s="11">
        <f t="shared" si="1"/>
        <v>-1</v>
      </c>
    </row>
    <row r="25" spans="1:7" ht="21.75" customHeight="1">
      <c r="A25" s="72" t="s">
        <v>286</v>
      </c>
      <c r="B25" s="9">
        <v>0</v>
      </c>
      <c r="C25" s="9">
        <v>0</v>
      </c>
      <c r="D25" s="9">
        <v>73556</v>
      </c>
      <c r="E25" s="81">
        <v>136200</v>
      </c>
      <c r="F25" s="11">
        <f t="shared" si="0"/>
        <v>-1</v>
      </c>
      <c r="G25" s="11">
        <f t="shared" si="1"/>
        <v>-1</v>
      </c>
    </row>
    <row r="26" spans="1:7" ht="21.75" customHeight="1">
      <c r="A26" s="72" t="s">
        <v>287</v>
      </c>
      <c r="B26" s="9">
        <v>0</v>
      </c>
      <c r="C26" s="9">
        <v>0</v>
      </c>
      <c r="D26" s="9">
        <v>67983</v>
      </c>
      <c r="E26" s="81">
        <v>225800</v>
      </c>
      <c r="F26" s="11">
        <f t="shared" si="0"/>
        <v>-1</v>
      </c>
      <c r="G26" s="11">
        <f t="shared" si="1"/>
        <v>-1</v>
      </c>
    </row>
    <row r="27" spans="1:7" ht="21.75" customHeight="1">
      <c r="A27" s="72" t="s">
        <v>56</v>
      </c>
      <c r="B27" s="9">
        <v>0</v>
      </c>
      <c r="C27" s="9">
        <v>0</v>
      </c>
      <c r="D27" s="9">
        <v>25176</v>
      </c>
      <c r="E27" s="81">
        <v>41000</v>
      </c>
      <c r="F27" s="11">
        <f t="shared" si="0"/>
        <v>-1</v>
      </c>
      <c r="G27" s="11">
        <f t="shared" si="1"/>
        <v>-1</v>
      </c>
    </row>
    <row r="28" spans="1:7" ht="21.75" customHeight="1">
      <c r="A28" s="72" t="s">
        <v>288</v>
      </c>
      <c r="B28" s="9">
        <v>0</v>
      </c>
      <c r="C28" s="9">
        <v>0</v>
      </c>
      <c r="D28" s="9">
        <v>125</v>
      </c>
      <c r="E28" s="81">
        <v>1500</v>
      </c>
      <c r="F28" s="11">
        <f t="shared" si="0"/>
        <v>-1</v>
      </c>
      <c r="G28" s="11">
        <f t="shared" si="1"/>
        <v>-1</v>
      </c>
    </row>
    <row r="29" spans="1:7" ht="21.75" customHeight="1">
      <c r="A29" s="75" t="s">
        <v>289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21.75" customHeight="1">
      <c r="A30" s="76" t="s">
        <v>58</v>
      </c>
      <c r="B30" s="82">
        <f>SUM(B5:B29)</f>
        <v>97675451</v>
      </c>
      <c r="C30" s="82">
        <f>SUM(C5:C29)</f>
        <v>167653100</v>
      </c>
      <c r="D30" s="82">
        <f>SUM(D5:D29)</f>
        <v>87932041</v>
      </c>
      <c r="E30" s="82">
        <f>SUM(E5:E29)</f>
        <v>151317600</v>
      </c>
      <c r="F30" s="11">
        <f>SUM(B30/D30-1)</f>
        <v>0.11080613948219398</v>
      </c>
      <c r="G30" s="11">
        <f>SUM(C30/E30-1)</f>
        <v>0.10795505612037193</v>
      </c>
    </row>
    <row r="31" spans="6:7" ht="21.75" customHeight="1">
      <c r="F31" s="18"/>
      <c r="G31" s="18"/>
    </row>
    <row r="32" spans="6:7" ht="21.75" customHeight="1">
      <c r="F32" s="18"/>
      <c r="G32" s="18"/>
    </row>
    <row r="33" spans="6:7" ht="21.75" customHeight="1">
      <c r="F33" s="18"/>
      <c r="G33" s="18"/>
    </row>
    <row r="34" spans="6:7" ht="21.75" customHeight="1">
      <c r="F34" s="18"/>
      <c r="G34" s="18"/>
    </row>
    <row r="35" spans="6:7" ht="21.75" customHeight="1">
      <c r="F35" s="18"/>
      <c r="G35" s="18"/>
    </row>
    <row r="36" spans="6:7" ht="21.75" customHeight="1">
      <c r="F36" s="18"/>
      <c r="G36" s="18"/>
    </row>
    <row r="37" spans="6:7" ht="21.75" customHeight="1">
      <c r="F37" s="18"/>
      <c r="G37" s="18"/>
    </row>
    <row r="38" spans="6:7" ht="21.75" customHeight="1">
      <c r="F38" s="18"/>
      <c r="G38" s="18"/>
    </row>
    <row r="39" spans="6:7" ht="21.75" customHeight="1">
      <c r="F39" s="18"/>
      <c r="G39" s="18"/>
    </row>
    <row r="40" spans="6:7" ht="21.75" customHeight="1">
      <c r="F40" s="18"/>
      <c r="G40" s="18"/>
    </row>
    <row r="41" spans="6:7" ht="21.75" customHeight="1">
      <c r="F41" s="18"/>
      <c r="G41" s="18"/>
    </row>
    <row r="42" spans="6:7" ht="21.75" customHeight="1">
      <c r="F42" s="18"/>
      <c r="G42" s="18"/>
    </row>
    <row r="43" spans="6:7" ht="21.75" customHeight="1">
      <c r="F43" s="18"/>
      <c r="G43" s="18"/>
    </row>
    <row r="44" spans="6:7" ht="21.75" customHeight="1">
      <c r="F44" s="18"/>
      <c r="G44" s="18"/>
    </row>
    <row r="45" spans="6:7" ht="21.75" customHeight="1">
      <c r="F45" s="18"/>
      <c r="G45" s="18"/>
    </row>
    <row r="46" spans="6:7" ht="21.75" customHeight="1">
      <c r="F46" s="18"/>
      <c r="G46" s="18"/>
    </row>
    <row r="47" spans="6:7" ht="21.75" customHeight="1">
      <c r="F47" s="18"/>
      <c r="G47" s="18"/>
    </row>
    <row r="48" spans="6:7" ht="21.75" customHeight="1">
      <c r="F48" s="18"/>
      <c r="G48" s="18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47"/>
  <sheetViews>
    <sheetView zoomScalePageLayoutView="0" workbookViewId="0" topLeftCell="A7">
      <selection activeCell="F13" sqref="F13"/>
    </sheetView>
  </sheetViews>
  <sheetFormatPr defaultColWidth="9.00390625" defaultRowHeight="16.5"/>
  <cols>
    <col min="1" max="1" width="13.625" style="4" customWidth="1"/>
    <col min="2" max="5" width="14.625" style="1" customWidth="1"/>
    <col min="6" max="7" width="11.125" style="1" customWidth="1"/>
  </cols>
  <sheetData>
    <row r="1" spans="1:7" s="7" customFormat="1" ht="30" customHeight="1">
      <c r="A1" s="186" t="s">
        <v>290</v>
      </c>
      <c r="B1" s="186"/>
      <c r="C1" s="186"/>
      <c r="D1" s="186"/>
      <c r="E1" s="186"/>
      <c r="F1" s="186"/>
      <c r="G1" s="186"/>
    </row>
    <row r="2" spans="1:7" s="2" customFormat="1" ht="15" customHeight="1" thickBot="1">
      <c r="A2" s="8"/>
      <c r="B2" s="3"/>
      <c r="C2" s="3"/>
      <c r="D2" s="3"/>
      <c r="E2" s="3"/>
      <c r="F2" s="3"/>
      <c r="G2" s="3"/>
    </row>
    <row r="3" spans="1:7" s="2" customFormat="1" ht="21.75" customHeight="1">
      <c r="A3" s="184" t="s">
        <v>21</v>
      </c>
      <c r="B3" s="183" t="s">
        <v>294</v>
      </c>
      <c r="C3" s="181"/>
      <c r="D3" s="183" t="s">
        <v>29</v>
      </c>
      <c r="E3" s="182"/>
      <c r="F3" s="181" t="s">
        <v>1</v>
      </c>
      <c r="G3" s="182"/>
    </row>
    <row r="4" spans="1:7" s="2" customFormat="1" ht="30.75" customHeight="1">
      <c r="A4" s="185"/>
      <c r="B4" s="116" t="s">
        <v>2</v>
      </c>
      <c r="C4" s="84" t="s">
        <v>3</v>
      </c>
      <c r="D4" s="116" t="s">
        <v>2</v>
      </c>
      <c r="E4" s="108" t="s">
        <v>3</v>
      </c>
      <c r="F4" s="85" t="s">
        <v>4</v>
      </c>
      <c r="G4" s="108" t="s">
        <v>5</v>
      </c>
    </row>
    <row r="5" spans="1:7" s="2" customFormat="1" ht="21.75" customHeight="1">
      <c r="A5" s="110" t="s">
        <v>0</v>
      </c>
      <c r="B5" s="117">
        <v>86865098</v>
      </c>
      <c r="C5" s="119">
        <v>146943100</v>
      </c>
      <c r="D5" s="26">
        <v>63973740</v>
      </c>
      <c r="E5" s="27">
        <v>111087700</v>
      </c>
      <c r="F5" s="22">
        <f aca="true" t="shared" si="0" ref="F5:G9">SUM(B5/D5-1)</f>
        <v>0.3578242885283869</v>
      </c>
      <c r="G5" s="42">
        <f t="shared" si="0"/>
        <v>0.3227666069240789</v>
      </c>
    </row>
    <row r="6" spans="1:7" s="2" customFormat="1" ht="21.75" customHeight="1">
      <c r="A6" s="111" t="s">
        <v>7</v>
      </c>
      <c r="B6" s="117">
        <v>8864098</v>
      </c>
      <c r="C6" s="119">
        <v>15868300</v>
      </c>
      <c r="D6" s="26">
        <v>14222513</v>
      </c>
      <c r="E6" s="27">
        <v>23392600</v>
      </c>
      <c r="F6" s="22">
        <f t="shared" si="0"/>
        <v>-0.37675585179637383</v>
      </c>
      <c r="G6" s="42">
        <f t="shared" si="0"/>
        <v>-0.32165300137650366</v>
      </c>
    </row>
    <row r="7" spans="1:7" s="2" customFormat="1" ht="21.75" customHeight="1">
      <c r="A7" s="111" t="s">
        <v>11</v>
      </c>
      <c r="B7" s="117">
        <v>3641403</v>
      </c>
      <c r="C7" s="119">
        <v>6987000</v>
      </c>
      <c r="D7" s="26">
        <v>5440714</v>
      </c>
      <c r="E7" s="27">
        <v>8940700</v>
      </c>
      <c r="F7" s="22">
        <f t="shared" si="0"/>
        <v>-0.33071229254101575</v>
      </c>
      <c r="G7" s="42">
        <f t="shared" si="0"/>
        <v>-0.21851756573870051</v>
      </c>
    </row>
    <row r="8" spans="1:7" s="2" customFormat="1" ht="21.75" customHeight="1">
      <c r="A8" s="111" t="s">
        <v>10</v>
      </c>
      <c r="B8" s="117">
        <v>3318892</v>
      </c>
      <c r="C8" s="119">
        <v>5508300</v>
      </c>
      <c r="D8" s="26">
        <v>1686522</v>
      </c>
      <c r="E8" s="27">
        <v>2959400</v>
      </c>
      <c r="F8" s="22">
        <f t="shared" si="0"/>
        <v>0.9678913171604047</v>
      </c>
      <c r="G8" s="42">
        <f t="shared" si="0"/>
        <v>0.8612894505643036</v>
      </c>
    </row>
    <row r="9" spans="1:7" s="2" customFormat="1" ht="21.75" customHeight="1">
      <c r="A9" s="110" t="s">
        <v>19</v>
      </c>
      <c r="B9" s="117">
        <v>1260205</v>
      </c>
      <c r="C9" s="119">
        <v>2875700</v>
      </c>
      <c r="D9" s="26">
        <v>4198879</v>
      </c>
      <c r="E9" s="27">
        <v>7933200</v>
      </c>
      <c r="F9" s="22">
        <f t="shared" si="0"/>
        <v>-0.6998710846394954</v>
      </c>
      <c r="G9" s="42">
        <f t="shared" si="0"/>
        <v>-0.6375107144657893</v>
      </c>
    </row>
    <row r="10" spans="1:7" s="2" customFormat="1" ht="21.75" customHeight="1">
      <c r="A10" s="111" t="s">
        <v>8</v>
      </c>
      <c r="B10" s="117">
        <v>698105</v>
      </c>
      <c r="C10" s="119">
        <v>1002700</v>
      </c>
      <c r="D10" s="26">
        <v>0</v>
      </c>
      <c r="E10" s="27">
        <v>0</v>
      </c>
      <c r="F10" s="21">
        <v>0</v>
      </c>
      <c r="G10" s="27">
        <v>0</v>
      </c>
    </row>
    <row r="11" spans="1:7" s="2" customFormat="1" ht="21.75" customHeight="1">
      <c r="A11" s="111" t="s">
        <v>18</v>
      </c>
      <c r="B11" s="117">
        <v>514504</v>
      </c>
      <c r="C11" s="119">
        <v>999200</v>
      </c>
      <c r="D11" s="26">
        <v>303580</v>
      </c>
      <c r="E11" s="27">
        <v>560800</v>
      </c>
      <c r="F11" s="22">
        <f aca="true" t="shared" si="1" ref="F11:G14">SUM(B11/D11-1)</f>
        <v>0.6947888530206205</v>
      </c>
      <c r="G11" s="42">
        <f t="shared" si="1"/>
        <v>0.7817403708987161</v>
      </c>
    </row>
    <row r="12" spans="1:7" s="2" customFormat="1" ht="21.75" customHeight="1">
      <c r="A12" s="111" t="s">
        <v>14</v>
      </c>
      <c r="B12" s="117">
        <v>372508</v>
      </c>
      <c r="C12" s="119">
        <v>727100</v>
      </c>
      <c r="D12" s="26">
        <v>2416494</v>
      </c>
      <c r="E12" s="27">
        <v>4285100</v>
      </c>
      <c r="F12" s="22">
        <f t="shared" si="1"/>
        <v>-0.8458477447078288</v>
      </c>
      <c r="G12" s="42">
        <f t="shared" si="1"/>
        <v>-0.8303190123917762</v>
      </c>
    </row>
    <row r="13" spans="1:7" s="2" customFormat="1" ht="21.75" customHeight="1">
      <c r="A13" s="111" t="s">
        <v>9</v>
      </c>
      <c r="B13" s="117">
        <v>321650</v>
      </c>
      <c r="C13" s="119">
        <v>755100</v>
      </c>
      <c r="D13" s="26">
        <v>233935</v>
      </c>
      <c r="E13" s="27">
        <v>542700</v>
      </c>
      <c r="F13" s="22">
        <f t="shared" si="1"/>
        <v>0.3749545814008164</v>
      </c>
      <c r="G13" s="42">
        <f t="shared" si="1"/>
        <v>0.3913764510779436</v>
      </c>
    </row>
    <row r="14" spans="1:7" s="2" customFormat="1" ht="21.75" customHeight="1">
      <c r="A14" s="110" t="s">
        <v>23</v>
      </c>
      <c r="B14" s="117">
        <v>287430</v>
      </c>
      <c r="C14" s="119">
        <v>642000</v>
      </c>
      <c r="D14" s="26">
        <v>301512</v>
      </c>
      <c r="E14" s="27">
        <v>595800</v>
      </c>
      <c r="F14" s="22">
        <f t="shared" si="1"/>
        <v>-0.04670460877179017</v>
      </c>
      <c r="G14" s="42">
        <f t="shared" si="1"/>
        <v>0.07754279959718025</v>
      </c>
    </row>
    <row r="15" spans="1:7" s="2" customFormat="1" ht="21.75" customHeight="1">
      <c r="A15" s="112" t="s">
        <v>293</v>
      </c>
      <c r="B15" s="117">
        <v>109490</v>
      </c>
      <c r="C15" s="119">
        <v>250200</v>
      </c>
      <c r="D15" s="26">
        <v>0</v>
      </c>
      <c r="E15" s="27">
        <v>0</v>
      </c>
      <c r="F15" s="21">
        <v>0</v>
      </c>
      <c r="G15" s="27">
        <v>0</v>
      </c>
    </row>
    <row r="16" spans="1:7" s="2" customFormat="1" ht="21.75" customHeight="1">
      <c r="A16" s="111" t="s">
        <v>20</v>
      </c>
      <c r="B16" s="117">
        <v>72913</v>
      </c>
      <c r="C16" s="119">
        <v>94500</v>
      </c>
      <c r="D16" s="26">
        <v>80000</v>
      </c>
      <c r="E16" s="27">
        <v>104500</v>
      </c>
      <c r="F16" s="22">
        <f>SUM(B16/D16-1)</f>
        <v>-0.08858750000000004</v>
      </c>
      <c r="G16" s="42">
        <f>SUM(C16/E16-1)</f>
        <v>-0.09569377990430628</v>
      </c>
    </row>
    <row r="17" spans="1:7" s="2" customFormat="1" ht="21.75" customHeight="1">
      <c r="A17" s="111" t="s">
        <v>24</v>
      </c>
      <c r="B17" s="117">
        <v>62726</v>
      </c>
      <c r="C17" s="119">
        <v>190600</v>
      </c>
      <c r="D17" s="26">
        <v>67983</v>
      </c>
      <c r="E17" s="27">
        <v>225800</v>
      </c>
      <c r="F17" s="22">
        <f>SUM(B17/D17-1)</f>
        <v>-0.07732815556830386</v>
      </c>
      <c r="G17" s="42">
        <f>SUM(C17/E17-1)</f>
        <v>-0.1558901682905226</v>
      </c>
    </row>
    <row r="18" spans="1:7" s="2" customFormat="1" ht="21.75" customHeight="1">
      <c r="A18" s="112" t="s">
        <v>292</v>
      </c>
      <c r="B18" s="117">
        <v>42482</v>
      </c>
      <c r="C18" s="119">
        <v>51100</v>
      </c>
      <c r="D18" s="26">
        <v>0</v>
      </c>
      <c r="E18" s="27">
        <v>0</v>
      </c>
      <c r="F18" s="21">
        <v>0</v>
      </c>
      <c r="G18" s="27">
        <v>0</v>
      </c>
    </row>
    <row r="19" spans="1:7" s="2" customFormat="1" ht="21.75" customHeight="1">
      <c r="A19" s="113" t="s">
        <v>291</v>
      </c>
      <c r="B19" s="118">
        <v>18</v>
      </c>
      <c r="C19" s="120">
        <v>700</v>
      </c>
      <c r="D19" s="26">
        <v>0</v>
      </c>
      <c r="E19" s="27">
        <v>0</v>
      </c>
      <c r="F19" s="21">
        <v>0</v>
      </c>
      <c r="G19" s="27">
        <v>0</v>
      </c>
    </row>
    <row r="20" spans="1:7" s="2" customFormat="1" ht="21.75" customHeight="1">
      <c r="A20" s="111" t="s">
        <v>22</v>
      </c>
      <c r="B20" s="26">
        <v>1</v>
      </c>
      <c r="C20" s="104">
        <v>0</v>
      </c>
      <c r="D20" s="26">
        <v>26</v>
      </c>
      <c r="E20" s="27">
        <v>300</v>
      </c>
      <c r="F20" s="22">
        <f aca="true" t="shared" si="2" ref="F20:F28">SUM(B20/D20-1)</f>
        <v>-0.9615384615384616</v>
      </c>
      <c r="G20" s="42">
        <f aca="true" t="shared" si="3" ref="G20:G28">SUM(C20/E20-1)</f>
        <v>-1</v>
      </c>
    </row>
    <row r="21" spans="1:7" s="2" customFormat="1" ht="21.75" customHeight="1">
      <c r="A21" s="111" t="s">
        <v>13</v>
      </c>
      <c r="B21" s="26">
        <v>0</v>
      </c>
      <c r="C21" s="104">
        <v>0</v>
      </c>
      <c r="D21" s="26">
        <v>1452745</v>
      </c>
      <c r="E21" s="27">
        <v>2682200</v>
      </c>
      <c r="F21" s="22">
        <f t="shared" si="2"/>
        <v>-1</v>
      </c>
      <c r="G21" s="42">
        <f t="shared" si="3"/>
        <v>-1</v>
      </c>
    </row>
    <row r="22" spans="1:7" s="2" customFormat="1" ht="21.75" customHeight="1">
      <c r="A22" s="111" t="s">
        <v>28</v>
      </c>
      <c r="B22" s="26">
        <v>0</v>
      </c>
      <c r="C22" s="104">
        <v>0</v>
      </c>
      <c r="D22" s="26">
        <v>410138</v>
      </c>
      <c r="E22" s="27">
        <v>623800</v>
      </c>
      <c r="F22" s="22">
        <f t="shared" si="2"/>
        <v>-1</v>
      </c>
      <c r="G22" s="42">
        <f t="shared" si="3"/>
        <v>-1</v>
      </c>
    </row>
    <row r="23" spans="1:7" s="2" customFormat="1" ht="21.75" customHeight="1">
      <c r="A23" s="111" t="s">
        <v>17</v>
      </c>
      <c r="B23" s="26">
        <v>0</v>
      </c>
      <c r="C23" s="104">
        <v>0</v>
      </c>
      <c r="D23" s="26">
        <v>390282</v>
      </c>
      <c r="E23" s="27">
        <v>629900</v>
      </c>
      <c r="F23" s="22">
        <f t="shared" si="2"/>
        <v>-1</v>
      </c>
      <c r="G23" s="42">
        <f t="shared" si="3"/>
        <v>-1</v>
      </c>
    </row>
    <row r="24" spans="1:7" s="2" customFormat="1" ht="21.75" customHeight="1">
      <c r="A24" s="111" t="s">
        <v>16</v>
      </c>
      <c r="B24" s="26">
        <v>0</v>
      </c>
      <c r="C24" s="104">
        <v>0</v>
      </c>
      <c r="D24" s="26">
        <v>224163</v>
      </c>
      <c r="E24" s="27">
        <v>281600</v>
      </c>
      <c r="F24" s="22">
        <f t="shared" si="2"/>
        <v>-1</v>
      </c>
      <c r="G24" s="42">
        <f t="shared" si="3"/>
        <v>-1</v>
      </c>
    </row>
    <row r="25" spans="1:7" s="2" customFormat="1" ht="21.75" customHeight="1">
      <c r="A25" s="111" t="s">
        <v>12</v>
      </c>
      <c r="B25" s="26">
        <v>0</v>
      </c>
      <c r="C25" s="104">
        <v>0</v>
      </c>
      <c r="D25" s="26">
        <v>205792</v>
      </c>
      <c r="E25" s="27">
        <v>313200</v>
      </c>
      <c r="F25" s="22">
        <f t="shared" si="2"/>
        <v>-1</v>
      </c>
      <c r="G25" s="42">
        <f t="shared" si="3"/>
        <v>-1</v>
      </c>
    </row>
    <row r="26" spans="1:7" s="2" customFormat="1" ht="21.75" customHeight="1">
      <c r="A26" s="111" t="s">
        <v>27</v>
      </c>
      <c r="B26" s="26">
        <v>0</v>
      </c>
      <c r="C26" s="104">
        <v>0</v>
      </c>
      <c r="D26" s="26">
        <v>73556</v>
      </c>
      <c r="E26" s="27">
        <v>136200</v>
      </c>
      <c r="F26" s="22">
        <f t="shared" si="2"/>
        <v>-1</v>
      </c>
      <c r="G26" s="42">
        <f t="shared" si="3"/>
        <v>-1</v>
      </c>
    </row>
    <row r="27" spans="1:7" s="2" customFormat="1" ht="21.75" customHeight="1">
      <c r="A27" s="111" t="s">
        <v>15</v>
      </c>
      <c r="B27" s="26">
        <v>0</v>
      </c>
      <c r="C27" s="104">
        <v>0</v>
      </c>
      <c r="D27" s="26">
        <v>25176</v>
      </c>
      <c r="E27" s="27">
        <v>41000</v>
      </c>
      <c r="F27" s="22">
        <f t="shared" si="2"/>
        <v>-1</v>
      </c>
      <c r="G27" s="42">
        <f t="shared" si="3"/>
        <v>-1</v>
      </c>
    </row>
    <row r="28" spans="1:7" s="2" customFormat="1" ht="21.75" customHeight="1">
      <c r="A28" s="111" t="s">
        <v>25</v>
      </c>
      <c r="B28" s="26">
        <v>0</v>
      </c>
      <c r="C28" s="104">
        <v>0</v>
      </c>
      <c r="D28" s="26">
        <v>125</v>
      </c>
      <c r="E28" s="27">
        <v>1500</v>
      </c>
      <c r="F28" s="22">
        <f t="shared" si="2"/>
        <v>-1</v>
      </c>
      <c r="G28" s="42">
        <f t="shared" si="3"/>
        <v>-1</v>
      </c>
    </row>
    <row r="29" spans="1:7" s="2" customFormat="1" ht="21.75" customHeight="1">
      <c r="A29" s="111" t="s">
        <v>26</v>
      </c>
      <c r="B29" s="26">
        <v>0</v>
      </c>
      <c r="C29" s="104">
        <v>0</v>
      </c>
      <c r="D29" s="26">
        <v>0</v>
      </c>
      <c r="E29" s="27">
        <v>0</v>
      </c>
      <c r="F29" s="21">
        <v>0</v>
      </c>
      <c r="G29" s="27">
        <v>0</v>
      </c>
    </row>
    <row r="30" spans="1:7" s="2" customFormat="1" ht="32.25" customHeight="1" thickBot="1">
      <c r="A30" s="114" t="s">
        <v>6</v>
      </c>
      <c r="B30" s="67">
        <f>SUM(B5:B29)</f>
        <v>106431523</v>
      </c>
      <c r="C30" s="121">
        <f>SUM(C5:C29)</f>
        <v>182895600</v>
      </c>
      <c r="D30" s="67">
        <v>95707875</v>
      </c>
      <c r="E30" s="69">
        <v>165338000</v>
      </c>
      <c r="F30" s="115">
        <f>SUM(B30/D30-1)</f>
        <v>0.11204561798075652</v>
      </c>
      <c r="G30" s="109">
        <f>SUM(C30/E30-1)</f>
        <v>0.10619216393085673</v>
      </c>
    </row>
    <row r="31" spans="2:7" s="2" customFormat="1" ht="16.5">
      <c r="B31" s="3"/>
      <c r="C31" s="3"/>
      <c r="D31" s="3"/>
      <c r="E31" s="3"/>
      <c r="F31" s="5"/>
      <c r="G31" s="5"/>
    </row>
    <row r="32" spans="2:7" s="2" customFormat="1" ht="16.5">
      <c r="B32" s="3"/>
      <c r="C32" s="3"/>
      <c r="D32" s="3"/>
      <c r="E32" s="3"/>
      <c r="F32" s="5"/>
      <c r="G32" s="5"/>
    </row>
    <row r="33" spans="2:7" s="2" customFormat="1" ht="16.5">
      <c r="B33" s="3"/>
      <c r="C33" s="3"/>
      <c r="D33" s="3"/>
      <c r="E33" s="3"/>
      <c r="F33" s="5"/>
      <c r="G33" s="5"/>
    </row>
    <row r="34" spans="2:7" s="2" customFormat="1" ht="16.5">
      <c r="B34" s="3"/>
      <c r="C34" s="3"/>
      <c r="D34" s="3"/>
      <c r="E34" s="3"/>
      <c r="F34" s="5"/>
      <c r="G34" s="5"/>
    </row>
    <row r="35" spans="2:7" s="2" customFormat="1" ht="16.5">
      <c r="B35" s="3"/>
      <c r="C35" s="3"/>
      <c r="D35" s="3"/>
      <c r="E35" s="3"/>
      <c r="F35" s="5"/>
      <c r="G35" s="5"/>
    </row>
    <row r="36" spans="2:7" s="2" customFormat="1" ht="16.5">
      <c r="B36" s="3"/>
      <c r="C36" s="3"/>
      <c r="D36" s="3"/>
      <c r="E36" s="3"/>
      <c r="F36" s="5"/>
      <c r="G36" s="5"/>
    </row>
    <row r="37" spans="2:7" s="2" customFormat="1" ht="16.5">
      <c r="B37" s="3"/>
      <c r="C37" s="3"/>
      <c r="D37" s="3"/>
      <c r="E37" s="3"/>
      <c r="F37" s="5"/>
      <c r="G37" s="5"/>
    </row>
    <row r="38" spans="2:7" s="2" customFormat="1" ht="16.5">
      <c r="B38" s="3"/>
      <c r="C38" s="3"/>
      <c r="D38" s="3"/>
      <c r="E38" s="3"/>
      <c r="F38" s="5"/>
      <c r="G38" s="5"/>
    </row>
    <row r="39" spans="2:7" s="2" customFormat="1" ht="16.5">
      <c r="B39" s="3"/>
      <c r="C39" s="3"/>
      <c r="D39" s="3"/>
      <c r="E39" s="3"/>
      <c r="F39" s="5"/>
      <c r="G39" s="5"/>
    </row>
    <row r="40" spans="2:7" s="2" customFormat="1" ht="16.5">
      <c r="B40" s="3"/>
      <c r="C40" s="3"/>
      <c r="D40" s="3"/>
      <c r="E40" s="3"/>
      <c r="F40" s="5"/>
      <c r="G40" s="5"/>
    </row>
    <row r="41" spans="2:7" s="2" customFormat="1" ht="16.5">
      <c r="B41" s="3"/>
      <c r="C41" s="3"/>
      <c r="D41" s="3"/>
      <c r="E41" s="3"/>
      <c r="F41" s="5"/>
      <c r="G41" s="5"/>
    </row>
    <row r="42" spans="2:7" s="2" customFormat="1" ht="16.5">
      <c r="B42" s="3"/>
      <c r="C42" s="3"/>
      <c r="D42" s="3"/>
      <c r="E42" s="3"/>
      <c r="F42" s="5"/>
      <c r="G42" s="5"/>
    </row>
    <row r="43" spans="2:7" s="2" customFormat="1" ht="16.5">
      <c r="B43" s="3"/>
      <c r="C43" s="3"/>
      <c r="D43" s="3"/>
      <c r="E43" s="3"/>
      <c r="F43" s="5"/>
      <c r="G43" s="5"/>
    </row>
    <row r="44" spans="2:7" s="2" customFormat="1" ht="16.5">
      <c r="B44" s="3"/>
      <c r="C44" s="3"/>
      <c r="D44" s="3"/>
      <c r="E44" s="3"/>
      <c r="F44" s="5"/>
      <c r="G44" s="5"/>
    </row>
    <row r="45" spans="2:7" s="2" customFormat="1" ht="16.5">
      <c r="B45" s="3"/>
      <c r="C45" s="3"/>
      <c r="D45" s="3"/>
      <c r="E45" s="3"/>
      <c r="F45" s="5"/>
      <c r="G45" s="5"/>
    </row>
    <row r="46" spans="2:7" s="2" customFormat="1" ht="16.5">
      <c r="B46" s="3"/>
      <c r="C46" s="3"/>
      <c r="D46" s="3"/>
      <c r="E46" s="3"/>
      <c r="F46" s="5"/>
      <c r="G46" s="5"/>
    </row>
    <row r="47" spans="2:7" s="2" customFormat="1" ht="16.5">
      <c r="B47" s="3"/>
      <c r="C47" s="3"/>
      <c r="D47" s="3"/>
      <c r="E47" s="3"/>
      <c r="F47" s="5"/>
      <c r="G47" s="5"/>
    </row>
    <row r="48" spans="2:7" s="2" customFormat="1" ht="16.5">
      <c r="B48" s="3"/>
      <c r="C48" s="3"/>
      <c r="D48" s="3"/>
      <c r="E48" s="3"/>
      <c r="F48" s="5"/>
      <c r="G48" s="5"/>
    </row>
    <row r="49" spans="2:7" s="2" customFormat="1" ht="16.5">
      <c r="B49" s="3"/>
      <c r="C49" s="3"/>
      <c r="D49" s="3"/>
      <c r="E49" s="3"/>
      <c r="F49" s="5"/>
      <c r="G49" s="5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1:7" ht="16.5">
      <c r="A123" s="2"/>
      <c r="B123" s="3"/>
      <c r="C123" s="3"/>
      <c r="D123" s="3"/>
      <c r="E123" s="3"/>
      <c r="F123" s="3"/>
      <c r="G123" s="3"/>
    </row>
    <row r="124" spans="1:7" ht="16.5">
      <c r="A124" s="2"/>
      <c r="B124" s="3"/>
      <c r="C124" s="3"/>
      <c r="D124" s="3"/>
      <c r="E124" s="3"/>
      <c r="F124" s="3"/>
      <c r="G124" s="3"/>
    </row>
    <row r="125" spans="1:7" ht="16.5">
      <c r="A125" s="2"/>
      <c r="B125" s="3"/>
      <c r="C125" s="3"/>
      <c r="D125" s="3"/>
      <c r="E125" s="3"/>
      <c r="F125" s="3"/>
      <c r="G125" s="3"/>
    </row>
    <row r="126" spans="1:7" ht="16.5">
      <c r="A126" s="2"/>
      <c r="B126" s="3"/>
      <c r="C126" s="3"/>
      <c r="D126" s="3"/>
      <c r="E126" s="3"/>
      <c r="F126" s="3"/>
      <c r="G126" s="3"/>
    </row>
    <row r="127" spans="1:7" ht="16.5">
      <c r="A127" s="2"/>
      <c r="B127" s="3"/>
      <c r="C127" s="3"/>
      <c r="D127" s="3"/>
      <c r="E127" s="3"/>
      <c r="F127" s="3"/>
      <c r="G127" s="3"/>
    </row>
    <row r="128" spans="1:7" ht="16.5">
      <c r="A128" s="2"/>
      <c r="B128" s="3"/>
      <c r="C128" s="3"/>
      <c r="D128" s="3"/>
      <c r="E128" s="3"/>
      <c r="F128" s="3"/>
      <c r="G128" s="3"/>
    </row>
    <row r="129" spans="1:7" ht="16.5">
      <c r="A129" s="2"/>
      <c r="B129" s="3"/>
      <c r="C129" s="3"/>
      <c r="D129" s="3"/>
      <c r="E129" s="3"/>
      <c r="F129" s="3"/>
      <c r="G129" s="3"/>
    </row>
    <row r="130" spans="1:7" ht="16.5">
      <c r="A130" s="2"/>
      <c r="B130" s="3"/>
      <c r="C130" s="3"/>
      <c r="D130" s="3"/>
      <c r="E130" s="3"/>
      <c r="F130" s="3"/>
      <c r="G130" s="3"/>
    </row>
    <row r="131" spans="1:7" ht="16.5">
      <c r="A131" s="2"/>
      <c r="B131" s="3"/>
      <c r="C131" s="3"/>
      <c r="D131" s="3"/>
      <c r="E131" s="3"/>
      <c r="F131" s="3"/>
      <c r="G131" s="3"/>
    </row>
    <row r="132" spans="1:7" ht="16.5">
      <c r="A132" s="2"/>
      <c r="B132" s="3"/>
      <c r="C132" s="3"/>
      <c r="D132" s="3"/>
      <c r="E132" s="3"/>
      <c r="F132" s="3"/>
      <c r="G132" s="3"/>
    </row>
    <row r="133" spans="1:7" ht="16.5">
      <c r="A133" s="2"/>
      <c r="B133" s="3"/>
      <c r="C133" s="3"/>
      <c r="D133" s="3"/>
      <c r="E133" s="3"/>
      <c r="F133" s="3"/>
      <c r="G133" s="3"/>
    </row>
    <row r="134" spans="1:7" ht="16.5">
      <c r="A134" s="2"/>
      <c r="B134" s="3"/>
      <c r="C134" s="3"/>
      <c r="D134" s="3"/>
      <c r="E134" s="3"/>
      <c r="F134" s="3"/>
      <c r="G134" s="3"/>
    </row>
    <row r="135" spans="1:7" ht="16.5">
      <c r="A135" s="2"/>
      <c r="B135" s="3"/>
      <c r="C135" s="3"/>
      <c r="D135" s="3"/>
      <c r="E135" s="3"/>
      <c r="F135" s="3"/>
      <c r="G135" s="3"/>
    </row>
    <row r="136" spans="1:7" ht="16.5">
      <c r="A136" s="2"/>
      <c r="B136" s="3"/>
      <c r="C136" s="3"/>
      <c r="D136" s="3"/>
      <c r="E136" s="3"/>
      <c r="F136" s="3"/>
      <c r="G136" s="3"/>
    </row>
    <row r="137" spans="1:7" ht="16.5">
      <c r="A137" s="2"/>
      <c r="B137" s="3"/>
      <c r="C137" s="3"/>
      <c r="D137" s="3"/>
      <c r="E137" s="3"/>
      <c r="F137" s="3"/>
      <c r="G137" s="3"/>
    </row>
    <row r="138" spans="1:7" ht="16.5">
      <c r="A138" s="2"/>
      <c r="B138" s="3"/>
      <c r="C138" s="3"/>
      <c r="D138" s="3"/>
      <c r="E138" s="3"/>
      <c r="F138" s="3"/>
      <c r="G138" s="3"/>
    </row>
    <row r="139" spans="1:7" ht="16.5">
      <c r="A139" s="2"/>
      <c r="B139" s="3"/>
      <c r="C139" s="3"/>
      <c r="D139" s="3"/>
      <c r="E139" s="3"/>
      <c r="F139" s="3"/>
      <c r="G139" s="3"/>
    </row>
    <row r="140" spans="1:7" ht="16.5">
      <c r="A140" s="2"/>
      <c r="B140" s="3"/>
      <c r="C140" s="3"/>
      <c r="D140" s="3"/>
      <c r="E140" s="3"/>
      <c r="F140" s="3"/>
      <c r="G140" s="3"/>
    </row>
    <row r="141" spans="1:7" ht="16.5">
      <c r="A141" s="2"/>
      <c r="B141" s="3"/>
      <c r="C141" s="3"/>
      <c r="D141" s="3"/>
      <c r="E141" s="3"/>
      <c r="F141" s="3"/>
      <c r="G141" s="3"/>
    </row>
    <row r="142" spans="1:7" ht="16.5">
      <c r="A142" s="2"/>
      <c r="B142" s="3"/>
      <c r="C142" s="3"/>
      <c r="D142" s="3"/>
      <c r="E142" s="3"/>
      <c r="F142" s="3"/>
      <c r="G142" s="3"/>
    </row>
    <row r="143" spans="1:7" ht="16.5">
      <c r="A143" s="2"/>
      <c r="B143" s="3"/>
      <c r="C143" s="3"/>
      <c r="D143" s="3"/>
      <c r="E143" s="3"/>
      <c r="F143" s="3"/>
      <c r="G143" s="3"/>
    </row>
    <row r="144" spans="1:7" ht="16.5">
      <c r="A144" s="2"/>
      <c r="B144" s="3"/>
      <c r="C144" s="3"/>
      <c r="D144" s="3"/>
      <c r="E144" s="3"/>
      <c r="F144" s="3"/>
      <c r="G144" s="3"/>
    </row>
    <row r="145" spans="1:7" ht="16.5">
      <c r="A145" s="2"/>
      <c r="B145" s="3"/>
      <c r="C145" s="3"/>
      <c r="D145" s="3"/>
      <c r="E145" s="3"/>
      <c r="F145" s="3"/>
      <c r="G145" s="3"/>
    </row>
    <row r="146" spans="1:7" ht="16.5">
      <c r="A146" s="2"/>
      <c r="B146" s="3"/>
      <c r="C146" s="3"/>
      <c r="D146" s="3"/>
      <c r="E146" s="3"/>
      <c r="F146" s="3"/>
      <c r="G146" s="3"/>
    </row>
    <row r="147" spans="1:7" ht="16.5">
      <c r="A147" s="2"/>
      <c r="B147" s="3"/>
      <c r="C147" s="3"/>
      <c r="D147" s="3"/>
      <c r="E147" s="3"/>
      <c r="F147" s="3"/>
      <c r="G147" s="3"/>
    </row>
  </sheetData>
  <sheetProtection/>
  <mergeCells count="5">
    <mergeCell ref="F3:G3"/>
    <mergeCell ref="D3:E3"/>
    <mergeCell ref="B3:C3"/>
    <mergeCell ref="A3:A4"/>
    <mergeCell ref="A1:G1"/>
  </mergeCells>
  <printOptions horizontalCentered="1"/>
  <pageMargins left="0.35433070866141736" right="0.35433070866141736" top="0.7874015748031497" bottom="0.5905511811023623" header="0.5118110236220472" footer="0.5118110236220472"/>
  <pageSetup fitToHeight="0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49"/>
  <sheetViews>
    <sheetView zoomScalePageLayoutView="0" workbookViewId="0" topLeftCell="A1">
      <selection activeCell="E29" sqref="E29"/>
    </sheetView>
  </sheetViews>
  <sheetFormatPr defaultColWidth="9.00390625" defaultRowHeight="16.5"/>
  <cols>
    <col min="1" max="1" width="12.875" style="105" bestFit="1" customWidth="1"/>
    <col min="2" max="5" width="14.625" style="92" bestFit="1" customWidth="1"/>
    <col min="6" max="7" width="11.125" style="92" customWidth="1"/>
  </cols>
  <sheetData>
    <row r="1" spans="1:7" s="6" customFormat="1" ht="30" customHeight="1">
      <c r="A1" s="187" t="s">
        <v>295</v>
      </c>
      <c r="B1" s="187"/>
      <c r="C1" s="187"/>
      <c r="D1" s="187"/>
      <c r="E1" s="187"/>
      <c r="F1" s="187"/>
      <c r="G1" s="187"/>
    </row>
    <row r="2" spans="1:7" s="2" customFormat="1" ht="15" customHeight="1" thickBot="1">
      <c r="A2" s="86"/>
      <c r="B2" s="87"/>
      <c r="C2" s="87"/>
      <c r="D2" s="87"/>
      <c r="E2" s="87"/>
      <c r="F2" s="87"/>
      <c r="G2" s="87"/>
    </row>
    <row r="3" spans="1:7" s="2" customFormat="1" ht="21.75" customHeight="1">
      <c r="A3" s="188" t="s">
        <v>301</v>
      </c>
      <c r="B3" s="190" t="s">
        <v>296</v>
      </c>
      <c r="C3" s="191"/>
      <c r="D3" s="190" t="s">
        <v>45</v>
      </c>
      <c r="E3" s="191"/>
      <c r="F3" s="192" t="s">
        <v>30</v>
      </c>
      <c r="G3" s="191"/>
    </row>
    <row r="4" spans="1:7" s="2" customFormat="1" ht="30.75" customHeight="1" thickBot="1">
      <c r="A4" s="189"/>
      <c r="B4" s="101" t="s">
        <v>46</v>
      </c>
      <c r="C4" s="102" t="s">
        <v>47</v>
      </c>
      <c r="D4" s="101" t="s">
        <v>46</v>
      </c>
      <c r="E4" s="102" t="s">
        <v>47</v>
      </c>
      <c r="F4" s="103" t="s">
        <v>48</v>
      </c>
      <c r="G4" s="102" t="s">
        <v>49</v>
      </c>
    </row>
    <row r="5" spans="1:7" s="2" customFormat="1" ht="21.75" customHeight="1">
      <c r="A5" s="98" t="s">
        <v>31</v>
      </c>
      <c r="B5" s="99">
        <v>93724896</v>
      </c>
      <c r="C5" s="106">
        <v>158682100</v>
      </c>
      <c r="D5" s="99">
        <v>69073337</v>
      </c>
      <c r="E5" s="106">
        <v>120161700</v>
      </c>
      <c r="F5" s="107">
        <f aca="true" t="shared" si="0" ref="F5:G9">SUM(B5/D5-1)</f>
        <v>0.3568896490407001</v>
      </c>
      <c r="G5" s="100">
        <f t="shared" si="0"/>
        <v>0.32057136342112336</v>
      </c>
    </row>
    <row r="6" spans="1:7" s="2" customFormat="1" ht="21.75" customHeight="1">
      <c r="A6" s="96" t="s">
        <v>302</v>
      </c>
      <c r="B6" s="97">
        <v>9158398</v>
      </c>
      <c r="C6" s="94">
        <v>16433100</v>
      </c>
      <c r="D6" s="97">
        <v>14235457</v>
      </c>
      <c r="E6" s="94">
        <v>23425800</v>
      </c>
      <c r="F6" s="88">
        <f t="shared" si="0"/>
        <v>-0.35664882412977683</v>
      </c>
      <c r="G6" s="93">
        <f t="shared" si="0"/>
        <v>-0.29850421330328103</v>
      </c>
    </row>
    <row r="7" spans="1:7" s="2" customFormat="1" ht="21.75" customHeight="1">
      <c r="A7" s="96" t="s">
        <v>50</v>
      </c>
      <c r="B7" s="97">
        <v>4136521</v>
      </c>
      <c r="C7" s="94">
        <v>7981200</v>
      </c>
      <c r="D7" s="97">
        <v>5913388</v>
      </c>
      <c r="E7" s="94">
        <v>9740900</v>
      </c>
      <c r="F7" s="88">
        <f t="shared" si="0"/>
        <v>-0.30048205867769884</v>
      </c>
      <c r="G7" s="93">
        <f t="shared" si="0"/>
        <v>-0.18065065856337714</v>
      </c>
    </row>
    <row r="8" spans="1:7" s="2" customFormat="1" ht="21.75" customHeight="1">
      <c r="A8" s="96" t="s">
        <v>303</v>
      </c>
      <c r="B8" s="97">
        <v>3318892</v>
      </c>
      <c r="C8" s="94">
        <v>5508300</v>
      </c>
      <c r="D8" s="97">
        <v>1686522</v>
      </c>
      <c r="E8" s="94">
        <v>2959400</v>
      </c>
      <c r="F8" s="88">
        <f t="shared" si="0"/>
        <v>0.9678913171604047</v>
      </c>
      <c r="G8" s="93">
        <f t="shared" si="0"/>
        <v>0.8612894505643036</v>
      </c>
    </row>
    <row r="9" spans="1:7" s="2" customFormat="1" ht="21.75" customHeight="1">
      <c r="A9" s="95" t="s">
        <v>304</v>
      </c>
      <c r="B9" s="97">
        <v>1890680</v>
      </c>
      <c r="C9" s="94">
        <v>4189800</v>
      </c>
      <c r="D9" s="97">
        <v>5963268</v>
      </c>
      <c r="E9" s="94">
        <v>11019300</v>
      </c>
      <c r="F9" s="88">
        <f t="shared" si="0"/>
        <v>-0.6829456599971693</v>
      </c>
      <c r="G9" s="93">
        <f t="shared" si="0"/>
        <v>-0.619776210830089</v>
      </c>
    </row>
    <row r="10" spans="1:7" s="2" customFormat="1" ht="21.75" customHeight="1">
      <c r="A10" s="96" t="s">
        <v>57</v>
      </c>
      <c r="B10" s="97">
        <v>795224</v>
      </c>
      <c r="C10" s="94">
        <v>1138900</v>
      </c>
      <c r="D10" s="97">
        <v>0</v>
      </c>
      <c r="E10" s="94">
        <v>0</v>
      </c>
      <c r="F10" s="21">
        <v>0</v>
      </c>
      <c r="G10" s="27">
        <v>0</v>
      </c>
    </row>
    <row r="11" spans="1:7" s="2" customFormat="1" ht="21.75" customHeight="1">
      <c r="A11" s="96" t="s">
        <v>34</v>
      </c>
      <c r="B11" s="97">
        <v>614666</v>
      </c>
      <c r="C11" s="94">
        <v>1195100</v>
      </c>
      <c r="D11" s="97">
        <v>398674</v>
      </c>
      <c r="E11" s="94">
        <v>728000</v>
      </c>
      <c r="F11" s="88">
        <f aca="true" t="shared" si="1" ref="F11:G14">SUM(B11/D11-1)</f>
        <v>0.5417759873982251</v>
      </c>
      <c r="G11" s="93">
        <f t="shared" si="1"/>
        <v>0.6416208791208791</v>
      </c>
    </row>
    <row r="12" spans="1:7" s="2" customFormat="1" ht="21.75" customHeight="1">
      <c r="A12" s="95" t="s">
        <v>36</v>
      </c>
      <c r="B12" s="97">
        <v>478250</v>
      </c>
      <c r="C12" s="94">
        <v>1035800</v>
      </c>
      <c r="D12" s="97">
        <v>301512</v>
      </c>
      <c r="E12" s="94">
        <v>595800</v>
      </c>
      <c r="F12" s="88">
        <f t="shared" si="1"/>
        <v>0.5861723579824352</v>
      </c>
      <c r="G12" s="93">
        <f t="shared" si="1"/>
        <v>0.7385028533064786</v>
      </c>
    </row>
    <row r="13" spans="1:7" s="2" customFormat="1" ht="21.75" customHeight="1">
      <c r="A13" s="96" t="s">
        <v>51</v>
      </c>
      <c r="B13" s="97">
        <v>472435</v>
      </c>
      <c r="C13" s="94">
        <v>932000</v>
      </c>
      <c r="D13" s="97">
        <v>2416494</v>
      </c>
      <c r="E13" s="94">
        <v>4285100</v>
      </c>
      <c r="F13" s="88">
        <f t="shared" si="1"/>
        <v>-0.8044956867263068</v>
      </c>
      <c r="G13" s="93">
        <f t="shared" si="1"/>
        <v>-0.7825021586427388</v>
      </c>
    </row>
    <row r="14" spans="1:7" s="2" customFormat="1" ht="21.75" customHeight="1">
      <c r="A14" s="96" t="s">
        <v>54</v>
      </c>
      <c r="B14" s="97">
        <v>321650</v>
      </c>
      <c r="C14" s="94">
        <v>755100</v>
      </c>
      <c r="D14" s="97">
        <v>256245</v>
      </c>
      <c r="E14" s="94">
        <v>593300</v>
      </c>
      <c r="F14" s="88">
        <f t="shared" si="1"/>
        <v>0.25524400476106845</v>
      </c>
      <c r="G14" s="93">
        <f t="shared" si="1"/>
        <v>0.27271195010955673</v>
      </c>
    </row>
    <row r="15" spans="1:7" s="2" customFormat="1" ht="21.75" customHeight="1">
      <c r="A15" s="96" t="s">
        <v>298</v>
      </c>
      <c r="B15" s="97">
        <v>174814</v>
      </c>
      <c r="C15" s="94">
        <v>397600</v>
      </c>
      <c r="D15" s="97">
        <v>0</v>
      </c>
      <c r="E15" s="94">
        <v>0</v>
      </c>
      <c r="F15" s="21">
        <v>0</v>
      </c>
      <c r="G15" s="27">
        <v>0</v>
      </c>
    </row>
    <row r="16" spans="1:7" s="2" customFormat="1" ht="21.75" customHeight="1">
      <c r="A16" s="96" t="s">
        <v>305</v>
      </c>
      <c r="B16" s="97">
        <v>72913</v>
      </c>
      <c r="C16" s="94">
        <v>94500</v>
      </c>
      <c r="D16" s="97">
        <v>103000</v>
      </c>
      <c r="E16" s="94">
        <v>134700</v>
      </c>
      <c r="F16" s="88">
        <f>SUM(B16/D16-1)</f>
        <v>-0.2921067961165048</v>
      </c>
      <c r="G16" s="93">
        <f>SUM(C16/E16-1)</f>
        <v>-0.2984409799554566</v>
      </c>
    </row>
    <row r="17" spans="1:7" s="2" customFormat="1" ht="21.75" customHeight="1">
      <c r="A17" s="96" t="s">
        <v>41</v>
      </c>
      <c r="B17" s="97">
        <v>62726</v>
      </c>
      <c r="C17" s="94">
        <v>190600</v>
      </c>
      <c r="D17" s="97">
        <v>67983</v>
      </c>
      <c r="E17" s="94">
        <v>225800</v>
      </c>
      <c r="F17" s="88">
        <f>SUM(B17/D17-1)</f>
        <v>-0.07732815556830386</v>
      </c>
      <c r="G17" s="93">
        <f>SUM(C17/E17-1)</f>
        <v>-0.1558901682905226</v>
      </c>
    </row>
    <row r="18" spans="1:7" s="2" customFormat="1" ht="21.75" customHeight="1">
      <c r="A18" s="96" t="s">
        <v>297</v>
      </c>
      <c r="B18" s="97">
        <v>42482</v>
      </c>
      <c r="C18" s="94">
        <v>51100</v>
      </c>
      <c r="D18" s="97">
        <v>0</v>
      </c>
      <c r="E18" s="94">
        <v>0</v>
      </c>
      <c r="F18" s="21">
        <v>0</v>
      </c>
      <c r="G18" s="27">
        <v>0</v>
      </c>
    </row>
    <row r="19" spans="1:7" s="2" customFormat="1" ht="21.75" customHeight="1">
      <c r="A19" s="96" t="s">
        <v>299</v>
      </c>
      <c r="B19" s="97">
        <v>437</v>
      </c>
      <c r="C19" s="94">
        <v>900</v>
      </c>
      <c r="D19" s="97">
        <v>0</v>
      </c>
      <c r="E19" s="94">
        <v>0</v>
      </c>
      <c r="F19" s="21">
        <v>0</v>
      </c>
      <c r="G19" s="27">
        <v>0</v>
      </c>
    </row>
    <row r="20" spans="1:7" s="2" customFormat="1" ht="21.75" customHeight="1">
      <c r="A20" s="96" t="s">
        <v>300</v>
      </c>
      <c r="B20" s="97">
        <v>18</v>
      </c>
      <c r="C20" s="94">
        <v>700</v>
      </c>
      <c r="D20" s="97">
        <v>0</v>
      </c>
      <c r="E20" s="94">
        <v>0</v>
      </c>
      <c r="F20" s="21">
        <v>0</v>
      </c>
      <c r="G20" s="27">
        <v>0</v>
      </c>
    </row>
    <row r="21" spans="1:7" s="2" customFormat="1" ht="21.75" customHeight="1">
      <c r="A21" s="96" t="s">
        <v>43</v>
      </c>
      <c r="B21" s="97">
        <v>1</v>
      </c>
      <c r="C21" s="94">
        <v>0</v>
      </c>
      <c r="D21" s="97">
        <v>26</v>
      </c>
      <c r="E21" s="94">
        <v>300</v>
      </c>
      <c r="F21" s="88">
        <f aca="true" t="shared" si="2" ref="F21:F32">SUM(B21/D21-1)</f>
        <v>-0.9615384615384616</v>
      </c>
      <c r="G21" s="93">
        <f aca="true" t="shared" si="3" ref="G21:G32">SUM(C21/E21-1)</f>
        <v>-1</v>
      </c>
    </row>
    <row r="22" spans="1:7" s="2" customFormat="1" ht="21.75" customHeight="1">
      <c r="A22" s="96" t="s">
        <v>53</v>
      </c>
      <c r="B22" s="97">
        <v>0</v>
      </c>
      <c r="C22" s="94">
        <v>0</v>
      </c>
      <c r="D22" s="97">
        <v>1452745</v>
      </c>
      <c r="E22" s="94">
        <v>2682200</v>
      </c>
      <c r="F22" s="88">
        <f t="shared" si="2"/>
        <v>-1</v>
      </c>
      <c r="G22" s="93">
        <f t="shared" si="3"/>
        <v>-1</v>
      </c>
    </row>
    <row r="23" spans="1:7" s="2" customFormat="1" ht="21.75" customHeight="1">
      <c r="A23" s="96" t="s">
        <v>33</v>
      </c>
      <c r="B23" s="97">
        <v>0</v>
      </c>
      <c r="C23" s="94">
        <v>0</v>
      </c>
      <c r="D23" s="97">
        <v>410138</v>
      </c>
      <c r="E23" s="94">
        <v>623800</v>
      </c>
      <c r="F23" s="88">
        <f t="shared" si="2"/>
        <v>-1</v>
      </c>
      <c r="G23" s="93">
        <f t="shared" si="3"/>
        <v>-1</v>
      </c>
    </row>
    <row r="24" spans="1:7" s="2" customFormat="1" ht="21.75" customHeight="1">
      <c r="A24" s="96" t="s">
        <v>35</v>
      </c>
      <c r="B24" s="97">
        <v>0</v>
      </c>
      <c r="C24" s="94">
        <v>0</v>
      </c>
      <c r="D24" s="97">
        <v>390282</v>
      </c>
      <c r="E24" s="94">
        <v>629900</v>
      </c>
      <c r="F24" s="88">
        <f t="shared" si="2"/>
        <v>-1</v>
      </c>
      <c r="G24" s="93">
        <f t="shared" si="3"/>
        <v>-1</v>
      </c>
    </row>
    <row r="25" spans="1:7" s="2" customFormat="1" ht="21.75" customHeight="1">
      <c r="A25" s="96" t="s">
        <v>55</v>
      </c>
      <c r="B25" s="97">
        <v>0</v>
      </c>
      <c r="C25" s="94">
        <v>0</v>
      </c>
      <c r="D25" s="97">
        <v>224163</v>
      </c>
      <c r="E25" s="94">
        <v>281600</v>
      </c>
      <c r="F25" s="88">
        <f t="shared" si="2"/>
        <v>-1</v>
      </c>
      <c r="G25" s="93">
        <f t="shared" si="3"/>
        <v>-1</v>
      </c>
    </row>
    <row r="26" spans="1:7" s="2" customFormat="1" ht="21.75" customHeight="1">
      <c r="A26" s="96" t="s">
        <v>37</v>
      </c>
      <c r="B26" s="97">
        <v>0</v>
      </c>
      <c r="C26" s="94">
        <v>0</v>
      </c>
      <c r="D26" s="97">
        <v>205792</v>
      </c>
      <c r="E26" s="94">
        <v>313200</v>
      </c>
      <c r="F26" s="88">
        <f t="shared" si="2"/>
        <v>-1</v>
      </c>
      <c r="G26" s="93">
        <f t="shared" si="3"/>
        <v>-1</v>
      </c>
    </row>
    <row r="27" spans="1:7" s="2" customFormat="1" ht="21.75" customHeight="1">
      <c r="A27" s="96" t="s">
        <v>38</v>
      </c>
      <c r="B27" s="97">
        <v>0</v>
      </c>
      <c r="C27" s="94">
        <v>0</v>
      </c>
      <c r="D27" s="97">
        <v>187554</v>
      </c>
      <c r="E27" s="94">
        <v>360600</v>
      </c>
      <c r="F27" s="88">
        <f t="shared" si="2"/>
        <v>-1</v>
      </c>
      <c r="G27" s="93">
        <f t="shared" si="3"/>
        <v>-1</v>
      </c>
    </row>
    <row r="28" spans="1:7" s="2" customFormat="1" ht="21.75" customHeight="1">
      <c r="A28" s="96" t="s">
        <v>39</v>
      </c>
      <c r="B28" s="97">
        <v>0</v>
      </c>
      <c r="C28" s="94">
        <v>0</v>
      </c>
      <c r="D28" s="97">
        <v>98666</v>
      </c>
      <c r="E28" s="94">
        <v>179300</v>
      </c>
      <c r="F28" s="88">
        <f t="shared" si="2"/>
        <v>-1</v>
      </c>
      <c r="G28" s="93">
        <f t="shared" si="3"/>
        <v>-1</v>
      </c>
    </row>
    <row r="29" spans="1:7" s="2" customFormat="1" ht="21.75" customHeight="1">
      <c r="A29" s="96" t="s">
        <v>40</v>
      </c>
      <c r="B29" s="97">
        <v>0</v>
      </c>
      <c r="C29" s="94">
        <v>0</v>
      </c>
      <c r="D29" s="97">
        <v>73556</v>
      </c>
      <c r="E29" s="94">
        <v>136200</v>
      </c>
      <c r="F29" s="88">
        <f t="shared" si="2"/>
        <v>-1</v>
      </c>
      <c r="G29" s="93">
        <f t="shared" si="3"/>
        <v>-1</v>
      </c>
    </row>
    <row r="30" spans="1:7" s="2" customFormat="1" ht="21.75" customHeight="1">
      <c r="A30" s="96" t="s">
        <v>56</v>
      </c>
      <c r="B30" s="97">
        <v>0</v>
      </c>
      <c r="C30" s="94">
        <v>0</v>
      </c>
      <c r="D30" s="97">
        <v>25176</v>
      </c>
      <c r="E30" s="94">
        <v>41000</v>
      </c>
      <c r="F30" s="88">
        <f t="shared" si="2"/>
        <v>-1</v>
      </c>
      <c r="G30" s="93">
        <f t="shared" si="3"/>
        <v>-1</v>
      </c>
    </row>
    <row r="31" spans="1:7" s="2" customFormat="1" ht="21.75" customHeight="1">
      <c r="A31" s="96" t="s">
        <v>42</v>
      </c>
      <c r="B31" s="97">
        <v>0</v>
      </c>
      <c r="C31" s="94">
        <v>0</v>
      </c>
      <c r="D31" s="97">
        <v>125</v>
      </c>
      <c r="E31" s="94">
        <v>1500</v>
      </c>
      <c r="F31" s="88">
        <f t="shared" si="2"/>
        <v>-1</v>
      </c>
      <c r="G31" s="93">
        <f t="shared" si="3"/>
        <v>-1</v>
      </c>
    </row>
    <row r="32" spans="1:7" s="2" customFormat="1" ht="32.25" customHeight="1" thickBot="1">
      <c r="A32" s="122" t="s">
        <v>58</v>
      </c>
      <c r="B32" s="67">
        <f>SUM(B5:B31)</f>
        <v>115265003</v>
      </c>
      <c r="C32" s="69">
        <f>SUM(C5:C31)</f>
        <v>198586800</v>
      </c>
      <c r="D32" s="67">
        <f>SUM(D5:D31)</f>
        <v>103484103</v>
      </c>
      <c r="E32" s="69">
        <f>SUM(E5:E31)</f>
        <v>179119400</v>
      </c>
      <c r="F32" s="115">
        <f t="shared" si="2"/>
        <v>0.11384260633732324</v>
      </c>
      <c r="G32" s="109">
        <f t="shared" si="3"/>
        <v>0.10868392815071948</v>
      </c>
    </row>
    <row r="33" spans="1:7" s="2" customFormat="1" ht="16.5">
      <c r="A33" s="89"/>
      <c r="B33" s="90"/>
      <c r="C33" s="90"/>
      <c r="D33" s="90"/>
      <c r="E33" s="90"/>
      <c r="F33" s="91"/>
      <c r="G33" s="91"/>
    </row>
    <row r="34" spans="1:7" s="2" customFormat="1" ht="16.5">
      <c r="A34" s="89"/>
      <c r="B34" s="90"/>
      <c r="C34" s="90"/>
      <c r="D34" s="90"/>
      <c r="E34" s="90"/>
      <c r="F34" s="91"/>
      <c r="G34" s="91"/>
    </row>
    <row r="35" spans="1:7" s="2" customFormat="1" ht="16.5">
      <c r="A35" s="89"/>
      <c r="B35" s="90"/>
      <c r="C35" s="90"/>
      <c r="D35" s="90"/>
      <c r="E35" s="90"/>
      <c r="F35" s="91"/>
      <c r="G35" s="91"/>
    </row>
    <row r="36" spans="1:7" s="2" customFormat="1" ht="16.5">
      <c r="A36" s="89"/>
      <c r="B36" s="90"/>
      <c r="C36" s="90"/>
      <c r="D36" s="90"/>
      <c r="E36" s="90"/>
      <c r="F36" s="91"/>
      <c r="G36" s="91"/>
    </row>
    <row r="37" spans="1:7" s="2" customFormat="1" ht="16.5">
      <c r="A37" s="89"/>
      <c r="B37" s="90"/>
      <c r="C37" s="90"/>
      <c r="D37" s="90"/>
      <c r="E37" s="90"/>
      <c r="F37" s="91"/>
      <c r="G37" s="91"/>
    </row>
    <row r="38" spans="1:7" s="2" customFormat="1" ht="16.5">
      <c r="A38" s="89"/>
      <c r="B38" s="90"/>
      <c r="C38" s="90"/>
      <c r="D38" s="90"/>
      <c r="E38" s="90"/>
      <c r="F38" s="91"/>
      <c r="G38" s="91"/>
    </row>
    <row r="39" spans="1:7" s="2" customFormat="1" ht="16.5">
      <c r="A39" s="89"/>
      <c r="B39" s="90"/>
      <c r="C39" s="90"/>
      <c r="D39" s="90"/>
      <c r="E39" s="90"/>
      <c r="F39" s="91"/>
      <c r="G39" s="91"/>
    </row>
    <row r="40" spans="1:7" s="2" customFormat="1" ht="16.5">
      <c r="A40" s="89"/>
      <c r="B40" s="90"/>
      <c r="C40" s="90"/>
      <c r="D40" s="90"/>
      <c r="E40" s="90"/>
      <c r="F40" s="91"/>
      <c r="G40" s="91"/>
    </row>
    <row r="41" spans="1:7" s="2" customFormat="1" ht="16.5">
      <c r="A41" s="89"/>
      <c r="B41" s="90"/>
      <c r="C41" s="90"/>
      <c r="D41" s="90"/>
      <c r="E41" s="90"/>
      <c r="F41" s="91"/>
      <c r="G41" s="91"/>
    </row>
    <row r="42" spans="1:7" s="2" customFormat="1" ht="16.5">
      <c r="A42" s="89"/>
      <c r="B42" s="90"/>
      <c r="C42" s="90"/>
      <c r="D42" s="90"/>
      <c r="E42" s="90"/>
      <c r="F42" s="91"/>
      <c r="G42" s="91"/>
    </row>
    <row r="43" spans="1:7" s="2" customFormat="1" ht="16.5">
      <c r="A43" s="89"/>
      <c r="B43" s="90"/>
      <c r="C43" s="90"/>
      <c r="D43" s="90"/>
      <c r="E43" s="90"/>
      <c r="F43" s="91"/>
      <c r="G43" s="91"/>
    </row>
    <row r="44" spans="1:7" s="2" customFormat="1" ht="16.5">
      <c r="A44" s="89"/>
      <c r="B44" s="90"/>
      <c r="C44" s="90"/>
      <c r="D44" s="90"/>
      <c r="E44" s="90"/>
      <c r="F44" s="91"/>
      <c r="G44" s="91"/>
    </row>
    <row r="45" spans="1:7" s="2" customFormat="1" ht="16.5">
      <c r="A45" s="89"/>
      <c r="B45" s="90"/>
      <c r="C45" s="90"/>
      <c r="D45" s="90"/>
      <c r="E45" s="90"/>
      <c r="F45" s="91"/>
      <c r="G45" s="91"/>
    </row>
    <row r="46" spans="1:7" s="2" customFormat="1" ht="16.5">
      <c r="A46" s="89"/>
      <c r="B46" s="90"/>
      <c r="C46" s="90"/>
      <c r="D46" s="90"/>
      <c r="E46" s="90"/>
      <c r="F46" s="91"/>
      <c r="G46" s="91"/>
    </row>
    <row r="47" spans="1:7" s="2" customFormat="1" ht="16.5">
      <c r="A47" s="89"/>
      <c r="B47" s="90"/>
      <c r="C47" s="90"/>
      <c r="D47" s="90"/>
      <c r="E47" s="90"/>
      <c r="F47" s="91"/>
      <c r="G47" s="91"/>
    </row>
    <row r="48" spans="1:7" s="2" customFormat="1" ht="16.5">
      <c r="A48" s="89"/>
      <c r="B48" s="90"/>
      <c r="C48" s="90"/>
      <c r="D48" s="90"/>
      <c r="E48" s="90"/>
      <c r="F48" s="91"/>
      <c r="G48" s="91"/>
    </row>
    <row r="49" spans="1:7" s="2" customFormat="1" ht="16.5">
      <c r="A49" s="89"/>
      <c r="B49" s="90"/>
      <c r="C49" s="90"/>
      <c r="D49" s="90"/>
      <c r="E49" s="90"/>
      <c r="F49" s="91"/>
      <c r="G49" s="91"/>
    </row>
    <row r="50" spans="1:7" s="2" customFormat="1" ht="16.5">
      <c r="A50" s="89"/>
      <c r="B50" s="90"/>
      <c r="C50" s="90"/>
      <c r="D50" s="90"/>
      <c r="E50" s="90"/>
      <c r="F50" s="91"/>
      <c r="G50" s="91"/>
    </row>
    <row r="51" spans="1:7" s="2" customFormat="1" ht="16.5">
      <c r="A51" s="89"/>
      <c r="B51" s="90"/>
      <c r="C51" s="90"/>
      <c r="D51" s="90"/>
      <c r="E51" s="90"/>
      <c r="F51" s="91"/>
      <c r="G51" s="91"/>
    </row>
    <row r="52" spans="1:7" s="2" customFormat="1" ht="16.5">
      <c r="A52" s="89"/>
      <c r="B52" s="90"/>
      <c r="C52" s="90"/>
      <c r="D52" s="90"/>
      <c r="E52" s="90"/>
      <c r="F52" s="90"/>
      <c r="G52" s="90"/>
    </row>
    <row r="53" spans="1:7" s="2" customFormat="1" ht="16.5">
      <c r="A53" s="89"/>
      <c r="B53" s="90"/>
      <c r="C53" s="90"/>
      <c r="D53" s="90"/>
      <c r="E53" s="90"/>
      <c r="F53" s="90"/>
      <c r="G53" s="90"/>
    </row>
    <row r="54" spans="1:7" s="2" customFormat="1" ht="16.5">
      <c r="A54" s="89"/>
      <c r="B54" s="90"/>
      <c r="C54" s="90"/>
      <c r="D54" s="90"/>
      <c r="E54" s="90"/>
      <c r="F54" s="90"/>
      <c r="G54" s="90"/>
    </row>
    <row r="55" spans="1:7" s="2" customFormat="1" ht="16.5">
      <c r="A55" s="89"/>
      <c r="B55" s="90"/>
      <c r="C55" s="90"/>
      <c r="D55" s="90"/>
      <c r="E55" s="90"/>
      <c r="F55" s="90"/>
      <c r="G55" s="90"/>
    </row>
    <row r="56" spans="1:7" s="2" customFormat="1" ht="16.5">
      <c r="A56" s="89"/>
      <c r="B56" s="90"/>
      <c r="C56" s="90"/>
      <c r="D56" s="90"/>
      <c r="E56" s="90"/>
      <c r="F56" s="90"/>
      <c r="G56" s="90"/>
    </row>
    <row r="57" spans="1:7" s="2" customFormat="1" ht="16.5">
      <c r="A57" s="89"/>
      <c r="B57" s="90"/>
      <c r="C57" s="90"/>
      <c r="D57" s="90"/>
      <c r="E57" s="90"/>
      <c r="F57" s="90"/>
      <c r="G57" s="90"/>
    </row>
    <row r="58" spans="1:7" s="2" customFormat="1" ht="16.5">
      <c r="A58" s="89"/>
      <c r="B58" s="90"/>
      <c r="C58" s="90"/>
      <c r="D58" s="90"/>
      <c r="E58" s="90"/>
      <c r="F58" s="90"/>
      <c r="G58" s="90"/>
    </row>
    <row r="59" spans="1:7" s="2" customFormat="1" ht="16.5">
      <c r="A59" s="89"/>
      <c r="B59" s="90"/>
      <c r="C59" s="90"/>
      <c r="D59" s="90"/>
      <c r="E59" s="90"/>
      <c r="F59" s="90"/>
      <c r="G59" s="90"/>
    </row>
    <row r="60" spans="1:7" s="2" customFormat="1" ht="16.5">
      <c r="A60" s="89"/>
      <c r="B60" s="90"/>
      <c r="C60" s="90"/>
      <c r="D60" s="90"/>
      <c r="E60" s="90"/>
      <c r="F60" s="90"/>
      <c r="G60" s="90"/>
    </row>
    <row r="61" spans="1:7" s="2" customFormat="1" ht="16.5">
      <c r="A61" s="89"/>
      <c r="B61" s="90"/>
      <c r="C61" s="90"/>
      <c r="D61" s="90"/>
      <c r="E61" s="90"/>
      <c r="F61" s="90"/>
      <c r="G61" s="90"/>
    </row>
    <row r="62" spans="1:7" s="2" customFormat="1" ht="16.5">
      <c r="A62" s="89"/>
      <c r="B62" s="90"/>
      <c r="C62" s="90"/>
      <c r="D62" s="90"/>
      <c r="E62" s="90"/>
      <c r="F62" s="90"/>
      <c r="G62" s="90"/>
    </row>
    <row r="63" spans="1:7" s="2" customFormat="1" ht="16.5">
      <c r="A63" s="89"/>
      <c r="B63" s="90"/>
      <c r="C63" s="90"/>
      <c r="D63" s="90"/>
      <c r="E63" s="90"/>
      <c r="F63" s="90"/>
      <c r="G63" s="90"/>
    </row>
    <row r="64" spans="1:7" s="2" customFormat="1" ht="16.5">
      <c r="A64" s="89"/>
      <c r="B64" s="90"/>
      <c r="C64" s="90"/>
      <c r="D64" s="90"/>
      <c r="E64" s="90"/>
      <c r="F64" s="90"/>
      <c r="G64" s="90"/>
    </row>
    <row r="65" spans="1:7" s="2" customFormat="1" ht="16.5">
      <c r="A65" s="89"/>
      <c r="B65" s="90"/>
      <c r="C65" s="90"/>
      <c r="D65" s="90"/>
      <c r="E65" s="90"/>
      <c r="F65" s="90"/>
      <c r="G65" s="90"/>
    </row>
    <row r="66" spans="1:7" s="2" customFormat="1" ht="16.5">
      <c r="A66" s="89"/>
      <c r="B66" s="90"/>
      <c r="C66" s="90"/>
      <c r="D66" s="90"/>
      <c r="E66" s="90"/>
      <c r="F66" s="90"/>
      <c r="G66" s="90"/>
    </row>
    <row r="67" spans="1:7" s="2" customFormat="1" ht="16.5">
      <c r="A67" s="89"/>
      <c r="B67" s="90"/>
      <c r="C67" s="90"/>
      <c r="D67" s="90"/>
      <c r="E67" s="90"/>
      <c r="F67" s="90"/>
      <c r="G67" s="90"/>
    </row>
    <row r="68" spans="1:7" s="2" customFormat="1" ht="16.5">
      <c r="A68" s="89"/>
      <c r="B68" s="90"/>
      <c r="C68" s="90"/>
      <c r="D68" s="90"/>
      <c r="E68" s="90"/>
      <c r="F68" s="90"/>
      <c r="G68" s="90"/>
    </row>
    <row r="69" spans="1:7" s="2" customFormat="1" ht="16.5">
      <c r="A69" s="89"/>
      <c r="B69" s="90"/>
      <c r="C69" s="90"/>
      <c r="D69" s="90"/>
      <c r="E69" s="90"/>
      <c r="F69" s="90"/>
      <c r="G69" s="90"/>
    </row>
    <row r="70" spans="1:7" s="2" customFormat="1" ht="16.5">
      <c r="A70" s="89"/>
      <c r="B70" s="90"/>
      <c r="C70" s="90"/>
      <c r="D70" s="90"/>
      <c r="E70" s="90"/>
      <c r="F70" s="90"/>
      <c r="G70" s="90"/>
    </row>
    <row r="71" spans="1:7" s="2" customFormat="1" ht="16.5">
      <c r="A71" s="89"/>
      <c r="B71" s="90"/>
      <c r="C71" s="90"/>
      <c r="D71" s="90"/>
      <c r="E71" s="90"/>
      <c r="F71" s="90"/>
      <c r="G71" s="90"/>
    </row>
    <row r="72" spans="1:7" s="2" customFormat="1" ht="16.5">
      <c r="A72" s="89"/>
      <c r="B72" s="90"/>
      <c r="C72" s="90"/>
      <c r="D72" s="90"/>
      <c r="E72" s="90"/>
      <c r="F72" s="90"/>
      <c r="G72" s="90"/>
    </row>
    <row r="73" spans="1:7" s="2" customFormat="1" ht="16.5">
      <c r="A73" s="89"/>
      <c r="B73" s="90"/>
      <c r="C73" s="90"/>
      <c r="D73" s="90"/>
      <c r="E73" s="90"/>
      <c r="F73" s="90"/>
      <c r="G73" s="90"/>
    </row>
    <row r="74" spans="1:7" s="2" customFormat="1" ht="16.5">
      <c r="A74" s="89"/>
      <c r="B74" s="90"/>
      <c r="C74" s="90"/>
      <c r="D74" s="90"/>
      <c r="E74" s="90"/>
      <c r="F74" s="90"/>
      <c r="G74" s="90"/>
    </row>
    <row r="75" spans="1:7" s="2" customFormat="1" ht="16.5">
      <c r="A75" s="89"/>
      <c r="B75" s="90"/>
      <c r="C75" s="90"/>
      <c r="D75" s="90"/>
      <c r="E75" s="90"/>
      <c r="F75" s="90"/>
      <c r="G75" s="90"/>
    </row>
    <row r="76" spans="1:7" s="2" customFormat="1" ht="16.5">
      <c r="A76" s="89"/>
      <c r="B76" s="90"/>
      <c r="C76" s="90"/>
      <c r="D76" s="90"/>
      <c r="E76" s="90"/>
      <c r="F76" s="90"/>
      <c r="G76" s="90"/>
    </row>
    <row r="77" spans="1:7" s="2" customFormat="1" ht="16.5">
      <c r="A77" s="89"/>
      <c r="B77" s="90"/>
      <c r="C77" s="90"/>
      <c r="D77" s="90"/>
      <c r="E77" s="90"/>
      <c r="F77" s="90"/>
      <c r="G77" s="90"/>
    </row>
    <row r="78" spans="1:7" s="2" customFormat="1" ht="16.5">
      <c r="A78" s="89"/>
      <c r="B78" s="90"/>
      <c r="C78" s="90"/>
      <c r="D78" s="90"/>
      <c r="E78" s="90"/>
      <c r="F78" s="90"/>
      <c r="G78" s="90"/>
    </row>
    <row r="79" spans="1:7" s="2" customFormat="1" ht="16.5">
      <c r="A79" s="89"/>
      <c r="B79" s="90"/>
      <c r="C79" s="90"/>
      <c r="D79" s="90"/>
      <c r="E79" s="90"/>
      <c r="F79" s="90"/>
      <c r="G79" s="90"/>
    </row>
    <row r="80" spans="1:7" s="2" customFormat="1" ht="16.5">
      <c r="A80" s="89"/>
      <c r="B80" s="90"/>
      <c r="C80" s="90"/>
      <c r="D80" s="90"/>
      <c r="E80" s="90"/>
      <c r="F80" s="90"/>
      <c r="G80" s="90"/>
    </row>
    <row r="81" spans="1:7" s="2" customFormat="1" ht="16.5">
      <c r="A81" s="89"/>
      <c r="B81" s="90"/>
      <c r="C81" s="90"/>
      <c r="D81" s="90"/>
      <c r="E81" s="90"/>
      <c r="F81" s="90"/>
      <c r="G81" s="90"/>
    </row>
    <row r="82" spans="1:7" s="2" customFormat="1" ht="16.5">
      <c r="A82" s="89"/>
      <c r="B82" s="90"/>
      <c r="C82" s="90"/>
      <c r="D82" s="90"/>
      <c r="E82" s="90"/>
      <c r="F82" s="90"/>
      <c r="G82" s="90"/>
    </row>
    <row r="83" spans="1:7" s="2" customFormat="1" ht="16.5">
      <c r="A83" s="89"/>
      <c r="B83" s="90"/>
      <c r="C83" s="90"/>
      <c r="D83" s="90"/>
      <c r="E83" s="90"/>
      <c r="F83" s="90"/>
      <c r="G83" s="90"/>
    </row>
    <row r="84" spans="1:7" s="2" customFormat="1" ht="16.5">
      <c r="A84" s="89"/>
      <c r="B84" s="90"/>
      <c r="C84" s="90"/>
      <c r="D84" s="90"/>
      <c r="E84" s="90"/>
      <c r="F84" s="90"/>
      <c r="G84" s="90"/>
    </row>
    <row r="85" spans="1:7" s="2" customFormat="1" ht="16.5">
      <c r="A85" s="89"/>
      <c r="B85" s="90"/>
      <c r="C85" s="90"/>
      <c r="D85" s="90"/>
      <c r="E85" s="90"/>
      <c r="F85" s="90"/>
      <c r="G85" s="90"/>
    </row>
    <row r="86" spans="1:7" s="2" customFormat="1" ht="16.5">
      <c r="A86" s="89"/>
      <c r="B86" s="90"/>
      <c r="C86" s="90"/>
      <c r="D86" s="90"/>
      <c r="E86" s="90"/>
      <c r="F86" s="90"/>
      <c r="G86" s="90"/>
    </row>
    <row r="87" spans="1:7" s="2" customFormat="1" ht="16.5">
      <c r="A87" s="89"/>
      <c r="B87" s="90"/>
      <c r="C87" s="90"/>
      <c r="D87" s="90"/>
      <c r="E87" s="90"/>
      <c r="F87" s="90"/>
      <c r="G87" s="90"/>
    </row>
    <row r="88" spans="1:7" s="2" customFormat="1" ht="16.5">
      <c r="A88" s="89"/>
      <c r="B88" s="90"/>
      <c r="C88" s="90"/>
      <c r="D88" s="90"/>
      <c r="E88" s="90"/>
      <c r="F88" s="90"/>
      <c r="G88" s="90"/>
    </row>
    <row r="89" spans="1:7" s="2" customFormat="1" ht="16.5">
      <c r="A89" s="89"/>
      <c r="B89" s="90"/>
      <c r="C89" s="90"/>
      <c r="D89" s="90"/>
      <c r="E89" s="90"/>
      <c r="F89" s="90"/>
      <c r="G89" s="90"/>
    </row>
    <row r="90" spans="1:7" s="2" customFormat="1" ht="16.5">
      <c r="A90" s="89"/>
      <c r="B90" s="90"/>
      <c r="C90" s="90"/>
      <c r="D90" s="90"/>
      <c r="E90" s="90"/>
      <c r="F90" s="90"/>
      <c r="G90" s="90"/>
    </row>
    <row r="91" spans="1:7" s="2" customFormat="1" ht="16.5">
      <c r="A91" s="89"/>
      <c r="B91" s="90"/>
      <c r="C91" s="90"/>
      <c r="D91" s="90"/>
      <c r="E91" s="90"/>
      <c r="F91" s="90"/>
      <c r="G91" s="90"/>
    </row>
    <row r="92" spans="1:7" s="2" customFormat="1" ht="16.5">
      <c r="A92" s="89"/>
      <c r="B92" s="90"/>
      <c r="C92" s="90"/>
      <c r="D92" s="90"/>
      <c r="E92" s="90"/>
      <c r="F92" s="90"/>
      <c r="G92" s="90"/>
    </row>
    <row r="93" spans="1:7" s="2" customFormat="1" ht="16.5">
      <c r="A93" s="89"/>
      <c r="B93" s="90"/>
      <c r="C93" s="90"/>
      <c r="D93" s="90"/>
      <c r="E93" s="90"/>
      <c r="F93" s="90"/>
      <c r="G93" s="90"/>
    </row>
    <row r="94" spans="1:7" s="2" customFormat="1" ht="16.5">
      <c r="A94" s="89"/>
      <c r="B94" s="90"/>
      <c r="C94" s="90"/>
      <c r="D94" s="90"/>
      <c r="E94" s="90"/>
      <c r="F94" s="90"/>
      <c r="G94" s="90"/>
    </row>
    <row r="95" spans="1:7" s="2" customFormat="1" ht="16.5">
      <c r="A95" s="89"/>
      <c r="B95" s="90"/>
      <c r="C95" s="90"/>
      <c r="D95" s="90"/>
      <c r="E95" s="90"/>
      <c r="F95" s="90"/>
      <c r="G95" s="90"/>
    </row>
    <row r="96" spans="1:7" s="2" customFormat="1" ht="16.5">
      <c r="A96" s="89"/>
      <c r="B96" s="90"/>
      <c r="C96" s="90"/>
      <c r="D96" s="90"/>
      <c r="E96" s="90"/>
      <c r="F96" s="90"/>
      <c r="G96" s="90"/>
    </row>
    <row r="97" spans="1:7" s="2" customFormat="1" ht="16.5">
      <c r="A97" s="89"/>
      <c r="B97" s="90"/>
      <c r="C97" s="90"/>
      <c r="D97" s="90"/>
      <c r="E97" s="90"/>
      <c r="F97" s="90"/>
      <c r="G97" s="90"/>
    </row>
    <row r="98" spans="1:7" s="2" customFormat="1" ht="16.5">
      <c r="A98" s="89"/>
      <c r="B98" s="90"/>
      <c r="C98" s="90"/>
      <c r="D98" s="90"/>
      <c r="E98" s="90"/>
      <c r="F98" s="90"/>
      <c r="G98" s="90"/>
    </row>
    <row r="99" spans="1:7" s="2" customFormat="1" ht="16.5">
      <c r="A99" s="89"/>
      <c r="B99" s="90"/>
      <c r="C99" s="90"/>
      <c r="D99" s="90"/>
      <c r="E99" s="90"/>
      <c r="F99" s="90"/>
      <c r="G99" s="90"/>
    </row>
    <row r="100" spans="1:7" s="2" customFormat="1" ht="16.5">
      <c r="A100" s="89"/>
      <c r="B100" s="90"/>
      <c r="C100" s="90"/>
      <c r="D100" s="90"/>
      <c r="E100" s="90"/>
      <c r="F100" s="90"/>
      <c r="G100" s="90"/>
    </row>
    <row r="101" spans="1:7" s="2" customFormat="1" ht="16.5">
      <c r="A101" s="89"/>
      <c r="B101" s="90"/>
      <c r="C101" s="90"/>
      <c r="D101" s="90"/>
      <c r="E101" s="90"/>
      <c r="F101" s="90"/>
      <c r="G101" s="90"/>
    </row>
    <row r="102" spans="1:7" s="2" customFormat="1" ht="16.5">
      <c r="A102" s="89"/>
      <c r="B102" s="90"/>
      <c r="C102" s="90"/>
      <c r="D102" s="90"/>
      <c r="E102" s="90"/>
      <c r="F102" s="90"/>
      <c r="G102" s="90"/>
    </row>
    <row r="103" spans="1:7" s="2" customFormat="1" ht="16.5">
      <c r="A103" s="89"/>
      <c r="B103" s="90"/>
      <c r="C103" s="90"/>
      <c r="D103" s="90"/>
      <c r="E103" s="90"/>
      <c r="F103" s="90"/>
      <c r="G103" s="90"/>
    </row>
    <row r="104" spans="1:7" s="2" customFormat="1" ht="16.5">
      <c r="A104" s="89"/>
      <c r="B104" s="90"/>
      <c r="C104" s="90"/>
      <c r="D104" s="90"/>
      <c r="E104" s="90"/>
      <c r="F104" s="90"/>
      <c r="G104" s="90"/>
    </row>
    <row r="105" spans="1:7" s="2" customFormat="1" ht="16.5">
      <c r="A105" s="89"/>
      <c r="B105" s="90"/>
      <c r="C105" s="90"/>
      <c r="D105" s="90"/>
      <c r="E105" s="90"/>
      <c r="F105" s="90"/>
      <c r="G105" s="90"/>
    </row>
    <row r="106" spans="1:7" s="2" customFormat="1" ht="16.5">
      <c r="A106" s="89"/>
      <c r="B106" s="90"/>
      <c r="C106" s="90"/>
      <c r="D106" s="90"/>
      <c r="E106" s="90"/>
      <c r="F106" s="90"/>
      <c r="G106" s="90"/>
    </row>
    <row r="107" spans="1:7" s="2" customFormat="1" ht="16.5">
      <c r="A107" s="89"/>
      <c r="B107" s="90"/>
      <c r="C107" s="90"/>
      <c r="D107" s="90"/>
      <c r="E107" s="90"/>
      <c r="F107" s="90"/>
      <c r="G107" s="90"/>
    </row>
    <row r="108" spans="1:7" s="2" customFormat="1" ht="16.5">
      <c r="A108" s="89"/>
      <c r="B108" s="90"/>
      <c r="C108" s="90"/>
      <c r="D108" s="90"/>
      <c r="E108" s="90"/>
      <c r="F108" s="90"/>
      <c r="G108" s="90"/>
    </row>
    <row r="109" spans="1:7" s="2" customFormat="1" ht="16.5">
      <c r="A109" s="89"/>
      <c r="B109" s="90"/>
      <c r="C109" s="90"/>
      <c r="D109" s="90"/>
      <c r="E109" s="90"/>
      <c r="F109" s="90"/>
      <c r="G109" s="90"/>
    </row>
    <row r="110" spans="1:7" s="2" customFormat="1" ht="16.5">
      <c r="A110" s="89"/>
      <c r="B110" s="90"/>
      <c r="C110" s="90"/>
      <c r="D110" s="90"/>
      <c r="E110" s="90"/>
      <c r="F110" s="90"/>
      <c r="G110" s="90"/>
    </row>
    <row r="111" spans="1:7" s="2" customFormat="1" ht="16.5">
      <c r="A111" s="89"/>
      <c r="B111" s="90"/>
      <c r="C111" s="90"/>
      <c r="D111" s="90"/>
      <c r="E111" s="90"/>
      <c r="F111" s="90"/>
      <c r="G111" s="90"/>
    </row>
    <row r="112" spans="1:7" s="2" customFormat="1" ht="16.5">
      <c r="A112" s="89"/>
      <c r="B112" s="90"/>
      <c r="C112" s="90"/>
      <c r="D112" s="90"/>
      <c r="E112" s="90"/>
      <c r="F112" s="90"/>
      <c r="G112" s="90"/>
    </row>
    <row r="113" spans="1:7" s="2" customFormat="1" ht="16.5">
      <c r="A113" s="89"/>
      <c r="B113" s="90"/>
      <c r="C113" s="90"/>
      <c r="D113" s="90"/>
      <c r="E113" s="90"/>
      <c r="F113" s="90"/>
      <c r="G113" s="90"/>
    </row>
    <row r="114" spans="1:7" s="2" customFormat="1" ht="16.5">
      <c r="A114" s="89"/>
      <c r="B114" s="90"/>
      <c r="C114" s="90"/>
      <c r="D114" s="90"/>
      <c r="E114" s="90"/>
      <c r="F114" s="90"/>
      <c r="G114" s="90"/>
    </row>
    <row r="115" spans="1:7" s="2" customFormat="1" ht="16.5">
      <c r="A115" s="89"/>
      <c r="B115" s="90"/>
      <c r="C115" s="90"/>
      <c r="D115" s="90"/>
      <c r="E115" s="90"/>
      <c r="F115" s="90"/>
      <c r="G115" s="90"/>
    </row>
    <row r="116" spans="1:7" s="2" customFormat="1" ht="16.5">
      <c r="A116" s="89"/>
      <c r="B116" s="90"/>
      <c r="C116" s="90"/>
      <c r="D116" s="90"/>
      <c r="E116" s="90"/>
      <c r="F116" s="90"/>
      <c r="G116" s="90"/>
    </row>
    <row r="117" spans="1:7" s="2" customFormat="1" ht="16.5">
      <c r="A117" s="89"/>
      <c r="B117" s="90"/>
      <c r="C117" s="90"/>
      <c r="D117" s="90"/>
      <c r="E117" s="90"/>
      <c r="F117" s="90"/>
      <c r="G117" s="90"/>
    </row>
    <row r="118" spans="1:7" s="2" customFormat="1" ht="16.5">
      <c r="A118" s="89"/>
      <c r="B118" s="90"/>
      <c r="C118" s="90"/>
      <c r="D118" s="90"/>
      <c r="E118" s="90"/>
      <c r="F118" s="90"/>
      <c r="G118" s="90"/>
    </row>
    <row r="119" spans="1:7" s="2" customFormat="1" ht="16.5">
      <c r="A119" s="89"/>
      <c r="B119" s="90"/>
      <c r="C119" s="90"/>
      <c r="D119" s="90"/>
      <c r="E119" s="90"/>
      <c r="F119" s="90"/>
      <c r="G119" s="90"/>
    </row>
    <row r="120" spans="1:7" s="2" customFormat="1" ht="16.5">
      <c r="A120" s="89"/>
      <c r="B120" s="90"/>
      <c r="C120" s="90"/>
      <c r="D120" s="90"/>
      <c r="E120" s="90"/>
      <c r="F120" s="90"/>
      <c r="G120" s="90"/>
    </row>
    <row r="121" spans="1:7" s="2" customFormat="1" ht="16.5">
      <c r="A121" s="89"/>
      <c r="B121" s="90"/>
      <c r="C121" s="90"/>
      <c r="D121" s="90"/>
      <c r="E121" s="90"/>
      <c r="F121" s="90"/>
      <c r="G121" s="90"/>
    </row>
    <row r="122" spans="1:7" s="2" customFormat="1" ht="16.5">
      <c r="A122" s="89"/>
      <c r="B122" s="90"/>
      <c r="C122" s="90"/>
      <c r="D122" s="90"/>
      <c r="E122" s="90"/>
      <c r="F122" s="90"/>
      <c r="G122" s="90"/>
    </row>
    <row r="123" spans="1:7" s="2" customFormat="1" ht="16.5">
      <c r="A123" s="89"/>
      <c r="B123" s="90"/>
      <c r="C123" s="90"/>
      <c r="D123" s="90"/>
      <c r="E123" s="90"/>
      <c r="F123" s="90"/>
      <c r="G123" s="90"/>
    </row>
    <row r="124" spans="1:7" s="2" customFormat="1" ht="16.5">
      <c r="A124" s="89"/>
      <c r="B124" s="90"/>
      <c r="C124" s="90"/>
      <c r="D124" s="90"/>
      <c r="E124" s="90"/>
      <c r="F124" s="90"/>
      <c r="G124" s="90"/>
    </row>
    <row r="125" spans="1:7" s="2" customFormat="1" ht="16.5">
      <c r="A125" s="89"/>
      <c r="B125" s="90"/>
      <c r="C125" s="90"/>
      <c r="D125" s="90"/>
      <c r="E125" s="90"/>
      <c r="F125" s="90"/>
      <c r="G125" s="90"/>
    </row>
    <row r="126" spans="1:7" s="2" customFormat="1" ht="16.5">
      <c r="A126" s="89"/>
      <c r="B126" s="90"/>
      <c r="C126" s="90"/>
      <c r="D126" s="90"/>
      <c r="E126" s="90"/>
      <c r="F126" s="90"/>
      <c r="G126" s="90"/>
    </row>
    <row r="127" spans="1:7" s="2" customFormat="1" ht="16.5">
      <c r="A127" s="89"/>
      <c r="B127" s="90"/>
      <c r="C127" s="90"/>
      <c r="D127" s="90"/>
      <c r="E127" s="90"/>
      <c r="F127" s="90"/>
      <c r="G127" s="90"/>
    </row>
    <row r="128" spans="1:7" s="2" customFormat="1" ht="16.5">
      <c r="A128" s="89"/>
      <c r="B128" s="90"/>
      <c r="C128" s="90"/>
      <c r="D128" s="90"/>
      <c r="E128" s="90"/>
      <c r="F128" s="90"/>
      <c r="G128" s="90"/>
    </row>
    <row r="129" spans="1:7" s="2" customFormat="1" ht="16.5">
      <c r="A129" s="89"/>
      <c r="B129" s="90"/>
      <c r="C129" s="90"/>
      <c r="D129" s="90"/>
      <c r="E129" s="90"/>
      <c r="F129" s="90"/>
      <c r="G129" s="90"/>
    </row>
    <row r="130" spans="1:7" s="2" customFormat="1" ht="16.5">
      <c r="A130" s="89"/>
      <c r="B130" s="90"/>
      <c r="C130" s="90"/>
      <c r="D130" s="90"/>
      <c r="E130" s="90"/>
      <c r="F130" s="90"/>
      <c r="G130" s="90"/>
    </row>
    <row r="131" spans="1:7" s="2" customFormat="1" ht="16.5">
      <c r="A131" s="89"/>
      <c r="B131" s="90"/>
      <c r="C131" s="90"/>
      <c r="D131" s="90"/>
      <c r="E131" s="90"/>
      <c r="F131" s="90"/>
      <c r="G131" s="90"/>
    </row>
    <row r="132" spans="1:7" s="2" customFormat="1" ht="16.5">
      <c r="A132" s="89"/>
      <c r="B132" s="90"/>
      <c r="C132" s="90"/>
      <c r="D132" s="90"/>
      <c r="E132" s="90"/>
      <c r="F132" s="90"/>
      <c r="G132" s="90"/>
    </row>
    <row r="133" spans="1:7" s="2" customFormat="1" ht="16.5">
      <c r="A133" s="89"/>
      <c r="B133" s="90"/>
      <c r="C133" s="90"/>
      <c r="D133" s="90"/>
      <c r="E133" s="90"/>
      <c r="F133" s="90"/>
      <c r="G133" s="90"/>
    </row>
    <row r="134" spans="1:7" s="2" customFormat="1" ht="16.5">
      <c r="A134" s="89"/>
      <c r="B134" s="90"/>
      <c r="C134" s="90"/>
      <c r="D134" s="90"/>
      <c r="E134" s="90"/>
      <c r="F134" s="90"/>
      <c r="G134" s="90"/>
    </row>
    <row r="135" spans="1:7" s="2" customFormat="1" ht="16.5">
      <c r="A135" s="89"/>
      <c r="B135" s="90"/>
      <c r="C135" s="90"/>
      <c r="D135" s="90"/>
      <c r="E135" s="90"/>
      <c r="F135" s="90"/>
      <c r="G135" s="90"/>
    </row>
    <row r="136" spans="1:7" s="2" customFormat="1" ht="16.5">
      <c r="A136" s="89"/>
      <c r="B136" s="90"/>
      <c r="C136" s="90"/>
      <c r="D136" s="90"/>
      <c r="E136" s="90"/>
      <c r="F136" s="90"/>
      <c r="G136" s="90"/>
    </row>
    <row r="137" spans="1:7" s="2" customFormat="1" ht="16.5">
      <c r="A137" s="89"/>
      <c r="B137" s="90"/>
      <c r="C137" s="90"/>
      <c r="D137" s="90"/>
      <c r="E137" s="90"/>
      <c r="F137" s="90"/>
      <c r="G137" s="90"/>
    </row>
    <row r="138" spans="1:7" s="2" customFormat="1" ht="16.5">
      <c r="A138" s="89"/>
      <c r="B138" s="90"/>
      <c r="C138" s="90"/>
      <c r="D138" s="90"/>
      <c r="E138" s="90"/>
      <c r="F138" s="90"/>
      <c r="G138" s="90"/>
    </row>
    <row r="139" spans="1:7" s="2" customFormat="1" ht="16.5">
      <c r="A139" s="89"/>
      <c r="B139" s="90"/>
      <c r="C139" s="90"/>
      <c r="D139" s="90"/>
      <c r="E139" s="90"/>
      <c r="F139" s="90"/>
      <c r="G139" s="90"/>
    </row>
    <row r="140" spans="1:7" s="2" customFormat="1" ht="16.5">
      <c r="A140" s="89"/>
      <c r="B140" s="90"/>
      <c r="C140" s="90"/>
      <c r="D140" s="90"/>
      <c r="E140" s="90"/>
      <c r="F140" s="90"/>
      <c r="G140" s="90"/>
    </row>
    <row r="141" spans="1:7" s="2" customFormat="1" ht="16.5">
      <c r="A141" s="89"/>
      <c r="B141" s="90"/>
      <c r="C141" s="90"/>
      <c r="D141" s="90"/>
      <c r="E141" s="90"/>
      <c r="F141" s="90"/>
      <c r="G141" s="90"/>
    </row>
    <row r="142" spans="1:7" s="2" customFormat="1" ht="16.5">
      <c r="A142" s="89"/>
      <c r="B142" s="90"/>
      <c r="C142" s="90"/>
      <c r="D142" s="90"/>
      <c r="E142" s="90"/>
      <c r="F142" s="90"/>
      <c r="G142" s="90"/>
    </row>
    <row r="143" spans="1:7" s="2" customFormat="1" ht="16.5">
      <c r="A143" s="89"/>
      <c r="B143" s="90"/>
      <c r="C143" s="90"/>
      <c r="D143" s="90"/>
      <c r="E143" s="90"/>
      <c r="F143" s="90"/>
      <c r="G143" s="90"/>
    </row>
    <row r="144" spans="1:7" s="2" customFormat="1" ht="16.5">
      <c r="A144" s="89"/>
      <c r="B144" s="90"/>
      <c r="C144" s="90"/>
      <c r="D144" s="90"/>
      <c r="E144" s="90"/>
      <c r="F144" s="90"/>
      <c r="G144" s="90"/>
    </row>
    <row r="145" spans="1:7" s="2" customFormat="1" ht="16.5">
      <c r="A145" s="89"/>
      <c r="B145" s="90"/>
      <c r="C145" s="90"/>
      <c r="D145" s="90"/>
      <c r="E145" s="90"/>
      <c r="F145" s="90"/>
      <c r="G145" s="90"/>
    </row>
    <row r="146" spans="1:7" s="2" customFormat="1" ht="16.5">
      <c r="A146" s="89"/>
      <c r="B146" s="90"/>
      <c r="C146" s="90"/>
      <c r="D146" s="90"/>
      <c r="E146" s="90"/>
      <c r="F146" s="90"/>
      <c r="G146" s="90"/>
    </row>
    <row r="147" spans="1:7" s="2" customFormat="1" ht="16.5">
      <c r="A147" s="89"/>
      <c r="B147" s="90"/>
      <c r="C147" s="90"/>
      <c r="D147" s="90"/>
      <c r="E147" s="90"/>
      <c r="F147" s="90"/>
      <c r="G147" s="90"/>
    </row>
    <row r="148" spans="1:7" s="2" customFormat="1" ht="16.5">
      <c r="A148" s="89"/>
      <c r="B148" s="90"/>
      <c r="C148" s="90"/>
      <c r="D148" s="90"/>
      <c r="E148" s="90"/>
      <c r="F148" s="90"/>
      <c r="G148" s="90"/>
    </row>
    <row r="149" spans="1:7" s="2" customFormat="1" ht="16.5">
      <c r="A149" s="89"/>
      <c r="B149" s="90"/>
      <c r="C149" s="90"/>
      <c r="D149" s="90"/>
      <c r="E149" s="90"/>
      <c r="F149" s="90"/>
      <c r="G149" s="90"/>
    </row>
  </sheetData>
  <sheetProtection/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紡紗公會 陳宏一</cp:lastModifiedBy>
  <cp:lastPrinted>2017-12-08T06:31:14Z</cp:lastPrinted>
  <dcterms:created xsi:type="dcterms:W3CDTF">2007-06-25T02:24:51Z</dcterms:created>
  <dcterms:modified xsi:type="dcterms:W3CDTF">2019-03-07T02:37:54Z</dcterms:modified>
  <cp:category/>
  <cp:version/>
  <cp:contentType/>
  <cp:contentStatus/>
</cp:coreProperties>
</file>