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06年\"/>
    </mc:Choice>
  </mc:AlternateContent>
  <bookViews>
    <workbookView xWindow="120" yWindow="107" windowWidth="11707" windowHeight="6307" tabRatio="669" firstSheet="4" activeTab="11"/>
  </bookViews>
  <sheets>
    <sheet name="10601" sheetId="13" r:id="rId1"/>
    <sheet name="10602" sheetId="1" r:id="rId2"/>
    <sheet name="10603" sheetId="4" r:id="rId3"/>
    <sheet name="10604" sheetId="2" r:id="rId4"/>
    <sheet name="10605" sheetId="5" r:id="rId5"/>
    <sheet name="10606" sheetId="15" r:id="rId6"/>
    <sheet name="10607" sheetId="14" r:id="rId7"/>
    <sheet name="10608" sheetId="17" r:id="rId8"/>
    <sheet name="10609" sheetId="16" r:id="rId9"/>
    <sheet name="10610" sheetId="11" r:id="rId10"/>
    <sheet name="10611" sheetId="10" r:id="rId11"/>
    <sheet name="10612" sheetId="12" r:id="rId12"/>
    <sheet name="會訊分析" sheetId="18" r:id="rId13"/>
  </sheets>
  <calcPr calcId="162913"/>
  <fileRecoveryPr autoRecover="0"/>
</workbook>
</file>

<file path=xl/calcChain.xml><?xml version="1.0" encoding="utf-8"?>
<calcChain xmlns="http://schemas.openxmlformats.org/spreadsheetml/2006/main">
  <c r="F7" i="18" l="1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6" i="18"/>
  <c r="D30" i="18"/>
  <c r="I30" i="18" s="1"/>
  <c r="B30" i="18"/>
  <c r="H28" i="18"/>
  <c r="I27" i="18"/>
  <c r="H27" i="18"/>
  <c r="I26" i="18"/>
  <c r="H26" i="18"/>
  <c r="I22" i="18"/>
  <c r="H22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7" i="18"/>
  <c r="H7" i="18"/>
  <c r="I6" i="18"/>
  <c r="H6" i="18"/>
  <c r="F8" i="12"/>
  <c r="F15" i="12"/>
  <c r="F13" i="12"/>
  <c r="F11" i="12"/>
  <c r="F24" i="12"/>
  <c r="F7" i="12"/>
  <c r="F26" i="12"/>
  <c r="F9" i="12"/>
  <c r="F10" i="12"/>
  <c r="F6" i="12"/>
  <c r="F12" i="12"/>
  <c r="F19" i="12"/>
  <c r="F17" i="12"/>
  <c r="F16" i="12"/>
  <c r="F22" i="12"/>
  <c r="F25" i="12"/>
  <c r="F21" i="12"/>
  <c r="F14" i="12"/>
  <c r="F27" i="12"/>
  <c r="F20" i="12"/>
  <c r="F18" i="12"/>
  <c r="F23" i="12"/>
  <c r="F28" i="12"/>
  <c r="F29" i="12"/>
  <c r="F5" i="12"/>
  <c r="H8" i="12"/>
  <c r="I8" i="12"/>
  <c r="H15" i="12"/>
  <c r="I15" i="12"/>
  <c r="H13" i="12"/>
  <c r="I13" i="12"/>
  <c r="H11" i="12"/>
  <c r="I11" i="12"/>
  <c r="H7" i="12"/>
  <c r="I7" i="12"/>
  <c r="H26" i="12"/>
  <c r="I26" i="12"/>
  <c r="H9" i="12"/>
  <c r="I9" i="12"/>
  <c r="H10" i="12"/>
  <c r="I10" i="12"/>
  <c r="H6" i="12"/>
  <c r="I6" i="12"/>
  <c r="H12" i="12"/>
  <c r="I12" i="12"/>
  <c r="H19" i="12"/>
  <c r="I19" i="12"/>
  <c r="H17" i="12"/>
  <c r="I17" i="12"/>
  <c r="H16" i="12"/>
  <c r="I16" i="12"/>
  <c r="H25" i="12"/>
  <c r="I25" i="12"/>
  <c r="H21" i="12"/>
  <c r="I21" i="12"/>
  <c r="H14" i="12"/>
  <c r="I14" i="12"/>
  <c r="H27" i="12"/>
  <c r="H18" i="12"/>
  <c r="I18" i="12"/>
  <c r="I29" i="12"/>
  <c r="D29" i="12"/>
  <c r="B29" i="12"/>
  <c r="H29" i="12" s="1"/>
  <c r="F8" i="10"/>
  <c r="F15" i="10"/>
  <c r="F13" i="10"/>
  <c r="F11" i="10"/>
  <c r="F24" i="10"/>
  <c r="F7" i="10"/>
  <c r="F26" i="10"/>
  <c r="F9" i="10"/>
  <c r="F10" i="10"/>
  <c r="F6" i="10"/>
  <c r="F12" i="10"/>
  <c r="F19" i="10"/>
  <c r="F17" i="10"/>
  <c r="F16" i="10"/>
  <c r="F22" i="10"/>
  <c r="F25" i="10"/>
  <c r="F21" i="10"/>
  <c r="F14" i="10"/>
  <c r="F27" i="10"/>
  <c r="F20" i="10"/>
  <c r="F18" i="10"/>
  <c r="F23" i="10"/>
  <c r="F28" i="10"/>
  <c r="F29" i="10"/>
  <c r="F5" i="10"/>
  <c r="H8" i="10"/>
  <c r="I8" i="10"/>
  <c r="H15" i="10"/>
  <c r="I15" i="10"/>
  <c r="H13" i="10"/>
  <c r="I13" i="10"/>
  <c r="H11" i="10"/>
  <c r="I11" i="10"/>
  <c r="H7" i="10"/>
  <c r="I7" i="10"/>
  <c r="H26" i="10"/>
  <c r="I26" i="10"/>
  <c r="H9" i="10"/>
  <c r="I9" i="10"/>
  <c r="H10" i="10"/>
  <c r="I10" i="10"/>
  <c r="H6" i="10"/>
  <c r="I6" i="10"/>
  <c r="H12" i="10"/>
  <c r="I12" i="10"/>
  <c r="H19" i="10"/>
  <c r="I19" i="10"/>
  <c r="H17" i="10"/>
  <c r="I17" i="10"/>
  <c r="H16" i="10"/>
  <c r="I16" i="10"/>
  <c r="H25" i="10"/>
  <c r="I25" i="10"/>
  <c r="H21" i="10"/>
  <c r="I21" i="10"/>
  <c r="H14" i="10"/>
  <c r="I14" i="10"/>
  <c r="H27" i="10"/>
  <c r="H18" i="10"/>
  <c r="I18" i="10"/>
  <c r="I29" i="10"/>
  <c r="D29" i="10"/>
  <c r="B29" i="10"/>
  <c r="C8" i="10" s="1"/>
  <c r="H30" i="18" l="1"/>
  <c r="C5" i="12"/>
  <c r="C28" i="12"/>
  <c r="C18" i="12"/>
  <c r="C27" i="12"/>
  <c r="C21" i="12"/>
  <c r="C22" i="12"/>
  <c r="C17" i="12"/>
  <c r="C12" i="12"/>
  <c r="C10" i="12"/>
  <c r="C26" i="12"/>
  <c r="C24" i="12"/>
  <c r="C13" i="12"/>
  <c r="C8" i="12"/>
  <c r="C29" i="12"/>
  <c r="C23" i="12"/>
  <c r="C20" i="12"/>
  <c r="C14" i="12"/>
  <c r="C25" i="12"/>
  <c r="C16" i="12"/>
  <c r="C19" i="12"/>
  <c r="C6" i="12"/>
  <c r="C9" i="12"/>
  <c r="C7" i="12"/>
  <c r="C11" i="12"/>
  <c r="C15" i="12"/>
  <c r="C5" i="10"/>
  <c r="C28" i="10"/>
  <c r="C18" i="10"/>
  <c r="C27" i="10"/>
  <c r="C21" i="10"/>
  <c r="C22" i="10"/>
  <c r="C17" i="10"/>
  <c r="C6" i="10"/>
  <c r="C9" i="10"/>
  <c r="C7" i="10"/>
  <c r="C11" i="10"/>
  <c r="C15" i="10"/>
  <c r="H29" i="10"/>
  <c r="C29" i="10"/>
  <c r="C23" i="10"/>
  <c r="C20" i="10"/>
  <c r="C14" i="10"/>
  <c r="C25" i="10"/>
  <c r="C16" i="10"/>
  <c r="C19" i="10"/>
  <c r="C12" i="10"/>
  <c r="C10" i="10"/>
  <c r="C26" i="10"/>
  <c r="C24" i="10"/>
  <c r="C13" i="10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5" i="11"/>
  <c r="H6" i="11"/>
  <c r="I6" i="11"/>
  <c r="H7" i="11"/>
  <c r="I7" i="11"/>
  <c r="H8" i="11"/>
  <c r="I8" i="11"/>
  <c r="H9" i="11"/>
  <c r="I9" i="11"/>
  <c r="H10" i="11"/>
  <c r="I10" i="11"/>
  <c r="H11" i="11"/>
  <c r="I11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4" i="11"/>
  <c r="I24" i="11"/>
  <c r="H25" i="11"/>
  <c r="I25" i="11"/>
  <c r="H26" i="11"/>
  <c r="I28" i="11"/>
  <c r="D28" i="11"/>
  <c r="B28" i="11"/>
  <c r="F6" i="17" l="1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5" i="17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5" i="16"/>
  <c r="H6" i="16" l="1"/>
  <c r="I6" i="16"/>
  <c r="H7" i="16"/>
  <c r="I7" i="16"/>
  <c r="H8" i="16"/>
  <c r="I8" i="16"/>
  <c r="H9" i="16"/>
  <c r="I9" i="16"/>
  <c r="H10" i="16"/>
  <c r="I10" i="16"/>
  <c r="H11" i="16"/>
  <c r="I11" i="16"/>
  <c r="H12" i="16"/>
  <c r="I12" i="16"/>
  <c r="H13" i="16"/>
  <c r="I13" i="16"/>
  <c r="H14" i="16"/>
  <c r="I14" i="16"/>
  <c r="H15" i="16"/>
  <c r="I15" i="16"/>
  <c r="H16" i="16"/>
  <c r="I16" i="16"/>
  <c r="H17" i="16"/>
  <c r="I17" i="16"/>
  <c r="H18" i="16"/>
  <c r="I18" i="16"/>
  <c r="H19" i="16"/>
  <c r="I19" i="16"/>
  <c r="H24" i="16"/>
  <c r="I24" i="16"/>
  <c r="H25" i="16"/>
  <c r="I25" i="16"/>
  <c r="H26" i="16"/>
  <c r="D27" i="16"/>
  <c r="B27" i="16"/>
  <c r="H7" i="17"/>
  <c r="I7" i="17"/>
  <c r="H6" i="17"/>
  <c r="I6" i="17"/>
  <c r="H9" i="17"/>
  <c r="I9" i="17"/>
  <c r="H10" i="17"/>
  <c r="I10" i="17"/>
  <c r="H8" i="17"/>
  <c r="I8" i="17"/>
  <c r="H11" i="17"/>
  <c r="I11" i="17"/>
  <c r="H12" i="17"/>
  <c r="I12" i="17"/>
  <c r="H14" i="17"/>
  <c r="I14" i="17"/>
  <c r="H13" i="17"/>
  <c r="I13" i="17"/>
  <c r="H15" i="17"/>
  <c r="I15" i="17"/>
  <c r="H18" i="17"/>
  <c r="I18" i="17"/>
  <c r="H17" i="17"/>
  <c r="I17" i="17"/>
  <c r="H19" i="17"/>
  <c r="I19" i="17"/>
  <c r="H25" i="17"/>
  <c r="I25" i="17"/>
  <c r="H24" i="17"/>
  <c r="I24" i="17"/>
  <c r="H16" i="17"/>
  <c r="I16" i="17"/>
  <c r="H26" i="17"/>
  <c r="D27" i="17"/>
  <c r="B27" i="17"/>
  <c r="C27" i="14" l="1"/>
  <c r="G27" i="14" s="1"/>
  <c r="B27" i="14"/>
  <c r="F27" i="14" s="1"/>
  <c r="F26" i="14"/>
  <c r="G25" i="14"/>
  <c r="F25" i="14"/>
  <c r="G24" i="14"/>
  <c r="F24" i="14"/>
  <c r="G19" i="14"/>
  <c r="F19" i="14"/>
  <c r="G18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G6" i="14"/>
  <c r="F6" i="14"/>
  <c r="G5" i="14"/>
  <c r="F5" i="14"/>
  <c r="F7" i="15" l="1"/>
  <c r="G7" i="15"/>
  <c r="F6" i="15"/>
  <c r="G6" i="15"/>
  <c r="F9" i="15"/>
  <c r="G9" i="15"/>
  <c r="F10" i="15"/>
  <c r="G10" i="15"/>
  <c r="F8" i="15"/>
  <c r="G8" i="15"/>
  <c r="F11" i="15"/>
  <c r="G11" i="15"/>
  <c r="F12" i="15"/>
  <c r="G12" i="15"/>
  <c r="F14" i="15"/>
  <c r="G14" i="15"/>
  <c r="F13" i="15"/>
  <c r="G13" i="15"/>
  <c r="F15" i="15"/>
  <c r="G15" i="15"/>
  <c r="F18" i="15"/>
  <c r="G18" i="15"/>
  <c r="F17" i="15"/>
  <c r="G17" i="15"/>
  <c r="F19" i="15"/>
  <c r="G19" i="15"/>
  <c r="F25" i="15"/>
  <c r="G25" i="15"/>
  <c r="F24" i="15"/>
  <c r="G24" i="15"/>
  <c r="F26" i="15"/>
  <c r="G27" i="15"/>
  <c r="C27" i="15"/>
  <c r="B27" i="15"/>
  <c r="F27" i="15" s="1"/>
  <c r="F9" i="5" l="1"/>
  <c r="G9" i="5"/>
  <c r="F16" i="5"/>
  <c r="G16" i="5"/>
  <c r="F11" i="5"/>
  <c r="G11" i="5"/>
  <c r="F12" i="5"/>
  <c r="G12" i="5"/>
  <c r="F7" i="5"/>
  <c r="G7" i="5"/>
  <c r="F23" i="5"/>
  <c r="G23" i="5"/>
  <c r="F8" i="5"/>
  <c r="G8" i="5"/>
  <c r="F10" i="5"/>
  <c r="G10" i="5"/>
  <c r="F6" i="5"/>
  <c r="G6" i="5"/>
  <c r="F15" i="5"/>
  <c r="G15" i="5"/>
  <c r="F21" i="5"/>
  <c r="G21" i="5"/>
  <c r="F18" i="5"/>
  <c r="G18" i="5"/>
  <c r="F19" i="5"/>
  <c r="G19" i="5"/>
  <c r="F24" i="5"/>
  <c r="G24" i="5"/>
  <c r="F14" i="5"/>
  <c r="G14" i="5"/>
  <c r="C25" i="5"/>
  <c r="G25" i="5" s="1"/>
  <c r="B25" i="5"/>
  <c r="F25" i="5" s="1"/>
  <c r="F8" i="2"/>
  <c r="G8" i="2"/>
  <c r="F15" i="2"/>
  <c r="G15" i="2"/>
  <c r="F11" i="2"/>
  <c r="G11" i="2"/>
  <c r="F12" i="2"/>
  <c r="G12" i="2"/>
  <c r="F7" i="2"/>
  <c r="G7" i="2"/>
  <c r="F9" i="2"/>
  <c r="G9" i="2"/>
  <c r="F10" i="2"/>
  <c r="G10" i="2"/>
  <c r="F6" i="2"/>
  <c r="G6" i="2"/>
  <c r="F14" i="2"/>
  <c r="G14" i="2"/>
  <c r="F20" i="2"/>
  <c r="G20" i="2"/>
  <c r="F17" i="2"/>
  <c r="G17" i="2"/>
  <c r="F18" i="2"/>
  <c r="G18" i="2"/>
  <c r="F23" i="2"/>
  <c r="G23" i="2"/>
  <c r="F13" i="2"/>
  <c r="G13" i="2"/>
  <c r="C24" i="2"/>
  <c r="G24" i="2" s="1"/>
  <c r="B24" i="2"/>
  <c r="F24" i="2" s="1"/>
  <c r="F8" i="4"/>
  <c r="G8" i="4"/>
  <c r="F13" i="4"/>
  <c r="G13" i="4"/>
  <c r="F11" i="4"/>
  <c r="G11" i="4"/>
  <c r="F7" i="4"/>
  <c r="G7" i="4"/>
  <c r="F10" i="4"/>
  <c r="G10" i="4"/>
  <c r="F9" i="4"/>
  <c r="G9" i="4"/>
  <c r="F6" i="4"/>
  <c r="G6" i="4"/>
  <c r="F16" i="4"/>
  <c r="G16" i="4"/>
  <c r="F17" i="4"/>
  <c r="G17" i="4"/>
  <c r="F15" i="4"/>
  <c r="G15" i="4"/>
  <c r="F22" i="4"/>
  <c r="G22" i="4"/>
  <c r="F12" i="4"/>
  <c r="G12" i="4"/>
  <c r="G23" i="4"/>
  <c r="C23" i="4"/>
  <c r="B23" i="4"/>
  <c r="F23" i="4" s="1"/>
  <c r="F8" i="1"/>
  <c r="G8" i="1"/>
  <c r="F12" i="1"/>
  <c r="G12" i="1"/>
  <c r="F10" i="1"/>
  <c r="G10" i="1"/>
  <c r="F7" i="1"/>
  <c r="G7" i="1"/>
  <c r="F9" i="1"/>
  <c r="G9" i="1"/>
  <c r="F6" i="1"/>
  <c r="G6" i="1"/>
  <c r="F13" i="1"/>
  <c r="G13" i="1"/>
  <c r="C19" i="1"/>
  <c r="G19" i="1" s="1"/>
  <c r="B19" i="1"/>
  <c r="F19" i="1" s="1"/>
  <c r="F9" i="13"/>
  <c r="G9" i="13"/>
  <c r="F13" i="13"/>
  <c r="G13" i="13"/>
  <c r="F10" i="13"/>
  <c r="G10" i="13"/>
  <c r="F7" i="13"/>
  <c r="G7" i="13"/>
  <c r="F8" i="13"/>
  <c r="G8" i="13"/>
  <c r="F6" i="13"/>
  <c r="G6" i="13"/>
  <c r="F11" i="13"/>
  <c r="G11" i="13"/>
  <c r="C18" i="13"/>
  <c r="G18" i="13" s="1"/>
  <c r="B18" i="13"/>
  <c r="F18" i="13" s="1"/>
  <c r="H5" i="11"/>
  <c r="I5" i="11"/>
  <c r="F5" i="5"/>
  <c r="G5" i="5"/>
  <c r="I27" i="17"/>
  <c r="I5" i="16"/>
  <c r="H5" i="16"/>
  <c r="I5" i="17"/>
  <c r="H5" i="17"/>
  <c r="G5" i="15"/>
  <c r="F5" i="15"/>
  <c r="G5" i="13"/>
  <c r="F5" i="13"/>
  <c r="I5" i="12"/>
  <c r="H5" i="12"/>
  <c r="I5" i="10"/>
  <c r="H5" i="10"/>
  <c r="G5" i="1"/>
  <c r="F5" i="1"/>
  <c r="G5" i="4"/>
  <c r="F5" i="4"/>
  <c r="G5" i="2"/>
  <c r="F5" i="2"/>
  <c r="H27" i="17"/>
  <c r="I27" i="16"/>
  <c r="H27" i="16"/>
  <c r="H28" i="11"/>
</calcChain>
</file>

<file path=xl/sharedStrings.xml><?xml version="1.0" encoding="utf-8"?>
<sst xmlns="http://schemas.openxmlformats.org/spreadsheetml/2006/main" count="437" uniqueCount="225">
  <si>
    <t>印尼</t>
  </si>
  <si>
    <t>日本</t>
  </si>
  <si>
    <t>韓國</t>
  </si>
  <si>
    <t>馬來西亞</t>
  </si>
  <si>
    <t>中國大陸</t>
  </si>
  <si>
    <t>越南</t>
  </si>
  <si>
    <t>土耳其</t>
  </si>
  <si>
    <t>美國</t>
  </si>
  <si>
    <t>與去年同期比較</t>
    <phoneticPr fontId="2" type="noConversion"/>
  </si>
  <si>
    <t>國        名</t>
    <phoneticPr fontId="2" type="noConversion"/>
  </si>
  <si>
    <t>數量(KG)</t>
    <phoneticPr fontId="2" type="noConversion"/>
  </si>
  <si>
    <t>金額(US$)</t>
    <phoneticPr fontId="2" type="noConversion"/>
  </si>
  <si>
    <t>數量(%)</t>
    <phoneticPr fontId="2" type="noConversion"/>
  </si>
  <si>
    <t>金額(%)</t>
    <phoneticPr fontId="2" type="noConversion"/>
  </si>
  <si>
    <t>總計</t>
    <phoneticPr fontId="2" type="noConversion"/>
  </si>
  <si>
    <t>印度</t>
    <phoneticPr fontId="2" type="noConversion"/>
  </si>
  <si>
    <t>巴基斯坦</t>
    <phoneticPr fontId="2" type="noConversion"/>
  </si>
  <si>
    <t>法國</t>
    <phoneticPr fontId="2" type="noConversion"/>
  </si>
  <si>
    <t>義大利</t>
    <phoneticPr fontId="2" type="noConversion"/>
  </si>
  <si>
    <t>埃及</t>
    <phoneticPr fontId="2" type="noConversion"/>
  </si>
  <si>
    <t>國     名</t>
    <phoneticPr fontId="2" type="noConversion"/>
  </si>
  <si>
    <t>泰國</t>
    <phoneticPr fontId="2" type="noConversion"/>
  </si>
  <si>
    <t>印度</t>
    <phoneticPr fontId="2" type="noConversion"/>
  </si>
  <si>
    <t>巴基斯坦</t>
    <phoneticPr fontId="2" type="noConversion"/>
  </si>
  <si>
    <t>土耳其</t>
    <phoneticPr fontId="2" type="noConversion"/>
  </si>
  <si>
    <t>法國</t>
    <phoneticPr fontId="2" type="noConversion"/>
  </si>
  <si>
    <t>埃及</t>
    <phoneticPr fontId="2" type="noConversion"/>
  </si>
  <si>
    <t>德國</t>
    <phoneticPr fontId="2" type="noConversion"/>
  </si>
  <si>
    <t>史瓦濟蘭</t>
    <phoneticPr fontId="2" type="noConversion"/>
  </si>
  <si>
    <t>德國</t>
    <phoneticPr fontId="2" type="noConversion"/>
  </si>
  <si>
    <t>埃及</t>
    <phoneticPr fontId="2" type="noConversion"/>
  </si>
  <si>
    <t>國     名</t>
    <phoneticPr fontId="2" type="noConversion"/>
  </si>
  <si>
    <t>105年1月</t>
    <phoneticPr fontId="2" type="noConversion"/>
  </si>
  <si>
    <t>數量(KG)</t>
    <phoneticPr fontId="2" type="noConversion"/>
  </si>
  <si>
    <t>金額(US$)</t>
    <phoneticPr fontId="2" type="noConversion"/>
  </si>
  <si>
    <t>數量(%)</t>
    <phoneticPr fontId="2" type="noConversion"/>
  </si>
  <si>
    <t>金額(%)</t>
    <phoneticPr fontId="2" type="noConversion"/>
  </si>
  <si>
    <t>印度</t>
    <phoneticPr fontId="2" type="noConversion"/>
  </si>
  <si>
    <t>巴基斯坦</t>
    <phoneticPr fontId="2" type="noConversion"/>
  </si>
  <si>
    <t>土耳其</t>
    <phoneticPr fontId="2" type="noConversion"/>
  </si>
  <si>
    <t>105年1~2月</t>
    <phoneticPr fontId="2" type="noConversion"/>
  </si>
  <si>
    <t>105年1-3月</t>
    <phoneticPr fontId="2" type="noConversion"/>
  </si>
  <si>
    <t>105年1-4月</t>
    <phoneticPr fontId="2" type="noConversion"/>
  </si>
  <si>
    <t>105年1~5月</t>
    <phoneticPr fontId="2" type="noConversion"/>
  </si>
  <si>
    <t>新加坡　　</t>
    <phoneticPr fontId="2" type="noConversion"/>
  </si>
  <si>
    <t>國      名</t>
    <phoneticPr fontId="2" type="noConversion"/>
  </si>
  <si>
    <t>加拿大　　</t>
    <phoneticPr fontId="2" type="noConversion"/>
  </si>
  <si>
    <t>南非　　　</t>
    <phoneticPr fontId="2" type="noConversion"/>
  </si>
  <si>
    <t>德國</t>
    <phoneticPr fontId="2" type="noConversion"/>
  </si>
  <si>
    <t>義大利</t>
    <phoneticPr fontId="2" type="noConversion"/>
  </si>
  <si>
    <t>106年1月棉紗進口統計表</t>
    <phoneticPr fontId="2" type="noConversion"/>
  </si>
  <si>
    <t>106/105年同期比較</t>
    <phoneticPr fontId="2" type="noConversion"/>
  </si>
  <si>
    <t>巴西</t>
  </si>
  <si>
    <t>法國</t>
  </si>
  <si>
    <t>尼泊爾</t>
    <phoneticPr fontId="2" type="noConversion"/>
  </si>
  <si>
    <t>106年1月</t>
    <phoneticPr fontId="2" type="noConversion"/>
  </si>
  <si>
    <t>106年1~2月棉紗進口統計表</t>
    <phoneticPr fontId="2" type="noConversion"/>
  </si>
  <si>
    <t>106年1~2月</t>
    <phoneticPr fontId="2" type="noConversion"/>
  </si>
  <si>
    <t>尼泊爾</t>
    <phoneticPr fontId="2" type="noConversion"/>
  </si>
  <si>
    <t>土耳其</t>
    <phoneticPr fontId="2" type="noConversion"/>
  </si>
  <si>
    <t>史瓦濟蘭</t>
    <phoneticPr fontId="2" type="noConversion"/>
  </si>
  <si>
    <t>巴西</t>
    <phoneticPr fontId="2" type="noConversion"/>
  </si>
  <si>
    <t>106年1-3月棉紗進口統計表</t>
    <phoneticPr fontId="2" type="noConversion"/>
  </si>
  <si>
    <t>106年1-3月</t>
    <phoneticPr fontId="2" type="noConversion"/>
  </si>
  <si>
    <t>尼泊爾</t>
    <phoneticPr fontId="2" type="noConversion"/>
  </si>
  <si>
    <t>南非</t>
    <phoneticPr fontId="2" type="noConversion"/>
  </si>
  <si>
    <t>巴西</t>
    <phoneticPr fontId="2" type="noConversion"/>
  </si>
  <si>
    <t>106年1-4月棉紗進口統計表</t>
    <phoneticPr fontId="2" type="noConversion"/>
  </si>
  <si>
    <t>106年1-4月</t>
    <phoneticPr fontId="2" type="noConversion"/>
  </si>
  <si>
    <t>南非</t>
    <phoneticPr fontId="2" type="noConversion"/>
  </si>
  <si>
    <t>美國</t>
    <phoneticPr fontId="2" type="noConversion"/>
  </si>
  <si>
    <t>巴西</t>
    <phoneticPr fontId="2" type="noConversion"/>
  </si>
  <si>
    <t>106年1~5月棉紗進口統計表</t>
    <phoneticPr fontId="2" type="noConversion"/>
  </si>
  <si>
    <t>106年1~5月</t>
    <phoneticPr fontId="2" type="noConversion"/>
  </si>
  <si>
    <t>尼泊爾</t>
    <phoneticPr fontId="2" type="noConversion"/>
  </si>
  <si>
    <t>美國</t>
    <phoneticPr fontId="2" type="noConversion"/>
  </si>
  <si>
    <t>巴西</t>
    <phoneticPr fontId="2" type="noConversion"/>
  </si>
  <si>
    <t>105年1~6月</t>
    <phoneticPr fontId="2" type="noConversion"/>
  </si>
  <si>
    <t>106年1~6月</t>
    <phoneticPr fontId="2" type="noConversion"/>
  </si>
  <si>
    <t>106年1~6月棉紗進口統計表</t>
    <phoneticPr fontId="2" type="noConversion"/>
  </si>
  <si>
    <t>尼泊爾　　</t>
    <phoneticPr fontId="2" type="noConversion"/>
  </si>
  <si>
    <t>墨西哥　　</t>
    <phoneticPr fontId="2" type="noConversion"/>
  </si>
  <si>
    <t>巴西　　　</t>
    <phoneticPr fontId="2" type="noConversion"/>
  </si>
  <si>
    <r>
      <t>106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1~7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</si>
  <si>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rPr>
        <sz val="12"/>
        <rFont val="微軟正黑體"/>
        <family val="2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微軟正黑體"/>
        <family val="2"/>
        <charset val="136"/>
      </rPr>
      <t>名</t>
    </r>
    <phoneticPr fontId="2" type="noConversion"/>
  </si>
  <si>
    <r>
      <t>106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1~7</t>
    </r>
    <r>
      <rPr>
        <sz val="12"/>
        <rFont val="微軟正黑體"/>
        <family val="2"/>
        <charset val="136"/>
      </rPr>
      <t>月</t>
    </r>
    <phoneticPr fontId="2" type="noConversion"/>
  </si>
  <si>
    <r>
      <t>105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1~7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</si>
  <si>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</si>
  <si>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(KG)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</si>
  <si>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(US$)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</si>
  <si>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</si>
  <si>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</si>
  <si>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印度</t>
    </r>
    <phoneticPr fontId="2" type="noConversion"/>
  </si>
  <si>
    <r>
      <rPr>
        <sz val="12"/>
        <rFont val="微軟正黑體"/>
        <family val="2"/>
        <charset val="136"/>
      </rPr>
      <t>越南</t>
    </r>
  </si>
  <si>
    <r>
      <rPr>
        <sz val="12"/>
        <rFont val="微軟正黑體"/>
        <family val="2"/>
        <charset val="136"/>
      </rPr>
      <t>巴基斯坦</t>
    </r>
    <phoneticPr fontId="2" type="noConversion"/>
  </si>
  <si>
    <r>
      <rPr>
        <sz val="12"/>
        <rFont val="微軟正黑體"/>
        <family val="2"/>
        <charset val="136"/>
      </rPr>
      <t>泰國</t>
    </r>
    <phoneticPr fontId="2" type="noConversion"/>
  </si>
  <si>
    <r>
      <rPr>
        <sz val="12"/>
        <rFont val="微軟正黑體"/>
        <family val="2"/>
        <charset val="136"/>
      </rPr>
      <t>印尼</t>
    </r>
  </si>
  <si>
    <r>
      <rPr>
        <sz val="12"/>
        <rFont val="微軟正黑體"/>
        <family val="2"/>
        <charset val="136"/>
      </rPr>
      <t>中國大陸</t>
    </r>
  </si>
  <si>
    <r>
      <rPr>
        <sz val="12"/>
        <rFont val="微軟正黑體"/>
        <family val="2"/>
        <charset val="136"/>
      </rPr>
      <t>馬來西亞</t>
    </r>
  </si>
  <si>
    <r>
      <rPr>
        <sz val="12"/>
        <rFont val="微軟正黑體"/>
        <family val="2"/>
        <charset val="136"/>
      </rPr>
      <t>韓國</t>
    </r>
  </si>
  <si>
    <r>
      <rPr>
        <sz val="12"/>
        <rFont val="微軟正黑體"/>
        <family val="2"/>
        <charset val="136"/>
      </rPr>
      <t>土耳其</t>
    </r>
  </si>
  <si>
    <r>
      <rPr>
        <sz val="12"/>
        <rFont val="微軟正黑體"/>
        <family val="2"/>
        <charset val="136"/>
      </rPr>
      <t>史瓦濟蘭</t>
    </r>
    <phoneticPr fontId="2" type="noConversion"/>
  </si>
  <si>
    <r>
      <rPr>
        <sz val="12"/>
        <rFont val="微軟正黑體"/>
        <family val="2"/>
        <charset val="136"/>
      </rPr>
      <t>日本</t>
    </r>
  </si>
  <si>
    <r>
      <rPr>
        <sz val="12"/>
        <rFont val="微軟正黑體"/>
        <family val="2"/>
        <charset val="136"/>
      </rPr>
      <t>美國</t>
    </r>
  </si>
  <si>
    <r>
      <rPr>
        <sz val="12"/>
        <rFont val="微軟正黑體"/>
        <family val="2"/>
        <charset val="136"/>
      </rPr>
      <t>德國</t>
    </r>
    <phoneticPr fontId="2" type="noConversion"/>
  </si>
  <si>
    <r>
      <rPr>
        <sz val="12"/>
        <rFont val="微軟正黑體"/>
        <family val="2"/>
        <charset val="136"/>
      </rPr>
      <t>義大利</t>
    </r>
    <phoneticPr fontId="2" type="noConversion"/>
  </si>
  <si>
    <r>
      <rPr>
        <sz val="12"/>
        <rFont val="微軟正黑體"/>
        <family val="2"/>
        <charset val="136"/>
      </rPr>
      <t>法國</t>
    </r>
    <phoneticPr fontId="2" type="noConversion"/>
  </si>
  <si>
    <r>
      <rPr>
        <sz val="12"/>
        <rFont val="微軟正黑體"/>
        <family val="2"/>
        <charset val="136"/>
      </rPr>
      <t>南非</t>
    </r>
  </si>
  <si>
    <r>
      <rPr>
        <sz val="12"/>
        <rFont val="微軟正黑體"/>
        <family val="2"/>
        <charset val="136"/>
      </rPr>
      <t>巴西</t>
    </r>
    <phoneticPr fontId="2" type="noConversion"/>
  </si>
  <si>
    <r>
      <rPr>
        <sz val="12"/>
        <rFont val="微軟正黑體"/>
        <family val="2"/>
        <charset val="136"/>
      </rPr>
      <t>尼泊爾</t>
    </r>
    <phoneticPr fontId="20" type="noConversion"/>
  </si>
  <si>
    <r>
      <rPr>
        <sz val="12"/>
        <rFont val="微軟正黑體"/>
        <family val="2"/>
        <charset val="136"/>
      </rPr>
      <t>墨西哥</t>
    </r>
    <phoneticPr fontId="20" type="noConversion"/>
  </si>
  <si>
    <r>
      <rPr>
        <sz val="12"/>
        <rFont val="微軟正黑體"/>
        <family val="2"/>
        <charset val="136"/>
      </rPr>
      <t>埃及</t>
    </r>
    <phoneticPr fontId="2" type="noConversion"/>
  </si>
  <si>
    <r>
      <rPr>
        <sz val="12"/>
        <rFont val="微軟正黑體"/>
        <family val="2"/>
        <charset val="136"/>
      </rPr>
      <t>新加坡　　</t>
    </r>
    <phoneticPr fontId="2" type="noConversion"/>
  </si>
  <si>
    <r>
      <rPr>
        <sz val="12"/>
        <rFont val="微軟正黑體"/>
        <family val="2"/>
        <charset val="136"/>
      </rPr>
      <t>加拿大　　</t>
    </r>
    <phoneticPr fontId="2" type="noConversion"/>
  </si>
  <si>
    <r>
      <rPr>
        <b/>
        <sz val="12"/>
        <rFont val="微軟正黑體"/>
        <family val="2"/>
        <charset val="136"/>
      </rPr>
      <t>總計</t>
    </r>
    <phoneticPr fontId="2" type="noConversion"/>
  </si>
  <si>
    <r>
      <rPr>
        <sz val="12"/>
        <rFont val="微軟正黑體"/>
        <family val="2"/>
        <charset val="136"/>
      </rPr>
      <t>總計</t>
    </r>
    <phoneticPr fontId="2" type="noConversion"/>
  </si>
  <si>
    <r>
      <t>105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～</t>
    </r>
    <r>
      <rPr>
        <sz val="12"/>
        <rFont val="Times New Roman"/>
        <family val="1"/>
      </rPr>
      <t>9</t>
    </r>
    <r>
      <rPr>
        <sz val="12"/>
        <rFont val="微軟正黑體"/>
        <family val="2"/>
        <charset val="136"/>
      </rPr>
      <t>月</t>
    </r>
    <phoneticPr fontId="2" type="noConversion"/>
  </si>
  <si>
    <r>
      <t>105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1~8</t>
    </r>
    <r>
      <rPr>
        <sz val="12"/>
        <rFont val="微軟正黑體"/>
        <family val="2"/>
        <charset val="136"/>
      </rPr>
      <t>月</t>
    </r>
    <phoneticPr fontId="2" type="noConversion"/>
  </si>
  <si>
    <r>
      <t>106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1~8</t>
    </r>
    <r>
      <rPr>
        <sz val="12"/>
        <rFont val="微軟正黑體"/>
        <family val="2"/>
        <charset val="136"/>
      </rPr>
      <t>月</t>
    </r>
    <phoneticPr fontId="2" type="noConversion"/>
  </si>
  <si>
    <r>
      <t>106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1~8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</si>
  <si>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t>南非　　　</t>
    <phoneticPr fontId="2" type="noConversion"/>
  </si>
  <si>
    <t>巴西　　　</t>
    <phoneticPr fontId="2" type="noConversion"/>
  </si>
  <si>
    <t>尼泊爾　　</t>
    <phoneticPr fontId="2" type="noConversion"/>
  </si>
  <si>
    <t>墨西哥　　</t>
    <phoneticPr fontId="2" type="noConversion"/>
  </si>
  <si>
    <r>
      <t>106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微軟正黑體"/>
        <family val="2"/>
        <charset val="136"/>
      </rPr>
      <t>～</t>
    </r>
    <r>
      <rPr>
        <sz val="16"/>
        <rFont val="Times New Roman"/>
        <family val="1"/>
      </rPr>
      <t>9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</si>
  <si>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106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～</t>
    </r>
    <r>
      <rPr>
        <sz val="12"/>
        <rFont val="Times New Roman"/>
        <family val="1"/>
      </rPr>
      <t>9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</si>
  <si>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美國</t>
    </r>
    <phoneticPr fontId="2" type="noConversion"/>
  </si>
  <si>
    <t>數量占
比重%</t>
    <phoneticPr fontId="2" type="noConversion"/>
  </si>
  <si>
    <r>
      <rPr>
        <sz val="12"/>
        <rFont val="微軟正黑體 Light"/>
        <family val="2"/>
        <charset val="136"/>
      </rPr>
      <t>與去年同期比較</t>
    </r>
    <phoneticPr fontId="2" type="noConversion"/>
  </si>
  <si>
    <r>
      <rPr>
        <sz val="12"/>
        <rFont val="微軟正黑體 Light"/>
        <family val="2"/>
        <charset val="136"/>
      </rPr>
      <t>印度</t>
    </r>
    <phoneticPr fontId="2" type="noConversion"/>
  </si>
  <si>
    <r>
      <rPr>
        <sz val="12"/>
        <rFont val="微軟正黑體 Light"/>
        <family val="2"/>
        <charset val="136"/>
      </rPr>
      <t>越南</t>
    </r>
    <phoneticPr fontId="2" type="noConversion"/>
  </si>
  <si>
    <r>
      <rPr>
        <sz val="12"/>
        <rFont val="微軟正黑體 Light"/>
        <family val="2"/>
        <charset val="136"/>
      </rPr>
      <t>巴基斯坦</t>
    </r>
    <phoneticPr fontId="2" type="noConversion"/>
  </si>
  <si>
    <r>
      <rPr>
        <sz val="12"/>
        <rFont val="微軟正黑體 Light"/>
        <family val="2"/>
        <charset val="136"/>
      </rPr>
      <t>印尼</t>
    </r>
    <phoneticPr fontId="2" type="noConversion"/>
  </si>
  <si>
    <r>
      <rPr>
        <sz val="12"/>
        <rFont val="微軟正黑體 Light"/>
        <family val="2"/>
        <charset val="136"/>
      </rPr>
      <t>泰國</t>
    </r>
    <phoneticPr fontId="2" type="noConversion"/>
  </si>
  <si>
    <r>
      <rPr>
        <sz val="12"/>
        <rFont val="微軟正黑體 Light"/>
        <family val="2"/>
        <charset val="136"/>
      </rPr>
      <t>中國大陸</t>
    </r>
    <phoneticPr fontId="2" type="noConversion"/>
  </si>
  <si>
    <r>
      <rPr>
        <sz val="12"/>
        <rFont val="微軟正黑體 Light"/>
        <family val="2"/>
        <charset val="136"/>
      </rPr>
      <t>馬來西亞</t>
    </r>
    <phoneticPr fontId="2" type="noConversion"/>
  </si>
  <si>
    <r>
      <rPr>
        <sz val="12"/>
        <rFont val="微軟正黑體 Light"/>
        <family val="2"/>
        <charset val="136"/>
      </rPr>
      <t>韓國</t>
    </r>
    <phoneticPr fontId="2" type="noConversion"/>
  </si>
  <si>
    <r>
      <rPr>
        <sz val="12"/>
        <rFont val="微軟正黑體 Light"/>
        <family val="2"/>
        <charset val="136"/>
      </rPr>
      <t>土耳其</t>
    </r>
    <phoneticPr fontId="2" type="noConversion"/>
  </si>
  <si>
    <r>
      <rPr>
        <sz val="12"/>
        <rFont val="微軟正黑體 Light"/>
        <family val="2"/>
        <charset val="136"/>
      </rPr>
      <t>史瓦濟蘭</t>
    </r>
    <phoneticPr fontId="2" type="noConversion"/>
  </si>
  <si>
    <r>
      <rPr>
        <sz val="12"/>
        <rFont val="微軟正黑體 Light"/>
        <family val="2"/>
        <charset val="136"/>
      </rPr>
      <t>日本</t>
    </r>
    <phoneticPr fontId="2" type="noConversion"/>
  </si>
  <si>
    <r>
      <rPr>
        <sz val="12"/>
        <rFont val="微軟正黑體 Light"/>
        <family val="2"/>
        <charset val="136"/>
      </rPr>
      <t>義大利</t>
    </r>
    <phoneticPr fontId="2" type="noConversion"/>
  </si>
  <si>
    <r>
      <rPr>
        <sz val="12"/>
        <rFont val="微軟正黑體 Light"/>
        <family val="2"/>
        <charset val="136"/>
      </rPr>
      <t>美國</t>
    </r>
    <phoneticPr fontId="2" type="noConversion"/>
  </si>
  <si>
    <r>
      <rPr>
        <sz val="12"/>
        <rFont val="微軟正黑體 Light"/>
        <family val="2"/>
        <charset val="136"/>
      </rPr>
      <t>德國</t>
    </r>
    <phoneticPr fontId="2" type="noConversion"/>
  </si>
  <si>
    <r>
      <rPr>
        <sz val="12"/>
        <rFont val="微軟正黑體 Light"/>
        <family val="2"/>
        <charset val="136"/>
      </rPr>
      <t>法國</t>
    </r>
    <phoneticPr fontId="2" type="noConversion"/>
  </si>
  <si>
    <r>
      <rPr>
        <sz val="12"/>
        <rFont val="微軟正黑體 Light"/>
        <family val="2"/>
        <charset val="136"/>
      </rPr>
      <t>南非　　　</t>
    </r>
    <phoneticPr fontId="2" type="noConversion"/>
  </si>
  <si>
    <r>
      <rPr>
        <sz val="12"/>
        <rFont val="微軟正黑體 Light"/>
        <family val="2"/>
        <charset val="136"/>
      </rPr>
      <t>巴西　　　</t>
    </r>
    <phoneticPr fontId="2" type="noConversion"/>
  </si>
  <si>
    <r>
      <rPr>
        <sz val="12"/>
        <rFont val="微軟正黑體 Light"/>
        <family val="2"/>
        <charset val="136"/>
      </rPr>
      <t>尼泊爾　　</t>
    </r>
    <phoneticPr fontId="2" type="noConversion"/>
  </si>
  <si>
    <r>
      <rPr>
        <sz val="12"/>
        <rFont val="微軟正黑體 Light"/>
        <family val="2"/>
        <charset val="136"/>
      </rPr>
      <t>墨西哥　　</t>
    </r>
    <phoneticPr fontId="2" type="noConversion"/>
  </si>
  <si>
    <r>
      <rPr>
        <sz val="12"/>
        <rFont val="微軟正黑體 Light"/>
        <family val="2"/>
        <charset val="136"/>
      </rPr>
      <t>埃及</t>
    </r>
    <phoneticPr fontId="2" type="noConversion"/>
  </si>
  <si>
    <r>
      <rPr>
        <sz val="12"/>
        <rFont val="微軟正黑體 Light"/>
        <family val="2"/>
        <charset val="136"/>
      </rPr>
      <t>新加坡　　</t>
    </r>
    <phoneticPr fontId="2" type="noConversion"/>
  </si>
  <si>
    <r>
      <rPr>
        <sz val="12"/>
        <rFont val="微軟正黑體 Light"/>
        <family val="2"/>
        <charset val="136"/>
      </rPr>
      <t>加拿大　　</t>
    </r>
    <phoneticPr fontId="2" type="noConversion"/>
  </si>
  <si>
    <r>
      <rPr>
        <sz val="12"/>
        <rFont val="微軟正黑體 Light"/>
        <family val="2"/>
        <charset val="136"/>
      </rPr>
      <t>其家國家</t>
    </r>
    <phoneticPr fontId="2" type="noConversion"/>
  </si>
  <si>
    <r>
      <t>106</t>
    </r>
    <r>
      <rPr>
        <sz val="16"/>
        <rFont val="微軟正黑體 Light"/>
        <family val="2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微軟正黑體 Light"/>
        <family val="2"/>
        <charset val="136"/>
      </rPr>
      <t>～</t>
    </r>
    <r>
      <rPr>
        <sz val="16"/>
        <rFont val="Times New Roman"/>
        <family val="1"/>
      </rPr>
      <t>10</t>
    </r>
    <r>
      <rPr>
        <sz val="16"/>
        <rFont val="微軟正黑體 Light"/>
        <family val="2"/>
        <charset val="136"/>
      </rPr>
      <t>月棉紗進口統計表</t>
    </r>
    <phoneticPr fontId="2" type="noConversion"/>
  </si>
  <si>
    <r>
      <rPr>
        <sz val="12"/>
        <rFont val="微軟正黑體 Light"/>
        <family val="2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微軟正黑體 Light"/>
        <family val="2"/>
        <charset val="136"/>
      </rPr>
      <t>名</t>
    </r>
    <phoneticPr fontId="2" type="noConversion"/>
  </si>
  <si>
    <r>
      <t>106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 Light"/>
        <family val="2"/>
        <charset val="136"/>
      </rPr>
      <t>～</t>
    </r>
    <r>
      <rPr>
        <sz val="12"/>
        <rFont val="Times New Roman"/>
        <family val="1"/>
      </rPr>
      <t>10</t>
    </r>
    <r>
      <rPr>
        <sz val="12"/>
        <rFont val="微軟正黑體 Light"/>
        <family val="2"/>
        <charset val="136"/>
      </rPr>
      <t>月</t>
    </r>
    <phoneticPr fontId="2" type="noConversion"/>
  </si>
  <si>
    <r>
      <t>105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 Light"/>
        <family val="2"/>
        <charset val="136"/>
      </rPr>
      <t>～</t>
    </r>
    <r>
      <rPr>
        <sz val="12"/>
        <rFont val="Times New Roman"/>
        <family val="1"/>
      </rPr>
      <t>10</t>
    </r>
    <r>
      <rPr>
        <sz val="12"/>
        <rFont val="微軟正黑體 Light"/>
        <family val="2"/>
        <charset val="136"/>
      </rPr>
      <t>月</t>
    </r>
    <phoneticPr fontId="2" type="noConversion"/>
  </si>
  <si>
    <r>
      <rPr>
        <sz val="12"/>
        <rFont val="微軟正黑體 Light"/>
        <family val="2"/>
        <charset val="136"/>
      </rPr>
      <t>數量</t>
    </r>
    <r>
      <rPr>
        <sz val="12"/>
        <rFont val="Times New Roman"/>
        <family val="1"/>
      </rPr>
      <t>(KG)</t>
    </r>
    <phoneticPr fontId="2" type="noConversion"/>
  </si>
  <si>
    <r>
      <rPr>
        <sz val="11"/>
        <rFont val="微軟正黑體 Light"/>
        <family val="2"/>
        <charset val="136"/>
      </rPr>
      <t>數量占
比重</t>
    </r>
    <r>
      <rPr>
        <sz val="11"/>
        <rFont val="Times New Roman"/>
        <family val="1"/>
      </rPr>
      <t>%</t>
    </r>
    <phoneticPr fontId="2" type="noConversion"/>
  </si>
  <si>
    <r>
      <rPr>
        <sz val="12"/>
        <rFont val="微軟正黑體 Light"/>
        <family val="2"/>
        <charset val="136"/>
      </rPr>
      <t>金額</t>
    </r>
    <r>
      <rPr>
        <sz val="12"/>
        <rFont val="Times New Roman"/>
        <family val="1"/>
      </rPr>
      <t>(US$)</t>
    </r>
    <phoneticPr fontId="2" type="noConversion"/>
  </si>
  <si>
    <r>
      <rPr>
        <sz val="12"/>
        <rFont val="微軟正黑體 Light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</si>
  <si>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 Light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</si>
  <si>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b/>
        <sz val="12"/>
        <rFont val="微軟正黑體 Light"/>
        <family val="2"/>
        <charset val="136"/>
      </rPr>
      <t>總計</t>
    </r>
    <phoneticPr fontId="2" type="noConversion"/>
  </si>
  <si>
    <r>
      <rPr>
        <sz val="11"/>
        <rFont val="微軟正黑體 Light"/>
        <family val="2"/>
        <charset val="136"/>
      </rPr>
      <t>數量占
比重</t>
    </r>
    <r>
      <rPr>
        <sz val="11"/>
        <rFont val="Times New Roman"/>
        <family val="1"/>
      </rPr>
      <t>%</t>
    </r>
    <phoneticPr fontId="2" type="noConversion"/>
  </si>
  <si>
    <r>
      <rPr>
        <sz val="12"/>
        <rFont val="華康標楷體"/>
        <family val="1"/>
        <charset val="136"/>
      </rPr>
      <t>與去年同期比較</t>
    </r>
    <phoneticPr fontId="2" type="noConversion"/>
  </si>
  <si>
    <r>
      <rPr>
        <sz val="12"/>
        <rFont val="華康標楷體"/>
        <family val="1"/>
        <charset val="136"/>
      </rPr>
      <t>印度</t>
    </r>
    <phoneticPr fontId="2" type="noConversion"/>
  </si>
  <si>
    <r>
      <rPr>
        <sz val="12"/>
        <rFont val="華康標楷體"/>
        <family val="1"/>
        <charset val="136"/>
      </rPr>
      <t>越南</t>
    </r>
  </si>
  <si>
    <r>
      <rPr>
        <sz val="12"/>
        <rFont val="華康標楷體"/>
        <family val="1"/>
        <charset val="136"/>
      </rPr>
      <t>巴基斯坦</t>
    </r>
    <phoneticPr fontId="2" type="noConversion"/>
  </si>
  <si>
    <r>
      <rPr>
        <sz val="12"/>
        <rFont val="華康標楷體"/>
        <family val="1"/>
        <charset val="136"/>
      </rPr>
      <t>印尼</t>
    </r>
  </si>
  <si>
    <r>
      <rPr>
        <sz val="12"/>
        <rFont val="華康標楷體"/>
        <family val="1"/>
        <charset val="136"/>
      </rPr>
      <t>中國大陸</t>
    </r>
  </si>
  <si>
    <r>
      <rPr>
        <sz val="12"/>
        <rFont val="華康標楷體"/>
        <family val="1"/>
        <charset val="136"/>
      </rPr>
      <t>馬來西亞</t>
    </r>
  </si>
  <si>
    <r>
      <rPr>
        <sz val="12"/>
        <rFont val="華康標楷體"/>
        <family val="1"/>
        <charset val="136"/>
      </rPr>
      <t>土耳其</t>
    </r>
  </si>
  <si>
    <r>
      <rPr>
        <sz val="12"/>
        <rFont val="華康標楷體"/>
        <family val="1"/>
        <charset val="136"/>
      </rPr>
      <t>韓國</t>
    </r>
  </si>
  <si>
    <r>
      <rPr>
        <sz val="12"/>
        <rFont val="華康標楷體"/>
        <family val="1"/>
        <charset val="136"/>
      </rPr>
      <t>日本</t>
    </r>
  </si>
  <si>
    <r>
      <rPr>
        <sz val="11"/>
        <rFont val="華康標楷體"/>
        <family val="1"/>
        <charset val="136"/>
      </rPr>
      <t>義大利</t>
    </r>
    <phoneticPr fontId="2" type="noConversion"/>
  </si>
  <si>
    <r>
      <rPr>
        <sz val="12"/>
        <rFont val="華康標楷體"/>
        <family val="1"/>
        <charset val="136"/>
      </rPr>
      <t>德國</t>
    </r>
    <phoneticPr fontId="2" type="noConversion"/>
  </si>
  <si>
    <r>
      <rPr>
        <sz val="12"/>
        <rFont val="華康標楷體"/>
        <family val="1"/>
        <charset val="136"/>
      </rPr>
      <t>美國</t>
    </r>
  </si>
  <si>
    <r>
      <rPr>
        <sz val="12"/>
        <rFont val="華康標楷體"/>
        <family val="1"/>
        <charset val="136"/>
      </rPr>
      <t>墨西哥　　</t>
    </r>
    <phoneticPr fontId="2" type="noConversion"/>
  </si>
  <si>
    <r>
      <rPr>
        <sz val="12"/>
        <rFont val="華康標楷體"/>
        <family val="1"/>
        <charset val="136"/>
      </rPr>
      <t>南非　　　</t>
    </r>
    <phoneticPr fontId="2" type="noConversion"/>
  </si>
  <si>
    <r>
      <rPr>
        <sz val="12"/>
        <rFont val="華康標楷體"/>
        <family val="1"/>
        <charset val="136"/>
      </rPr>
      <t>荷蘭　　　</t>
    </r>
    <phoneticPr fontId="2" type="noConversion"/>
  </si>
  <si>
    <r>
      <rPr>
        <sz val="12"/>
        <rFont val="華康標楷體"/>
        <family val="1"/>
        <charset val="136"/>
      </rPr>
      <t>巴西　　　</t>
    </r>
    <phoneticPr fontId="2" type="noConversion"/>
  </si>
  <si>
    <r>
      <rPr>
        <sz val="12"/>
        <rFont val="華康標楷體"/>
        <family val="1"/>
        <charset val="136"/>
      </rPr>
      <t>尼泊爾</t>
    </r>
  </si>
  <si>
    <r>
      <rPr>
        <sz val="12"/>
        <rFont val="華康標楷體"/>
        <family val="1"/>
        <charset val="136"/>
      </rPr>
      <t>埃及</t>
    </r>
    <phoneticPr fontId="2" type="noConversion"/>
  </si>
  <si>
    <r>
      <rPr>
        <sz val="12"/>
        <rFont val="華康標楷體"/>
        <family val="1"/>
        <charset val="136"/>
      </rPr>
      <t>加拿大　　</t>
    </r>
    <phoneticPr fontId="2" type="noConversion"/>
  </si>
  <si>
    <r>
      <rPr>
        <sz val="12"/>
        <rFont val="華康標楷體"/>
        <family val="1"/>
        <charset val="136"/>
      </rPr>
      <t>總計</t>
    </r>
    <phoneticPr fontId="2" type="noConversion"/>
  </si>
  <si>
    <r>
      <rPr>
        <sz val="12"/>
        <rFont val="華康標楷體"/>
        <family val="1"/>
        <charset val="136"/>
      </rPr>
      <t>巴基斯坦</t>
    </r>
    <phoneticPr fontId="2" type="noConversion"/>
  </si>
  <si>
    <r>
      <rPr>
        <sz val="12"/>
        <rFont val="華康標楷體"/>
        <family val="1"/>
        <charset val="136"/>
      </rPr>
      <t>泰國</t>
    </r>
    <phoneticPr fontId="2" type="noConversion"/>
  </si>
  <si>
    <r>
      <rPr>
        <sz val="12"/>
        <rFont val="華康標楷體"/>
        <family val="1"/>
        <charset val="136"/>
      </rPr>
      <t>其家國家</t>
    </r>
    <phoneticPr fontId="2" type="noConversion"/>
  </si>
  <si>
    <r>
      <rPr>
        <sz val="12"/>
        <rFont val="華康標楷體"/>
        <family val="1"/>
        <charset val="136"/>
      </rPr>
      <t>泰國</t>
    </r>
    <phoneticPr fontId="2" type="noConversion"/>
  </si>
  <si>
    <r>
      <rPr>
        <sz val="12"/>
        <rFont val="華康標楷體"/>
        <family val="1"/>
        <charset val="136"/>
      </rPr>
      <t>史瓦濟蘭</t>
    </r>
    <phoneticPr fontId="2" type="noConversion"/>
  </si>
  <si>
    <r>
      <rPr>
        <sz val="11"/>
        <rFont val="華康標楷體"/>
        <family val="1"/>
        <charset val="136"/>
      </rPr>
      <t>義大利</t>
    </r>
    <phoneticPr fontId="2" type="noConversion"/>
  </si>
  <si>
    <r>
      <rPr>
        <sz val="12"/>
        <rFont val="華康標楷體"/>
        <family val="1"/>
        <charset val="136"/>
      </rPr>
      <t>新加坡　　</t>
    </r>
    <phoneticPr fontId="2" type="noConversion"/>
  </si>
  <si>
    <r>
      <rPr>
        <sz val="12"/>
        <rFont val="華康標楷體"/>
        <family val="1"/>
        <charset val="136"/>
      </rPr>
      <t>其家國家</t>
    </r>
    <phoneticPr fontId="2" type="noConversion"/>
  </si>
  <si>
    <r>
      <rPr>
        <sz val="12"/>
        <rFont val="華康標楷體"/>
        <family val="1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華康標楷體"/>
        <family val="1"/>
        <charset val="136"/>
      </rPr>
      <t>名</t>
    </r>
    <phoneticPr fontId="2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</si>
  <si>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(KG)</t>
    </r>
    <phoneticPr fontId="2" type="noConversion"/>
  </si>
  <si>
    <r>
      <rPr>
        <sz val="11"/>
        <rFont val="微軟正黑體 Light"/>
        <family val="2"/>
        <charset val="136"/>
      </rPr>
      <t>數量占
比重</t>
    </r>
    <r>
      <rPr>
        <sz val="11"/>
        <rFont val="Times New Roman"/>
        <family val="1"/>
      </rPr>
      <t>%</t>
    </r>
    <phoneticPr fontId="2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</si>
  <si>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(US$)</t>
    </r>
    <phoneticPr fontId="2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</si>
  <si>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</si>
  <si>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</si>
  <si>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華康標楷體"/>
        <family val="1"/>
        <charset val="136"/>
      </rPr>
      <t>印度</t>
    </r>
    <phoneticPr fontId="2" type="noConversion"/>
  </si>
  <si>
    <r>
      <rPr>
        <sz val="12"/>
        <rFont val="華康標楷體"/>
        <family val="1"/>
        <charset val="136"/>
      </rPr>
      <t>墨西哥　　</t>
    </r>
    <phoneticPr fontId="2" type="noConversion"/>
  </si>
  <si>
    <r>
      <t>106</t>
    </r>
    <r>
      <rPr>
        <sz val="16"/>
        <rFont val="華康標楷體"/>
        <family val="1"/>
        <charset val="136"/>
      </rPr>
      <t>年</t>
    </r>
    <r>
      <rPr>
        <sz val="16"/>
        <rFont val="Times New Roman"/>
        <family val="1"/>
      </rPr>
      <t>1-11</t>
    </r>
    <r>
      <rPr>
        <sz val="16"/>
        <rFont val="華康標楷體"/>
        <family val="1"/>
        <charset val="136"/>
      </rPr>
      <t>月棉紗進口統計表</t>
    </r>
    <phoneticPr fontId="2" type="noConversion"/>
  </si>
  <si>
    <r>
      <t>106</t>
    </r>
    <r>
      <rPr>
        <sz val="12"/>
        <rFont val="華康標楷體"/>
        <family val="1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華康標楷體"/>
        <family val="1"/>
        <charset val="136"/>
      </rPr>
      <t>月</t>
    </r>
    <phoneticPr fontId="2" type="noConversion"/>
  </si>
  <si>
    <r>
      <t>105</t>
    </r>
    <r>
      <rPr>
        <sz val="12"/>
        <rFont val="華康標楷體"/>
        <family val="1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華康標楷體"/>
        <family val="1"/>
        <charset val="136"/>
      </rPr>
      <t>月</t>
    </r>
    <phoneticPr fontId="2" type="noConversion"/>
  </si>
  <si>
    <r>
      <rPr>
        <sz val="12"/>
        <rFont val="華康標楷體"/>
        <family val="1"/>
        <charset val="136"/>
      </rPr>
      <t>法國</t>
    </r>
    <phoneticPr fontId="2" type="noConversion"/>
  </si>
  <si>
    <r>
      <rPr>
        <sz val="12"/>
        <rFont val="華康標楷體"/>
        <family val="1"/>
        <charset val="136"/>
      </rPr>
      <t>南非　　　</t>
    </r>
    <phoneticPr fontId="2" type="noConversion"/>
  </si>
  <si>
    <r>
      <rPr>
        <sz val="12"/>
        <rFont val="華康標楷體"/>
        <family val="1"/>
        <charset val="136"/>
      </rPr>
      <t>巴西　　　</t>
    </r>
    <phoneticPr fontId="2" type="noConversion"/>
  </si>
  <si>
    <r>
      <rPr>
        <sz val="12"/>
        <rFont val="華康標楷體"/>
        <family val="1"/>
        <charset val="136"/>
      </rPr>
      <t>埃及</t>
    </r>
    <phoneticPr fontId="2" type="noConversion"/>
  </si>
  <si>
    <r>
      <rPr>
        <sz val="12"/>
        <rFont val="華康標楷體"/>
        <family val="1"/>
        <charset val="136"/>
      </rPr>
      <t>加拿大　　</t>
    </r>
    <phoneticPr fontId="2" type="noConversion"/>
  </si>
  <si>
    <r>
      <rPr>
        <sz val="12"/>
        <rFont val="華康標楷體"/>
        <family val="1"/>
        <charset val="136"/>
      </rPr>
      <t>總計</t>
    </r>
    <phoneticPr fontId="2" type="noConversion"/>
  </si>
  <si>
    <r>
      <rPr>
        <sz val="12"/>
        <rFont val="華康標楷體"/>
        <family val="1"/>
        <charset val="136"/>
      </rPr>
      <t>新加坡　　</t>
    </r>
    <phoneticPr fontId="2" type="noConversion"/>
  </si>
  <si>
    <r>
      <rPr>
        <sz val="12"/>
        <rFont val="華康標楷體"/>
        <family val="1"/>
        <charset val="136"/>
      </rPr>
      <t>法國</t>
    </r>
    <phoneticPr fontId="2" type="noConversion"/>
  </si>
  <si>
    <r>
      <rPr>
        <sz val="12"/>
        <rFont val="華康標楷體"/>
        <family val="1"/>
        <charset val="136"/>
      </rPr>
      <t>德國</t>
    </r>
    <phoneticPr fontId="2" type="noConversion"/>
  </si>
  <si>
    <r>
      <rPr>
        <sz val="12"/>
        <rFont val="華康標楷體"/>
        <family val="1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華康標楷體"/>
        <family val="1"/>
        <charset val="136"/>
      </rPr>
      <t>名</t>
    </r>
    <phoneticPr fontId="2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</si>
  <si>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(US$)</t>
    </r>
    <phoneticPr fontId="2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</si>
  <si>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</si>
  <si>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華康標楷體"/>
        <family val="1"/>
        <charset val="136"/>
      </rPr>
      <t>尼泊爾　　</t>
    </r>
    <phoneticPr fontId="2" type="noConversion"/>
  </si>
  <si>
    <r>
      <t>106</t>
    </r>
    <r>
      <rPr>
        <sz val="16"/>
        <rFont val="華康標楷體"/>
        <family val="1"/>
        <charset val="136"/>
      </rPr>
      <t>年</t>
    </r>
    <r>
      <rPr>
        <sz val="16"/>
        <rFont val="Times New Roman"/>
        <family val="1"/>
      </rPr>
      <t>1-12</t>
    </r>
    <r>
      <rPr>
        <sz val="16"/>
        <rFont val="華康標楷體"/>
        <family val="1"/>
        <charset val="136"/>
      </rPr>
      <t>月棉紗進口統計表</t>
    </r>
    <phoneticPr fontId="2" type="noConversion"/>
  </si>
  <si>
    <r>
      <t>105</t>
    </r>
    <r>
      <rPr>
        <sz val="12"/>
        <rFont val="華康標楷體"/>
        <family val="1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華康標楷體"/>
        <family val="1"/>
        <charset val="136"/>
      </rPr>
      <t>月</t>
    </r>
    <phoneticPr fontId="2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</si>
  <si>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(KG)</t>
    </r>
    <phoneticPr fontId="2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</si>
  <si>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</si>
  <si>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華康標楷體"/>
        <family val="1"/>
        <charset val="136"/>
      </rPr>
      <t>史瓦濟蘭</t>
    </r>
    <phoneticPr fontId="2" type="noConversion"/>
  </si>
  <si>
    <r>
      <t>106</t>
    </r>
    <r>
      <rPr>
        <sz val="12"/>
        <rFont val="華康標楷體"/>
        <family val="1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華康標楷體"/>
        <family val="1"/>
        <charset val="136"/>
      </rPr>
      <t>月</t>
    </r>
    <phoneticPr fontId="2" type="noConversion"/>
  </si>
  <si>
    <t>106年1~12月棉紗進口統計表</t>
    <phoneticPr fontId="2" type="noConversion"/>
  </si>
  <si>
    <r>
      <t>106</t>
    </r>
    <r>
      <rPr>
        <sz val="12"/>
        <color indexed="8"/>
        <rFont val="新細明體"/>
        <family val="1"/>
        <charset val="136"/>
      </rPr>
      <t>年1~12月台灣棉紗進口數量24,947噸，金額為71</t>
    </r>
    <r>
      <rPr>
        <sz val="12"/>
        <color indexed="8"/>
        <rFont val="Times New Roman"/>
        <family val="1"/>
      </rPr>
      <t>,473</t>
    </r>
    <r>
      <rPr>
        <sz val="12"/>
        <color indexed="8"/>
        <rFont val="新細明體"/>
        <family val="1"/>
        <charset val="136"/>
      </rPr>
      <t>千美元，較</t>
    </r>
    <r>
      <rPr>
        <sz val="12"/>
        <color indexed="8"/>
        <rFont val="Times New Roman"/>
        <family val="1"/>
      </rPr>
      <t>105</t>
    </r>
    <r>
      <rPr>
        <sz val="12"/>
        <color indexed="8"/>
        <rFont val="新細明體"/>
        <family val="1"/>
        <charset val="136"/>
      </rPr>
      <t>年同期分別成長</t>
    </r>
    <r>
      <rPr>
        <sz val="12"/>
        <color indexed="8"/>
        <rFont val="Times New Roman"/>
        <family val="1"/>
      </rPr>
      <t>13.2%</t>
    </r>
    <r>
      <rPr>
        <sz val="12"/>
        <color indexed="8"/>
        <rFont val="新細明體"/>
        <family val="1"/>
        <charset val="136"/>
      </rPr>
      <t>及</t>
    </r>
    <r>
      <rPr>
        <sz val="12"/>
        <color indexed="8"/>
        <rFont val="Times New Roman"/>
        <family val="1"/>
      </rPr>
      <t>21.1%</t>
    </r>
    <r>
      <rPr>
        <sz val="12"/>
        <color indexed="8"/>
        <rFont val="新細明體"/>
        <family val="1"/>
        <charset val="136"/>
      </rPr>
      <t>。</t>
    </r>
    <phoneticPr fontId="2" type="noConversion"/>
  </si>
  <si>
    <t>主要進口地區：印度為最大進口國家佔38.0%、越南第二佔34.3%、巴基斯坦第三佔22.8%、印尼1.4%、泰國佔1.1%、中國大陸佔1.1%。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</si>
</sst>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0.0%"/>
    <numFmt numFmtId="177" formatCode="_-* #,##0_-;\-* #,##0_-;_-* &quot;-&quot;??_-;_-@_-"/>
    <numFmt numFmtId="179" formatCode="#,##0_ "/>
  </numFmts>
  <fonts count="3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華康標楷體"/>
      <family val="1"/>
      <charset val="136"/>
    </font>
    <font>
      <sz val="12"/>
      <name val="華康標楷體"/>
      <family val="1"/>
      <charset val="136"/>
    </font>
    <font>
      <sz val="11"/>
      <name val="華康標楷體"/>
      <family val="1"/>
      <charset val="136"/>
    </font>
    <font>
      <sz val="12"/>
      <color indexed="12"/>
      <name val="華康標楷體"/>
      <family val="1"/>
      <charset val="136"/>
    </font>
    <font>
      <sz val="12"/>
      <color indexed="10"/>
      <name val="華康標楷體"/>
      <family val="1"/>
      <charset val="136"/>
    </font>
    <font>
      <sz val="1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PMingLiU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indexed="12"/>
      <name val="新細明體"/>
      <family val="1"/>
      <charset val="136"/>
      <scheme val="minor"/>
    </font>
    <font>
      <sz val="12"/>
      <color indexed="10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2"/>
      <color rgb="FFC0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name val="Times New Roman"/>
      <family val="1"/>
    </font>
    <font>
      <sz val="12"/>
      <color rgb="FFC00000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  <charset val="136"/>
    </font>
    <font>
      <sz val="16"/>
      <name val="微軟正黑體 Light"/>
      <family val="2"/>
      <charset val="136"/>
    </font>
    <font>
      <sz val="12"/>
      <name val="微軟正黑體 Light"/>
      <family val="2"/>
      <charset val="136"/>
    </font>
    <font>
      <sz val="11"/>
      <name val="微軟正黑體 Light"/>
      <family val="2"/>
      <charset val="136"/>
    </font>
    <font>
      <sz val="11"/>
      <name val="Times New Roman"/>
      <family val="1"/>
    </font>
    <font>
      <b/>
      <sz val="12"/>
      <name val="微軟正黑體 Light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177" fontId="14" fillId="0" borderId="2" xfId="1" applyNumberFormat="1" applyFont="1" applyBorder="1" applyAlignment="1">
      <alignment horizontal="center" vertical="center"/>
    </xf>
    <xf numFmtId="177" fontId="14" fillId="0" borderId="2" xfId="1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0" fontId="14" fillId="0" borderId="2" xfId="2" applyNumberFormat="1" applyFont="1" applyBorder="1" applyAlignment="1">
      <alignment horizontal="right" vertical="center"/>
    </xf>
    <xf numFmtId="0" fontId="16" fillId="0" borderId="0" xfId="0" applyFont="1"/>
    <xf numFmtId="0" fontId="15" fillId="2" borderId="2" xfId="0" applyFont="1" applyFill="1" applyBorder="1" applyAlignment="1">
      <alignment horizontal="center" vertical="center"/>
    </xf>
    <xf numFmtId="177" fontId="15" fillId="2" borderId="2" xfId="0" applyNumberFormat="1" applyFont="1" applyFill="1" applyBorder="1" applyAlignment="1">
      <alignment horizontal="center" vertical="center"/>
    </xf>
    <xf numFmtId="0" fontId="17" fillId="0" borderId="0" xfId="0" applyFont="1"/>
    <xf numFmtId="3" fontId="11" fillId="0" borderId="0" xfId="0" applyNumberFormat="1" applyFont="1" applyAlignment="1">
      <alignment vertical="center"/>
    </xf>
    <xf numFmtId="10" fontId="4" fillId="0" borderId="0" xfId="0" applyNumberFormat="1" applyFont="1"/>
    <xf numFmtId="177" fontId="12" fillId="0" borderId="2" xfId="1" applyNumberFormat="1" applyFont="1" applyBorder="1" applyAlignment="1">
      <alignment horizontal="right" vertical="center"/>
    </xf>
    <xf numFmtId="177" fontId="12" fillId="0" borderId="2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/>
    </xf>
    <xf numFmtId="177" fontId="12" fillId="0" borderId="2" xfId="0" applyNumberFormat="1" applyFont="1" applyBorder="1" applyAlignment="1">
      <alignment horizontal="center" vertical="center"/>
    </xf>
    <xf numFmtId="177" fontId="12" fillId="3" borderId="2" xfId="1" applyNumberFormat="1" applyFont="1" applyFill="1" applyBorder="1" applyAlignment="1">
      <alignment horizontal="center" vertical="center"/>
    </xf>
    <xf numFmtId="177" fontId="12" fillId="3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176" fontId="14" fillId="0" borderId="2" xfId="2" applyNumberFormat="1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center" vertical="center"/>
    </xf>
    <xf numFmtId="179" fontId="13" fillId="0" borderId="2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176" fontId="19" fillId="0" borderId="2" xfId="2" applyNumberFormat="1" applyFont="1" applyBorder="1" applyAlignment="1">
      <alignment horizontal="right" vertical="center"/>
    </xf>
    <xf numFmtId="10" fontId="19" fillId="0" borderId="2" xfId="2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76" fontId="25" fillId="0" borderId="2" xfId="2" applyNumberFormat="1" applyFont="1" applyBorder="1" applyAlignment="1">
      <alignment horizontal="right" vertical="center"/>
    </xf>
    <xf numFmtId="176" fontId="12" fillId="0" borderId="2" xfId="2" applyNumberFormat="1" applyFont="1" applyBorder="1" applyAlignment="1">
      <alignment horizontal="right" vertical="center"/>
    </xf>
    <xf numFmtId="0" fontId="26" fillId="3" borderId="2" xfId="0" applyFont="1" applyFill="1" applyBorder="1" applyAlignment="1">
      <alignment horizontal="center" vertical="center"/>
    </xf>
    <xf numFmtId="177" fontId="26" fillId="3" borderId="2" xfId="1" applyNumberFormat="1" applyFont="1" applyFill="1" applyBorder="1" applyAlignment="1">
      <alignment horizontal="right" vertical="center"/>
    </xf>
    <xf numFmtId="176" fontId="26" fillId="3" borderId="2" xfId="2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177" fontId="12" fillId="0" borderId="1" xfId="1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176" fontId="12" fillId="0" borderId="2" xfId="1" applyNumberFormat="1" applyFont="1" applyBorder="1" applyAlignment="1">
      <alignment horizontal="right" vertical="center"/>
    </xf>
    <xf numFmtId="176" fontId="12" fillId="3" borderId="2" xfId="1" applyNumberFormat="1" applyFont="1" applyFill="1" applyBorder="1" applyAlignment="1">
      <alignment horizontal="right" vertical="center"/>
    </xf>
    <xf numFmtId="176" fontId="12" fillId="3" borderId="2" xfId="2" applyNumberFormat="1" applyFont="1" applyFill="1" applyBorder="1" applyAlignment="1">
      <alignment horizontal="right" vertical="center"/>
    </xf>
    <xf numFmtId="0" fontId="31" fillId="0" borderId="2" xfId="0" applyFont="1" applyBorder="1" applyAlignment="1">
      <alignment horizontal="center" vertical="center" wrapText="1"/>
    </xf>
    <xf numFmtId="176" fontId="12" fillId="0" borderId="2" xfId="1" applyNumberFormat="1" applyFont="1" applyBorder="1" applyAlignment="1">
      <alignment horizontal="center" vertical="center"/>
    </xf>
    <xf numFmtId="0" fontId="26" fillId="3" borderId="2" xfId="0" applyFont="1" applyFill="1" applyBorder="1" applyAlignment="1">
      <alignment vertical="center"/>
    </xf>
    <xf numFmtId="177" fontId="26" fillId="3" borderId="2" xfId="0" applyNumberFormat="1" applyFont="1" applyFill="1" applyBorder="1" applyAlignment="1">
      <alignment horizontal="center" vertical="center"/>
    </xf>
    <xf numFmtId="176" fontId="26" fillId="3" borderId="2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177" fontId="12" fillId="0" borderId="12" xfId="1" applyNumberFormat="1" applyFont="1" applyBorder="1" applyAlignment="1">
      <alignment horizontal="center" vertical="center"/>
    </xf>
    <xf numFmtId="177" fontId="12" fillId="0" borderId="13" xfId="1" applyNumberFormat="1" applyFont="1" applyBorder="1" applyAlignment="1">
      <alignment horizontal="center" vertical="center"/>
    </xf>
    <xf numFmtId="10" fontId="12" fillId="0" borderId="2" xfId="2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77" fontId="12" fillId="0" borderId="14" xfId="1" applyNumberFormat="1" applyFont="1" applyBorder="1" applyAlignment="1">
      <alignment horizontal="center" vertical="center"/>
    </xf>
    <xf numFmtId="176" fontId="12" fillId="0" borderId="15" xfId="1" applyNumberFormat="1" applyFont="1" applyBorder="1" applyAlignment="1">
      <alignment horizontal="center" vertical="center"/>
    </xf>
    <xf numFmtId="177" fontId="12" fillId="0" borderId="16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6" xfId="0" applyFont="1" applyBorder="1" applyAlignment="1">
      <alignment horizontal="left" vertical="center"/>
    </xf>
    <xf numFmtId="176" fontId="12" fillId="0" borderId="1" xfId="2" applyNumberFormat="1" applyFont="1" applyBorder="1" applyAlignment="1">
      <alignment horizontal="right" vertical="center"/>
    </xf>
    <xf numFmtId="177" fontId="12" fillId="0" borderId="12" xfId="1" applyNumberFormat="1" applyFont="1" applyBorder="1" applyAlignment="1">
      <alignment horizontal="right" vertical="center"/>
    </xf>
    <xf numFmtId="177" fontId="12" fillId="0" borderId="13" xfId="1" applyNumberFormat="1" applyFont="1" applyBorder="1" applyAlignment="1">
      <alignment horizontal="right" vertical="center"/>
    </xf>
    <xf numFmtId="177" fontId="12" fillId="0" borderId="14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40"/>
  <sheetViews>
    <sheetView workbookViewId="0">
      <selection activeCell="J10" sqref="J10"/>
    </sheetView>
  </sheetViews>
  <sheetFormatPr defaultRowHeight="16.7"/>
  <cols>
    <col min="1" max="1" width="12" customWidth="1"/>
    <col min="2" max="5" width="13.125" style="1" customWidth="1"/>
    <col min="6" max="7" width="9.5" style="1" customWidth="1"/>
  </cols>
  <sheetData>
    <row r="1" spans="1:7" s="2" customFormat="1" ht="30" customHeight="1">
      <c r="A1" s="71" t="s">
        <v>50</v>
      </c>
      <c r="B1" s="71"/>
      <c r="C1" s="71"/>
      <c r="D1" s="71"/>
      <c r="E1" s="71"/>
      <c r="F1" s="71"/>
      <c r="G1" s="71"/>
    </row>
    <row r="2" spans="1:7" s="2" customFormat="1" ht="10.85" customHeight="1">
      <c r="A2" s="10"/>
      <c r="B2" s="11"/>
      <c r="C2" s="11"/>
      <c r="D2" s="11"/>
      <c r="E2" s="11"/>
      <c r="F2" s="11"/>
      <c r="G2" s="11"/>
    </row>
    <row r="3" spans="1:7" s="2" customFormat="1" ht="20.2" customHeight="1">
      <c r="A3" s="72" t="s">
        <v>31</v>
      </c>
      <c r="B3" s="74" t="s">
        <v>55</v>
      </c>
      <c r="C3" s="75"/>
      <c r="D3" s="74" t="s">
        <v>32</v>
      </c>
      <c r="E3" s="75"/>
      <c r="F3" s="76" t="s">
        <v>51</v>
      </c>
      <c r="G3" s="75"/>
    </row>
    <row r="4" spans="1:7" s="2" customFormat="1" ht="20.2" customHeight="1">
      <c r="A4" s="73"/>
      <c r="B4" s="12" t="s">
        <v>33</v>
      </c>
      <c r="C4" s="13" t="s">
        <v>34</v>
      </c>
      <c r="D4" s="12" t="s">
        <v>33</v>
      </c>
      <c r="E4" s="13" t="s">
        <v>34</v>
      </c>
      <c r="F4" s="13" t="s">
        <v>35</v>
      </c>
      <c r="G4" s="13" t="s">
        <v>36</v>
      </c>
    </row>
    <row r="5" spans="1:7" s="2" customFormat="1" ht="24" customHeight="1">
      <c r="A5" s="14" t="s">
        <v>37</v>
      </c>
      <c r="B5" s="15">
        <v>1408866</v>
      </c>
      <c r="C5" s="15">
        <v>3867100</v>
      </c>
      <c r="D5" s="15">
        <v>1067059</v>
      </c>
      <c r="E5" s="15">
        <v>2589100</v>
      </c>
      <c r="F5" s="34">
        <f t="shared" ref="F5:G11" si="0">SUM(B5/D5-1)</f>
        <v>0.32032624250392905</v>
      </c>
      <c r="G5" s="34">
        <f t="shared" si="0"/>
        <v>0.49360781738828163</v>
      </c>
    </row>
    <row r="6" spans="1:7" s="2" customFormat="1" ht="24" customHeight="1">
      <c r="A6" s="14" t="s">
        <v>5</v>
      </c>
      <c r="B6" s="15">
        <v>925853</v>
      </c>
      <c r="C6" s="15">
        <v>2350000</v>
      </c>
      <c r="D6" s="15">
        <v>212018</v>
      </c>
      <c r="E6" s="15">
        <v>524000</v>
      </c>
      <c r="F6" s="34">
        <f t="shared" si="0"/>
        <v>3.366860360912753</v>
      </c>
      <c r="G6" s="34">
        <f t="shared" si="0"/>
        <v>3.4847328244274811</v>
      </c>
    </row>
    <row r="7" spans="1:7" s="2" customFormat="1" ht="24" customHeight="1">
      <c r="A7" s="14" t="s">
        <v>38</v>
      </c>
      <c r="B7" s="15">
        <v>302999</v>
      </c>
      <c r="C7" s="15">
        <v>785400</v>
      </c>
      <c r="D7" s="15">
        <v>142428</v>
      </c>
      <c r="E7" s="15">
        <v>317900</v>
      </c>
      <c r="F7" s="34">
        <f t="shared" si="0"/>
        <v>1.1273836605161907</v>
      </c>
      <c r="G7" s="34">
        <f t="shared" si="0"/>
        <v>1.4705882352941178</v>
      </c>
    </row>
    <row r="8" spans="1:7" s="2" customFormat="1" ht="24" customHeight="1">
      <c r="A8" s="14" t="s">
        <v>4</v>
      </c>
      <c r="B8" s="15">
        <v>45788</v>
      </c>
      <c r="C8" s="15">
        <v>349900</v>
      </c>
      <c r="D8" s="15">
        <v>63067</v>
      </c>
      <c r="E8" s="15">
        <v>329100</v>
      </c>
      <c r="F8" s="34">
        <f t="shared" si="0"/>
        <v>-0.27397846734425291</v>
      </c>
      <c r="G8" s="34">
        <f t="shared" si="0"/>
        <v>6.3202673959282807E-2</v>
      </c>
    </row>
    <row r="9" spans="1:7" s="2" customFormat="1" ht="24" customHeight="1">
      <c r="A9" s="14" t="s">
        <v>0</v>
      </c>
      <c r="B9" s="15">
        <v>907</v>
      </c>
      <c r="C9" s="15">
        <v>6100</v>
      </c>
      <c r="D9" s="15">
        <v>35381</v>
      </c>
      <c r="E9" s="15">
        <v>89100</v>
      </c>
      <c r="F9" s="34">
        <f t="shared" si="0"/>
        <v>-0.9743647720527967</v>
      </c>
      <c r="G9" s="34">
        <f t="shared" si="0"/>
        <v>-0.93153759820426485</v>
      </c>
    </row>
    <row r="10" spans="1:7" s="2" customFormat="1" ht="24" customHeight="1">
      <c r="A10" s="14" t="s">
        <v>2</v>
      </c>
      <c r="B10" s="15">
        <v>596</v>
      </c>
      <c r="C10" s="15">
        <v>3500</v>
      </c>
      <c r="D10" s="15">
        <v>5747</v>
      </c>
      <c r="E10" s="15">
        <v>31400</v>
      </c>
      <c r="F10" s="34">
        <f t="shared" si="0"/>
        <v>-0.89629371846180617</v>
      </c>
      <c r="G10" s="34">
        <f t="shared" si="0"/>
        <v>-0.88853503184713378</v>
      </c>
    </row>
    <row r="11" spans="1:7" s="2" customFormat="1" ht="24" customHeight="1">
      <c r="A11" s="14" t="s">
        <v>48</v>
      </c>
      <c r="B11" s="15">
        <v>535</v>
      </c>
      <c r="C11" s="15">
        <v>3100</v>
      </c>
      <c r="D11" s="15">
        <v>1014</v>
      </c>
      <c r="E11" s="15">
        <v>7900</v>
      </c>
      <c r="F11" s="34">
        <f t="shared" si="0"/>
        <v>-0.47238658777120313</v>
      </c>
      <c r="G11" s="34">
        <f t="shared" si="0"/>
        <v>-0.60759493670886078</v>
      </c>
    </row>
    <row r="12" spans="1:7" s="2" customFormat="1" ht="24" customHeight="1">
      <c r="A12" s="14" t="s">
        <v>39</v>
      </c>
      <c r="B12" s="15">
        <v>224</v>
      </c>
      <c r="C12" s="15">
        <v>2000</v>
      </c>
      <c r="D12" s="15">
        <v>0</v>
      </c>
      <c r="E12" s="15">
        <v>0</v>
      </c>
      <c r="F12" s="15">
        <v>0</v>
      </c>
      <c r="G12" s="15">
        <v>0</v>
      </c>
    </row>
    <row r="13" spans="1:7" s="2" customFormat="1" ht="24" customHeight="1">
      <c r="A13" s="14" t="s">
        <v>1</v>
      </c>
      <c r="B13" s="15">
        <v>201</v>
      </c>
      <c r="C13" s="15">
        <v>200</v>
      </c>
      <c r="D13" s="15">
        <v>57</v>
      </c>
      <c r="E13" s="15">
        <v>1600</v>
      </c>
      <c r="F13" s="34">
        <f>SUM(B13/D13-1)</f>
        <v>2.5263157894736841</v>
      </c>
      <c r="G13" s="34">
        <f>SUM(C13/E13-1)</f>
        <v>-0.875</v>
      </c>
    </row>
    <row r="14" spans="1:7" s="7" customFormat="1" ht="24" customHeight="1">
      <c r="A14" s="14" t="s">
        <v>53</v>
      </c>
      <c r="B14" s="15">
        <v>74</v>
      </c>
      <c r="C14" s="15">
        <v>6400</v>
      </c>
      <c r="D14" s="15">
        <v>0</v>
      </c>
      <c r="E14" s="15">
        <v>0</v>
      </c>
      <c r="F14" s="15">
        <v>0</v>
      </c>
      <c r="G14" s="15">
        <v>0</v>
      </c>
    </row>
    <row r="15" spans="1:7" s="2" customFormat="1" ht="24" customHeight="1">
      <c r="A15" s="14" t="s">
        <v>52</v>
      </c>
      <c r="B15" s="15">
        <v>37</v>
      </c>
      <c r="C15" s="15">
        <v>700</v>
      </c>
      <c r="D15" s="15">
        <v>0</v>
      </c>
      <c r="E15" s="15">
        <v>0</v>
      </c>
      <c r="F15" s="15">
        <v>0</v>
      </c>
      <c r="G15" s="15">
        <v>0</v>
      </c>
    </row>
    <row r="16" spans="1:7" s="2" customFormat="1" ht="24" customHeight="1">
      <c r="A16" s="14" t="s">
        <v>49</v>
      </c>
      <c r="B16" s="15">
        <v>27</v>
      </c>
      <c r="C16" s="15">
        <v>800</v>
      </c>
      <c r="D16" s="15">
        <v>0</v>
      </c>
      <c r="E16" s="15">
        <v>0</v>
      </c>
      <c r="F16" s="15">
        <v>0</v>
      </c>
      <c r="G16" s="15">
        <v>0</v>
      </c>
    </row>
    <row r="17" spans="1:7" s="2" customFormat="1" ht="24" customHeight="1">
      <c r="A17" s="14" t="s">
        <v>54</v>
      </c>
      <c r="B17" s="15">
        <v>25</v>
      </c>
      <c r="C17" s="15">
        <v>100</v>
      </c>
      <c r="D17" s="15">
        <v>0</v>
      </c>
      <c r="E17" s="15">
        <v>0</v>
      </c>
      <c r="F17" s="15">
        <v>0</v>
      </c>
      <c r="G17" s="15">
        <v>0</v>
      </c>
    </row>
    <row r="18" spans="1:7" s="2" customFormat="1" ht="24" customHeight="1">
      <c r="A18" s="17" t="s">
        <v>14</v>
      </c>
      <c r="B18" s="18">
        <f>SUM(B5:B17)</f>
        <v>2686132</v>
      </c>
      <c r="C18" s="18">
        <f>SUM(C5:C17)</f>
        <v>7375300</v>
      </c>
      <c r="D18" s="18">
        <v>1526771</v>
      </c>
      <c r="E18" s="18">
        <v>3890100</v>
      </c>
      <c r="F18" s="34">
        <f t="shared" ref="F18" si="1">SUM(B18/D18-1)</f>
        <v>0.75935487378264321</v>
      </c>
      <c r="G18" s="34">
        <f t="shared" ref="G18" si="2">SUM(C18/E18-1)</f>
        <v>0.89591527210097421</v>
      </c>
    </row>
    <row r="19" spans="1:7" s="2" customFormat="1" ht="20.2" customHeight="1">
      <c r="B19" s="3"/>
      <c r="C19" s="3"/>
      <c r="D19" s="33"/>
      <c r="E19" s="33"/>
      <c r="F19" s="3"/>
      <c r="G19" s="3"/>
    </row>
    <row r="20" spans="1:7" s="2" customFormat="1" ht="24" customHeight="1">
      <c r="B20" s="3"/>
      <c r="C20" s="3"/>
      <c r="D20" s="3"/>
      <c r="E20" s="3"/>
      <c r="F20" s="3"/>
      <c r="G20" s="3"/>
    </row>
    <row r="21" spans="1:7" s="2" customFormat="1" ht="24" customHeight="1">
      <c r="B21" s="3"/>
      <c r="C21" s="3"/>
      <c r="D21" s="3"/>
      <c r="E21" s="3"/>
      <c r="F21" s="3"/>
      <c r="G21" s="3"/>
    </row>
    <row r="22" spans="1:7" s="8" customFormat="1" ht="31.5" customHeight="1">
      <c r="A22" s="2"/>
      <c r="B22" s="3"/>
      <c r="C22" s="3"/>
      <c r="D22" s="3"/>
      <c r="E22" s="3"/>
      <c r="F22" s="3"/>
      <c r="G22" s="3"/>
    </row>
    <row r="23" spans="1:7" s="2" customFormat="1">
      <c r="F23" s="3"/>
      <c r="G23" s="3"/>
    </row>
    <row r="24" spans="1:7" s="2" customFormat="1">
      <c r="F24" s="3"/>
      <c r="G24" s="3"/>
    </row>
    <row r="25" spans="1:7" s="2" customFormat="1">
      <c r="F25" s="3"/>
      <c r="G25" s="3"/>
    </row>
    <row r="26" spans="1:7" s="2" customFormat="1">
      <c r="F26" s="3"/>
      <c r="G26" s="3"/>
    </row>
    <row r="27" spans="1:7" s="2" customFormat="1">
      <c r="F27" s="3"/>
      <c r="G27" s="3"/>
    </row>
    <row r="28" spans="1:7" s="2" customFormat="1">
      <c r="F28" s="3"/>
      <c r="G28" s="3"/>
    </row>
    <row r="29" spans="1:7" s="2" customFormat="1">
      <c r="F29" s="3"/>
      <c r="G29" s="3"/>
    </row>
    <row r="30" spans="1:7" s="2" customFormat="1">
      <c r="F30" s="3"/>
      <c r="G30" s="3"/>
    </row>
    <row r="31" spans="1:7" s="2" customFormat="1">
      <c r="F31" s="3"/>
      <c r="G31" s="3"/>
    </row>
    <row r="32" spans="1:7" s="2" customFormat="1">
      <c r="F32" s="3"/>
      <c r="G32" s="3"/>
    </row>
    <row r="33" spans="2:7" s="2" customFormat="1">
      <c r="F33" s="3"/>
      <c r="G33" s="3"/>
    </row>
    <row r="34" spans="2:7" s="2" customFormat="1">
      <c r="F34" s="3"/>
      <c r="G34" s="3"/>
    </row>
    <row r="35" spans="2:7" s="2" customFormat="1">
      <c r="F35" s="3"/>
      <c r="G35" s="3"/>
    </row>
    <row r="36" spans="2:7" s="2" customFormat="1">
      <c r="F36" s="3"/>
      <c r="G36" s="3"/>
    </row>
    <row r="37" spans="2:7" s="2" customFormat="1">
      <c r="F37" s="3"/>
      <c r="G37" s="3"/>
    </row>
    <row r="38" spans="2:7" s="2" customFormat="1">
      <c r="F38" s="3"/>
      <c r="G38" s="3"/>
    </row>
    <row r="39" spans="2:7" s="2" customFormat="1">
      <c r="F39" s="3"/>
      <c r="G39" s="3"/>
    </row>
    <row r="40" spans="2:7" s="2" customFormat="1">
      <c r="B40" s="3"/>
      <c r="C40" s="3"/>
      <c r="D40" s="3"/>
      <c r="E40" s="3"/>
      <c r="F40" s="3"/>
      <c r="G40" s="3"/>
    </row>
    <row r="41" spans="2:7" s="2" customFormat="1">
      <c r="B41" s="3"/>
      <c r="C41" s="3"/>
      <c r="D41" s="3"/>
      <c r="E41" s="3"/>
      <c r="F41" s="3"/>
      <c r="G41" s="3"/>
    </row>
    <row r="42" spans="2:7" s="2" customFormat="1">
      <c r="B42" s="3"/>
      <c r="C42" s="3"/>
      <c r="D42" s="3"/>
      <c r="E42" s="3"/>
      <c r="F42" s="3"/>
      <c r="G42" s="3"/>
    </row>
    <row r="43" spans="2:7" s="2" customFormat="1">
      <c r="B43" s="3"/>
      <c r="C43" s="3"/>
      <c r="D43" s="3"/>
      <c r="E43" s="3"/>
      <c r="F43" s="3"/>
      <c r="G43" s="3"/>
    </row>
    <row r="44" spans="2:7" s="2" customFormat="1">
      <c r="B44" s="3"/>
      <c r="C44" s="3"/>
      <c r="D44" s="3"/>
      <c r="E44" s="3"/>
      <c r="F44" s="3"/>
      <c r="G44" s="3"/>
    </row>
    <row r="45" spans="2:7" s="2" customFormat="1">
      <c r="B45" s="3"/>
      <c r="C45" s="3"/>
      <c r="D45" s="3"/>
      <c r="E45" s="3"/>
      <c r="F45" s="3"/>
      <c r="G45" s="3"/>
    </row>
    <row r="46" spans="2:7" s="2" customFormat="1">
      <c r="B46" s="3"/>
      <c r="C46" s="3"/>
      <c r="D46" s="3"/>
      <c r="E46" s="3"/>
      <c r="F46" s="3"/>
      <c r="G46" s="3"/>
    </row>
    <row r="47" spans="2:7" s="2" customFormat="1">
      <c r="B47" s="3"/>
      <c r="C47" s="3"/>
      <c r="D47" s="3"/>
      <c r="E47" s="3"/>
      <c r="F47" s="3"/>
      <c r="G47" s="3"/>
    </row>
    <row r="48" spans="2:7" s="2" customFormat="1">
      <c r="B48" s="3"/>
      <c r="C48" s="3"/>
      <c r="D48" s="3"/>
      <c r="E48" s="3"/>
      <c r="F48" s="3"/>
      <c r="G48" s="3"/>
    </row>
    <row r="49" spans="2:7" s="2" customFormat="1">
      <c r="B49" s="3"/>
      <c r="C49" s="3"/>
      <c r="D49" s="3"/>
      <c r="E49" s="3"/>
      <c r="F49" s="3"/>
      <c r="G49" s="3"/>
    </row>
    <row r="50" spans="2:7" s="2" customFormat="1">
      <c r="B50" s="3"/>
      <c r="C50" s="3"/>
      <c r="D50" s="3"/>
      <c r="E50" s="3"/>
      <c r="F50" s="3"/>
      <c r="G50" s="3"/>
    </row>
    <row r="51" spans="2:7" s="2" customFormat="1">
      <c r="B51" s="3"/>
      <c r="C51" s="3"/>
      <c r="D51" s="3"/>
      <c r="E51" s="3"/>
      <c r="F51" s="3"/>
      <c r="G51" s="3"/>
    </row>
    <row r="52" spans="2:7" s="2" customFormat="1">
      <c r="B52" s="3"/>
      <c r="C52" s="3"/>
      <c r="D52" s="3"/>
      <c r="E52" s="3"/>
      <c r="F52" s="3"/>
      <c r="G52" s="3"/>
    </row>
    <row r="53" spans="2:7" s="2" customFormat="1">
      <c r="B53" s="3"/>
      <c r="C53" s="3"/>
      <c r="D53" s="3"/>
      <c r="E53" s="3"/>
      <c r="F53" s="3"/>
      <c r="G53" s="3"/>
    </row>
    <row r="54" spans="2:7" s="2" customFormat="1">
      <c r="B54" s="3"/>
      <c r="C54" s="3"/>
      <c r="D54" s="3"/>
      <c r="E54" s="3"/>
      <c r="F54" s="3"/>
      <c r="G54" s="3"/>
    </row>
    <row r="55" spans="2:7" s="2" customFormat="1">
      <c r="B55" s="3"/>
      <c r="C55" s="3"/>
      <c r="D55" s="3"/>
      <c r="E55" s="3"/>
      <c r="F55" s="3"/>
      <c r="G55" s="3"/>
    </row>
    <row r="56" spans="2:7" s="2" customFormat="1">
      <c r="B56" s="3"/>
      <c r="C56" s="3"/>
      <c r="D56" s="3"/>
      <c r="E56" s="3"/>
      <c r="F56" s="3"/>
      <c r="G56" s="3"/>
    </row>
    <row r="57" spans="2:7" s="2" customFormat="1">
      <c r="B57" s="3"/>
      <c r="C57" s="3"/>
      <c r="D57" s="3"/>
      <c r="E57" s="3"/>
      <c r="F57" s="3"/>
      <c r="G57" s="3"/>
    </row>
    <row r="58" spans="2:7" s="2" customFormat="1">
      <c r="B58" s="3"/>
      <c r="C58" s="3"/>
      <c r="D58" s="3"/>
      <c r="E58" s="3"/>
      <c r="F58" s="3"/>
      <c r="G58" s="3"/>
    </row>
    <row r="59" spans="2:7" s="2" customFormat="1">
      <c r="B59" s="3"/>
      <c r="C59" s="3"/>
      <c r="D59" s="3"/>
      <c r="E59" s="3"/>
      <c r="F59" s="3"/>
      <c r="G59" s="3"/>
    </row>
    <row r="60" spans="2:7" s="2" customFormat="1">
      <c r="B60" s="3"/>
      <c r="C60" s="3"/>
      <c r="D60" s="3"/>
      <c r="E60" s="3"/>
      <c r="F60" s="3"/>
      <c r="G60" s="3"/>
    </row>
    <row r="61" spans="2:7" s="2" customFormat="1">
      <c r="B61" s="3"/>
      <c r="C61" s="3"/>
      <c r="D61" s="3"/>
      <c r="E61" s="3"/>
      <c r="F61" s="3"/>
      <c r="G61" s="3"/>
    </row>
    <row r="62" spans="2:7" s="2" customFormat="1">
      <c r="B62" s="3"/>
      <c r="C62" s="3"/>
      <c r="D62" s="3"/>
      <c r="E62" s="3"/>
      <c r="F62" s="3"/>
      <c r="G62" s="3"/>
    </row>
    <row r="63" spans="2:7" s="2" customFormat="1">
      <c r="B63" s="3"/>
      <c r="C63" s="3"/>
      <c r="D63" s="3"/>
      <c r="E63" s="3"/>
      <c r="F63" s="3"/>
      <c r="G63" s="3"/>
    </row>
    <row r="64" spans="2:7" s="2" customFormat="1">
      <c r="B64" s="3"/>
      <c r="C64" s="3"/>
      <c r="D64" s="3"/>
      <c r="E64" s="3"/>
      <c r="F64" s="3"/>
      <c r="G64" s="3"/>
    </row>
    <row r="65" spans="2:7" s="2" customFormat="1">
      <c r="B65" s="3"/>
      <c r="C65" s="3"/>
      <c r="D65" s="3"/>
      <c r="E65" s="3"/>
      <c r="F65" s="3"/>
      <c r="G65" s="3"/>
    </row>
    <row r="66" spans="2:7" s="2" customFormat="1">
      <c r="B66" s="3"/>
      <c r="C66" s="3"/>
      <c r="D66" s="3"/>
      <c r="E66" s="3"/>
      <c r="F66" s="3"/>
      <c r="G66" s="3"/>
    </row>
    <row r="67" spans="2:7" s="2" customFormat="1">
      <c r="B67" s="3"/>
      <c r="C67" s="3"/>
      <c r="D67" s="3"/>
      <c r="E67" s="3"/>
      <c r="F67" s="3"/>
      <c r="G67" s="3"/>
    </row>
    <row r="68" spans="2:7" s="2" customFormat="1">
      <c r="B68" s="3"/>
      <c r="C68" s="3"/>
      <c r="D68" s="3"/>
      <c r="E68" s="3"/>
      <c r="F68" s="3"/>
      <c r="G68" s="3"/>
    </row>
    <row r="69" spans="2:7" s="2" customFormat="1">
      <c r="B69" s="3"/>
      <c r="C69" s="3"/>
      <c r="D69" s="3"/>
      <c r="E69" s="3"/>
      <c r="F69" s="3"/>
      <c r="G69" s="3"/>
    </row>
    <row r="70" spans="2:7" s="2" customFormat="1">
      <c r="B70" s="3"/>
      <c r="C70" s="3"/>
      <c r="D70" s="3"/>
      <c r="E70" s="3"/>
      <c r="F70" s="3"/>
      <c r="G70" s="3"/>
    </row>
    <row r="71" spans="2:7" s="2" customFormat="1">
      <c r="B71" s="3"/>
      <c r="C71" s="3"/>
      <c r="D71" s="3"/>
      <c r="E71" s="3"/>
      <c r="F71" s="3"/>
      <c r="G71" s="3"/>
    </row>
    <row r="72" spans="2:7" s="2" customFormat="1">
      <c r="B72" s="3"/>
      <c r="C72" s="3"/>
      <c r="D72" s="3"/>
      <c r="E72" s="3"/>
      <c r="F72" s="3"/>
      <c r="G72" s="3"/>
    </row>
    <row r="73" spans="2:7" s="2" customFormat="1">
      <c r="B73" s="3"/>
      <c r="C73" s="3"/>
      <c r="D73" s="3"/>
      <c r="E73" s="3"/>
      <c r="F73" s="3"/>
      <c r="G73" s="3"/>
    </row>
    <row r="74" spans="2:7" s="2" customFormat="1">
      <c r="B74" s="3"/>
      <c r="C74" s="3"/>
      <c r="D74" s="3"/>
      <c r="E74" s="3"/>
      <c r="F74" s="3"/>
      <c r="G74" s="3"/>
    </row>
    <row r="75" spans="2:7" s="2" customFormat="1">
      <c r="B75" s="3"/>
      <c r="C75" s="3"/>
      <c r="D75" s="3"/>
      <c r="E75" s="3"/>
      <c r="F75" s="3"/>
      <c r="G75" s="3"/>
    </row>
    <row r="76" spans="2:7" s="2" customFormat="1">
      <c r="B76" s="3"/>
      <c r="C76" s="3"/>
      <c r="D76" s="3"/>
      <c r="E76" s="3"/>
      <c r="F76" s="3"/>
      <c r="G76" s="3"/>
    </row>
    <row r="77" spans="2:7" s="2" customFormat="1">
      <c r="B77" s="3"/>
      <c r="C77" s="3"/>
      <c r="D77" s="3"/>
      <c r="E77" s="3"/>
      <c r="F77" s="3"/>
      <c r="G77" s="3"/>
    </row>
    <row r="78" spans="2:7" s="2" customFormat="1">
      <c r="B78" s="3"/>
      <c r="C78" s="3"/>
      <c r="D78" s="3"/>
      <c r="E78" s="3"/>
      <c r="F78" s="3"/>
      <c r="G78" s="3"/>
    </row>
    <row r="79" spans="2:7" s="2" customFormat="1">
      <c r="B79" s="3"/>
      <c r="C79" s="3"/>
      <c r="D79" s="3"/>
      <c r="E79" s="3"/>
      <c r="F79" s="3"/>
      <c r="G79" s="3"/>
    </row>
    <row r="80" spans="2:7" s="2" customFormat="1">
      <c r="B80" s="3"/>
      <c r="C80" s="3"/>
      <c r="D80" s="3"/>
      <c r="E80" s="3"/>
      <c r="F80" s="3"/>
      <c r="G80" s="3"/>
    </row>
    <row r="81" spans="2:7" s="2" customFormat="1">
      <c r="B81" s="3"/>
      <c r="C81" s="3"/>
      <c r="D81" s="3"/>
      <c r="E81" s="3"/>
      <c r="F81" s="3"/>
      <c r="G81" s="3"/>
    </row>
    <row r="82" spans="2:7" s="2" customFormat="1">
      <c r="B82" s="3"/>
      <c r="C82" s="3"/>
      <c r="D82" s="3"/>
      <c r="E82" s="3"/>
      <c r="F82" s="3"/>
      <c r="G82" s="3"/>
    </row>
    <row r="83" spans="2:7" s="2" customFormat="1">
      <c r="B83" s="3"/>
      <c r="C83" s="3"/>
      <c r="D83" s="3"/>
      <c r="E83" s="3"/>
      <c r="F83" s="3"/>
      <c r="G83" s="3"/>
    </row>
    <row r="84" spans="2:7" s="2" customFormat="1">
      <c r="B84" s="3"/>
      <c r="C84" s="3"/>
      <c r="D84" s="3"/>
      <c r="E84" s="3"/>
      <c r="F84" s="3"/>
      <c r="G84" s="3"/>
    </row>
    <row r="85" spans="2:7" s="2" customFormat="1">
      <c r="B85" s="3"/>
      <c r="C85" s="3"/>
      <c r="D85" s="3"/>
      <c r="E85" s="3"/>
      <c r="F85" s="3"/>
      <c r="G85" s="3"/>
    </row>
    <row r="86" spans="2:7" s="2" customFormat="1">
      <c r="B86" s="3"/>
      <c r="C86" s="3"/>
      <c r="D86" s="3"/>
      <c r="E86" s="3"/>
      <c r="F86" s="3"/>
      <c r="G86" s="3"/>
    </row>
    <row r="87" spans="2:7" s="2" customFormat="1">
      <c r="B87" s="3"/>
      <c r="C87" s="3"/>
      <c r="D87" s="3"/>
      <c r="E87" s="3"/>
      <c r="F87" s="3"/>
      <c r="G87" s="3"/>
    </row>
    <row r="88" spans="2:7" s="2" customFormat="1">
      <c r="B88" s="3"/>
      <c r="C88" s="3"/>
      <c r="D88" s="3"/>
      <c r="E88" s="3"/>
      <c r="F88" s="3"/>
      <c r="G88" s="3"/>
    </row>
    <row r="89" spans="2:7" s="2" customFormat="1">
      <c r="B89" s="3"/>
      <c r="C89" s="3"/>
      <c r="D89" s="3"/>
      <c r="E89" s="3"/>
      <c r="F89" s="3"/>
      <c r="G89" s="3"/>
    </row>
    <row r="90" spans="2:7" s="2" customFormat="1">
      <c r="B90" s="3"/>
      <c r="C90" s="3"/>
      <c r="D90" s="3"/>
      <c r="E90" s="3"/>
      <c r="F90" s="3"/>
      <c r="G90" s="3"/>
    </row>
    <row r="91" spans="2:7" s="2" customFormat="1">
      <c r="B91" s="3"/>
      <c r="C91" s="3"/>
      <c r="D91" s="3"/>
      <c r="E91" s="3"/>
      <c r="F91" s="3"/>
      <c r="G91" s="3"/>
    </row>
    <row r="92" spans="2:7" s="2" customFormat="1">
      <c r="B92" s="3"/>
      <c r="C92" s="3"/>
      <c r="D92" s="3"/>
      <c r="E92" s="3"/>
      <c r="F92" s="3"/>
      <c r="G92" s="3"/>
    </row>
    <row r="93" spans="2:7" s="2" customFormat="1">
      <c r="B93" s="3"/>
      <c r="C93" s="3"/>
      <c r="D93" s="3"/>
      <c r="E93" s="3"/>
      <c r="F93" s="3"/>
      <c r="G93" s="3"/>
    </row>
    <row r="94" spans="2:7" s="2" customFormat="1">
      <c r="B94" s="3"/>
      <c r="C94" s="3"/>
      <c r="D94" s="3"/>
      <c r="E94" s="3"/>
      <c r="F94" s="3"/>
      <c r="G94" s="3"/>
    </row>
    <row r="95" spans="2:7" s="2" customFormat="1">
      <c r="B95" s="3"/>
      <c r="C95" s="3"/>
      <c r="D95" s="3"/>
      <c r="E95" s="3"/>
      <c r="F95" s="3"/>
      <c r="G95" s="3"/>
    </row>
    <row r="96" spans="2:7" s="2" customFormat="1">
      <c r="B96" s="3"/>
      <c r="C96" s="3"/>
      <c r="D96" s="3"/>
      <c r="E96" s="3"/>
      <c r="F96" s="3"/>
      <c r="G96" s="3"/>
    </row>
    <row r="97" spans="2:7" s="2" customFormat="1">
      <c r="B97" s="3"/>
      <c r="C97" s="3"/>
      <c r="D97" s="3"/>
      <c r="E97" s="3"/>
      <c r="F97" s="3"/>
      <c r="G97" s="3"/>
    </row>
    <row r="98" spans="2:7" s="2" customFormat="1">
      <c r="B98" s="3"/>
      <c r="C98" s="3"/>
      <c r="D98" s="3"/>
      <c r="E98" s="3"/>
      <c r="F98" s="3"/>
      <c r="G98" s="3"/>
    </row>
    <row r="99" spans="2:7" s="2" customFormat="1">
      <c r="B99" s="3"/>
      <c r="C99" s="3"/>
      <c r="D99" s="3"/>
      <c r="E99" s="3"/>
      <c r="F99" s="3"/>
      <c r="G99" s="3"/>
    </row>
    <row r="100" spans="2:7" s="2" customFormat="1">
      <c r="B100" s="3"/>
      <c r="C100" s="3"/>
      <c r="D100" s="3"/>
      <c r="E100" s="3"/>
      <c r="F100" s="3"/>
      <c r="G100" s="3"/>
    </row>
    <row r="101" spans="2:7" s="2" customFormat="1">
      <c r="B101" s="3"/>
      <c r="C101" s="3"/>
      <c r="D101" s="3"/>
      <c r="E101" s="3"/>
      <c r="F101" s="3"/>
      <c r="G101" s="3"/>
    </row>
    <row r="102" spans="2:7" s="2" customFormat="1">
      <c r="B102" s="3"/>
      <c r="C102" s="3"/>
      <c r="D102" s="3"/>
      <c r="E102" s="3"/>
      <c r="F102" s="3"/>
      <c r="G102" s="3"/>
    </row>
    <row r="103" spans="2:7" s="2" customFormat="1">
      <c r="B103" s="3"/>
      <c r="C103" s="3"/>
      <c r="D103" s="3"/>
      <c r="E103" s="3"/>
      <c r="F103" s="3"/>
      <c r="G103" s="3"/>
    </row>
    <row r="104" spans="2:7" s="2" customFormat="1">
      <c r="B104" s="3"/>
      <c r="C104" s="3"/>
      <c r="D104" s="3"/>
      <c r="E104" s="3"/>
      <c r="F104" s="3"/>
      <c r="G104" s="3"/>
    </row>
    <row r="105" spans="2:7" s="2" customFormat="1">
      <c r="B105" s="3"/>
      <c r="C105" s="3"/>
      <c r="D105" s="3"/>
      <c r="E105" s="3"/>
      <c r="F105" s="3"/>
      <c r="G105" s="3"/>
    </row>
    <row r="106" spans="2:7" s="2" customFormat="1">
      <c r="B106" s="3"/>
      <c r="C106" s="3"/>
      <c r="D106" s="3"/>
      <c r="E106" s="3"/>
      <c r="F106" s="3"/>
      <c r="G106" s="3"/>
    </row>
    <row r="107" spans="2:7" s="2" customFormat="1">
      <c r="B107" s="3"/>
      <c r="C107" s="3"/>
      <c r="D107" s="3"/>
      <c r="E107" s="3"/>
      <c r="F107" s="3"/>
      <c r="G107" s="3"/>
    </row>
    <row r="108" spans="2:7" s="2" customFormat="1">
      <c r="B108" s="3"/>
      <c r="C108" s="3"/>
      <c r="D108" s="3"/>
      <c r="E108" s="3"/>
      <c r="F108" s="3"/>
      <c r="G108" s="3"/>
    </row>
    <row r="109" spans="2:7" s="2" customFormat="1">
      <c r="B109" s="3"/>
      <c r="C109" s="3"/>
      <c r="D109" s="3"/>
      <c r="E109" s="3"/>
      <c r="F109" s="3"/>
      <c r="G109" s="3"/>
    </row>
    <row r="110" spans="2:7" s="2" customFormat="1">
      <c r="B110" s="3"/>
      <c r="C110" s="3"/>
      <c r="D110" s="3"/>
      <c r="E110" s="3"/>
      <c r="F110" s="3"/>
      <c r="G110" s="3"/>
    </row>
    <row r="111" spans="2:7" s="2" customFormat="1">
      <c r="B111" s="3"/>
      <c r="C111" s="3"/>
      <c r="D111" s="3"/>
      <c r="E111" s="3"/>
      <c r="F111" s="3"/>
      <c r="G111" s="3"/>
    </row>
    <row r="112" spans="2:7" s="2" customFormat="1">
      <c r="B112" s="3"/>
      <c r="C112" s="3"/>
      <c r="D112" s="3"/>
      <c r="E112" s="3"/>
      <c r="F112" s="3"/>
      <c r="G112" s="3"/>
    </row>
    <row r="113" spans="2:7" s="2" customFormat="1">
      <c r="B113" s="3"/>
      <c r="C113" s="3"/>
      <c r="D113" s="3"/>
      <c r="E113" s="3"/>
      <c r="F113" s="3"/>
      <c r="G113" s="3"/>
    </row>
    <row r="114" spans="2:7" s="2" customFormat="1">
      <c r="B114" s="3"/>
      <c r="C114" s="3"/>
      <c r="D114" s="3"/>
      <c r="E114" s="3"/>
      <c r="F114" s="3"/>
      <c r="G114" s="3"/>
    </row>
    <row r="115" spans="2:7" s="2" customFormat="1">
      <c r="B115" s="3"/>
      <c r="C115" s="3"/>
      <c r="D115" s="3"/>
      <c r="E115" s="3"/>
      <c r="F115" s="3"/>
      <c r="G115" s="3"/>
    </row>
    <row r="116" spans="2:7" s="2" customFormat="1">
      <c r="B116" s="3"/>
      <c r="C116" s="3"/>
      <c r="D116" s="3"/>
      <c r="E116" s="3"/>
      <c r="F116" s="3"/>
      <c r="G116" s="3"/>
    </row>
    <row r="117" spans="2:7" s="2" customFormat="1">
      <c r="B117" s="3"/>
      <c r="C117" s="3"/>
      <c r="D117" s="3"/>
      <c r="E117" s="3"/>
      <c r="F117" s="3"/>
      <c r="G117" s="3"/>
    </row>
    <row r="118" spans="2:7" s="2" customFormat="1">
      <c r="B118" s="3"/>
      <c r="C118" s="3"/>
      <c r="D118" s="3"/>
      <c r="E118" s="3"/>
      <c r="F118" s="3"/>
      <c r="G118" s="3"/>
    </row>
    <row r="119" spans="2:7" s="2" customFormat="1">
      <c r="B119" s="3"/>
      <c r="C119" s="3"/>
      <c r="D119" s="3"/>
      <c r="E119" s="3"/>
      <c r="F119" s="3"/>
      <c r="G119" s="3"/>
    </row>
    <row r="120" spans="2:7" s="2" customFormat="1">
      <c r="B120" s="3"/>
      <c r="C120" s="3"/>
      <c r="D120" s="3"/>
      <c r="E120" s="3"/>
      <c r="F120" s="3"/>
      <c r="G120" s="3"/>
    </row>
    <row r="121" spans="2:7" s="2" customFormat="1">
      <c r="B121" s="3"/>
      <c r="C121" s="3"/>
      <c r="D121" s="3"/>
      <c r="E121" s="3"/>
      <c r="F121" s="3"/>
      <c r="G121" s="3"/>
    </row>
    <row r="122" spans="2:7" s="2" customFormat="1">
      <c r="B122" s="3"/>
      <c r="C122" s="3"/>
      <c r="D122" s="3"/>
      <c r="E122" s="3"/>
      <c r="F122" s="3"/>
      <c r="G122" s="3"/>
    </row>
    <row r="123" spans="2:7" s="2" customFormat="1">
      <c r="B123" s="3"/>
      <c r="C123" s="3"/>
      <c r="D123" s="3"/>
      <c r="E123" s="3"/>
      <c r="F123" s="3"/>
      <c r="G123" s="3"/>
    </row>
    <row r="124" spans="2:7" s="2" customFormat="1">
      <c r="B124" s="3"/>
      <c r="C124" s="3"/>
      <c r="D124" s="3"/>
      <c r="E124" s="3"/>
      <c r="F124" s="3"/>
      <c r="G124" s="3"/>
    </row>
    <row r="125" spans="2:7" s="2" customFormat="1">
      <c r="B125" s="3"/>
      <c r="C125" s="3"/>
      <c r="D125" s="3"/>
      <c r="E125" s="3"/>
      <c r="F125" s="3"/>
      <c r="G125" s="3"/>
    </row>
    <row r="126" spans="2:7" s="2" customFormat="1">
      <c r="B126" s="3"/>
      <c r="C126" s="3"/>
      <c r="D126" s="3"/>
      <c r="E126" s="3"/>
      <c r="F126" s="3"/>
      <c r="G126" s="3"/>
    </row>
    <row r="127" spans="2:7" s="2" customFormat="1">
      <c r="B127" s="3"/>
      <c r="C127" s="3"/>
      <c r="D127" s="3"/>
      <c r="E127" s="3"/>
      <c r="F127" s="3"/>
      <c r="G127" s="3"/>
    </row>
    <row r="128" spans="2:7" s="2" customFormat="1">
      <c r="B128" s="3"/>
      <c r="C128" s="3"/>
      <c r="D128" s="3"/>
      <c r="E128" s="3"/>
      <c r="F128" s="3"/>
      <c r="G128" s="3"/>
    </row>
    <row r="129" spans="1:7" s="2" customFormat="1">
      <c r="B129" s="3"/>
      <c r="C129" s="3"/>
      <c r="D129" s="3"/>
      <c r="E129" s="3"/>
      <c r="F129" s="3"/>
      <c r="G129" s="3"/>
    </row>
    <row r="130" spans="1:7" s="2" customFormat="1">
      <c r="B130" s="3"/>
      <c r="C130" s="3"/>
      <c r="D130" s="3"/>
      <c r="E130" s="3"/>
      <c r="F130" s="3"/>
      <c r="G130" s="3"/>
    </row>
    <row r="131" spans="1:7" s="2" customFormat="1">
      <c r="B131" s="3"/>
      <c r="C131" s="3"/>
      <c r="D131" s="3"/>
      <c r="E131" s="3"/>
      <c r="F131" s="3"/>
      <c r="G131" s="3"/>
    </row>
    <row r="132" spans="1:7" s="2" customFormat="1">
      <c r="B132" s="3"/>
      <c r="C132" s="3"/>
      <c r="D132" s="3"/>
      <c r="E132" s="3"/>
      <c r="F132" s="3"/>
      <c r="G132" s="3"/>
    </row>
    <row r="133" spans="1:7" s="2" customFormat="1">
      <c r="B133" s="3"/>
      <c r="C133" s="3"/>
      <c r="D133" s="3"/>
      <c r="E133" s="3"/>
      <c r="F133" s="3"/>
      <c r="G133" s="3"/>
    </row>
    <row r="134" spans="1:7" s="2" customFormat="1">
      <c r="B134" s="3"/>
      <c r="C134" s="3"/>
      <c r="D134" s="3"/>
      <c r="E134" s="3"/>
      <c r="F134" s="3"/>
      <c r="G134" s="3"/>
    </row>
    <row r="135" spans="1:7" s="2" customFormat="1">
      <c r="B135" s="3"/>
      <c r="C135" s="3"/>
      <c r="D135" s="3"/>
      <c r="E135" s="3"/>
      <c r="F135" s="3"/>
      <c r="G135" s="3"/>
    </row>
    <row r="136" spans="1:7" s="2" customFormat="1">
      <c r="B136" s="3"/>
      <c r="C136" s="3"/>
      <c r="D136" s="3"/>
      <c r="E136" s="3"/>
      <c r="F136" s="3"/>
      <c r="G136" s="3"/>
    </row>
    <row r="137" spans="1:7" s="2" customFormat="1">
      <c r="A137"/>
      <c r="B137" s="1"/>
      <c r="C137" s="1"/>
      <c r="D137" s="1"/>
      <c r="E137" s="1"/>
      <c r="F137" s="1"/>
      <c r="G137" s="1"/>
    </row>
    <row r="138" spans="1:7" s="2" customFormat="1">
      <c r="A138"/>
      <c r="B138" s="1"/>
      <c r="C138" s="1"/>
      <c r="D138" s="1"/>
      <c r="E138" s="1"/>
      <c r="F138" s="1"/>
      <c r="G138" s="1"/>
    </row>
    <row r="139" spans="1:7" s="2" customFormat="1">
      <c r="A139"/>
      <c r="B139" s="1"/>
      <c r="C139" s="1"/>
      <c r="D139" s="1"/>
      <c r="E139" s="1"/>
      <c r="F139" s="1"/>
      <c r="G139" s="1"/>
    </row>
    <row r="140" spans="1:7" s="2" customFormat="1">
      <c r="A140"/>
      <c r="B140" s="1"/>
      <c r="C140" s="1"/>
      <c r="D140" s="1"/>
      <c r="E140" s="1"/>
      <c r="F140" s="1"/>
      <c r="G140" s="1"/>
    </row>
  </sheetData>
  <sortState ref="A5:G17">
    <sortCondition descending="1" ref="B5:B17"/>
  </sortState>
  <mergeCells count="5">
    <mergeCell ref="A1:G1"/>
    <mergeCell ref="A3:A4"/>
    <mergeCell ref="B3:C3"/>
    <mergeCell ref="D3:E3"/>
    <mergeCell ref="F3:G3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8"/>
  <sheetViews>
    <sheetView topLeftCell="A13" workbookViewId="0">
      <selection activeCell="C4" sqref="C4"/>
    </sheetView>
  </sheetViews>
  <sheetFormatPr defaultColWidth="8.875" defaultRowHeight="15.35"/>
  <cols>
    <col min="1" max="1" width="10.5" style="43" bestFit="1" customWidth="1"/>
    <col min="2" max="2" width="13.5" style="44" bestFit="1" customWidth="1"/>
    <col min="3" max="3" width="8.5" style="44" bestFit="1" customWidth="1"/>
    <col min="4" max="5" width="13.5" style="44" bestFit="1" customWidth="1"/>
    <col min="6" max="6" width="8.5" style="44" bestFit="1" customWidth="1"/>
    <col min="7" max="7" width="13.5" style="44" bestFit="1" customWidth="1"/>
    <col min="8" max="8" width="10.625" style="44" bestFit="1" customWidth="1"/>
    <col min="9" max="9" width="10.375" style="44" bestFit="1" customWidth="1"/>
    <col min="10" max="16384" width="8.875" style="43"/>
  </cols>
  <sheetData>
    <row r="1" spans="1:9" ht="30" customHeight="1">
      <c r="A1" s="84" t="s">
        <v>152</v>
      </c>
      <c r="B1" s="84"/>
      <c r="C1" s="84"/>
      <c r="D1" s="84"/>
      <c r="E1" s="84"/>
      <c r="F1" s="84"/>
      <c r="G1" s="84"/>
      <c r="H1" s="84"/>
      <c r="I1" s="84"/>
    </row>
    <row r="3" spans="1:9" ht="20" customHeight="1">
      <c r="A3" s="85" t="s">
        <v>153</v>
      </c>
      <c r="B3" s="90" t="s">
        <v>154</v>
      </c>
      <c r="C3" s="90"/>
      <c r="D3" s="89"/>
      <c r="E3" s="90" t="s">
        <v>155</v>
      </c>
      <c r="F3" s="90"/>
      <c r="G3" s="89"/>
      <c r="H3" s="88" t="s">
        <v>128</v>
      </c>
      <c r="I3" s="89"/>
    </row>
    <row r="4" spans="1:9" ht="30.7" customHeight="1">
      <c r="A4" s="86"/>
      <c r="B4" s="57" t="s">
        <v>156</v>
      </c>
      <c r="C4" s="62" t="s">
        <v>157</v>
      </c>
      <c r="D4" s="56" t="s">
        <v>158</v>
      </c>
      <c r="E4" s="57" t="s">
        <v>156</v>
      </c>
      <c r="F4" s="62" t="s">
        <v>157</v>
      </c>
      <c r="G4" s="56" t="s">
        <v>158</v>
      </c>
      <c r="H4" s="56" t="s">
        <v>159</v>
      </c>
      <c r="I4" s="56" t="s">
        <v>160</v>
      </c>
    </row>
    <row r="5" spans="1:9" ht="25" customHeight="1">
      <c r="A5" s="46" t="s">
        <v>129</v>
      </c>
      <c r="B5" s="27">
        <v>8297292</v>
      </c>
      <c r="C5" s="63">
        <f>B5/$B$28</f>
        <v>0.38910159944813949</v>
      </c>
      <c r="D5" s="27">
        <v>23530100</v>
      </c>
      <c r="E5" s="27">
        <v>9160697</v>
      </c>
      <c r="F5" s="63">
        <f>E5/$E$28</f>
        <v>0.52101139955593412</v>
      </c>
      <c r="G5" s="27">
        <v>22799300</v>
      </c>
      <c r="H5" s="48">
        <f t="shared" ref="H5:H20" si="0">SUM(B5/E5-1)</f>
        <v>-9.4251016052599446E-2</v>
      </c>
      <c r="I5" s="48">
        <f t="shared" ref="I5:I20" si="1">SUM(D5/G5-1)</f>
        <v>3.2053615681183256E-2</v>
      </c>
    </row>
    <row r="6" spans="1:9" ht="25" customHeight="1">
      <c r="A6" s="46" t="s">
        <v>130</v>
      </c>
      <c r="B6" s="27">
        <v>7266868</v>
      </c>
      <c r="C6" s="63">
        <f t="shared" ref="C6:C28" si="2">B6/$B$28</f>
        <v>0.34077985465360294</v>
      </c>
      <c r="D6" s="27">
        <v>20495800</v>
      </c>
      <c r="E6" s="27">
        <v>3160298</v>
      </c>
      <c r="F6" s="63">
        <f t="shared" ref="F6:F28" si="3">E6/$E$28</f>
        <v>0.17974083020034606</v>
      </c>
      <c r="G6" s="27">
        <v>8462500</v>
      </c>
      <c r="H6" s="48">
        <f t="shared" si="0"/>
        <v>1.2994249276492282</v>
      </c>
      <c r="I6" s="48">
        <f t="shared" si="1"/>
        <v>1.4219556868537668</v>
      </c>
    </row>
    <row r="7" spans="1:9" ht="25" customHeight="1">
      <c r="A7" s="46" t="s">
        <v>131</v>
      </c>
      <c r="B7" s="27">
        <v>4667678</v>
      </c>
      <c r="C7" s="63">
        <f t="shared" si="2"/>
        <v>0.2188908110632834</v>
      </c>
      <c r="D7" s="27">
        <v>12299400</v>
      </c>
      <c r="E7" s="28">
        <v>3484868</v>
      </c>
      <c r="F7" s="63">
        <f t="shared" si="3"/>
        <v>0.1982006340726791</v>
      </c>
      <c r="G7" s="28">
        <v>8655500</v>
      </c>
      <c r="H7" s="48">
        <f t="shared" si="0"/>
        <v>0.33941314276466139</v>
      </c>
      <c r="I7" s="48">
        <f t="shared" si="1"/>
        <v>0.42099243255733354</v>
      </c>
    </row>
    <row r="8" spans="1:9" ht="25" customHeight="1">
      <c r="A8" s="46" t="s">
        <v>132</v>
      </c>
      <c r="B8" s="27">
        <v>323835</v>
      </c>
      <c r="C8" s="63">
        <f t="shared" si="2"/>
        <v>1.5186245880859473E-2</v>
      </c>
      <c r="D8" s="27">
        <v>835800</v>
      </c>
      <c r="E8" s="28">
        <v>634864</v>
      </c>
      <c r="F8" s="63">
        <f t="shared" si="3"/>
        <v>3.6107665297485395E-2</v>
      </c>
      <c r="G8" s="28">
        <v>1506400</v>
      </c>
      <c r="H8" s="48">
        <f t="shared" si="0"/>
        <v>-0.48991437536228233</v>
      </c>
      <c r="I8" s="48">
        <f t="shared" si="1"/>
        <v>-0.44516728624535318</v>
      </c>
    </row>
    <row r="9" spans="1:9" ht="25" customHeight="1">
      <c r="A9" s="46" t="s">
        <v>133</v>
      </c>
      <c r="B9" s="27">
        <v>269317</v>
      </c>
      <c r="C9" s="63">
        <f t="shared" si="2"/>
        <v>1.2629623672226383E-2</v>
      </c>
      <c r="D9" s="27">
        <v>845300</v>
      </c>
      <c r="E9" s="27">
        <v>517956</v>
      </c>
      <c r="F9" s="63">
        <f t="shared" si="3"/>
        <v>2.9458564175672813E-2</v>
      </c>
      <c r="G9" s="27">
        <v>1618500</v>
      </c>
      <c r="H9" s="48">
        <f t="shared" si="0"/>
        <v>-0.48003884499841687</v>
      </c>
      <c r="I9" s="48">
        <f t="shared" si="1"/>
        <v>-0.4777262897744825</v>
      </c>
    </row>
    <row r="10" spans="1:9" ht="25" customHeight="1">
      <c r="A10" s="46" t="s">
        <v>134</v>
      </c>
      <c r="B10" s="27">
        <v>232553</v>
      </c>
      <c r="C10" s="63">
        <f t="shared" si="2"/>
        <v>1.09055754885405E-2</v>
      </c>
      <c r="D10" s="27">
        <v>1538000</v>
      </c>
      <c r="E10" s="27">
        <v>393474</v>
      </c>
      <c r="F10" s="63">
        <f t="shared" si="3"/>
        <v>2.2378694484586886E-2</v>
      </c>
      <c r="G10" s="27">
        <v>2681800</v>
      </c>
      <c r="H10" s="48">
        <f t="shared" si="0"/>
        <v>-0.40897492591632489</v>
      </c>
      <c r="I10" s="48">
        <f t="shared" si="1"/>
        <v>-0.4265045864717727</v>
      </c>
    </row>
    <row r="11" spans="1:9" ht="25" customHeight="1">
      <c r="A11" s="46" t="s">
        <v>135</v>
      </c>
      <c r="B11" s="27">
        <v>94496</v>
      </c>
      <c r="C11" s="63">
        <f t="shared" si="2"/>
        <v>4.4313909576101929E-3</v>
      </c>
      <c r="D11" s="27">
        <v>271600</v>
      </c>
      <c r="E11" s="28">
        <v>61696</v>
      </c>
      <c r="F11" s="63">
        <f t="shared" si="3"/>
        <v>3.5089381634391915E-3</v>
      </c>
      <c r="G11" s="28">
        <v>166900</v>
      </c>
      <c r="H11" s="48">
        <f t="shared" si="0"/>
        <v>0.5316390041493777</v>
      </c>
      <c r="I11" s="48">
        <f t="shared" si="1"/>
        <v>0.62732174955062914</v>
      </c>
    </row>
    <row r="12" spans="1:9" ht="25" customHeight="1">
      <c r="A12" s="46" t="s">
        <v>136</v>
      </c>
      <c r="B12" s="27">
        <v>77485</v>
      </c>
      <c r="C12" s="63">
        <f t="shared" si="2"/>
        <v>3.6336599258214716E-3</v>
      </c>
      <c r="D12" s="27">
        <v>454100</v>
      </c>
      <c r="E12" s="28">
        <v>127194</v>
      </c>
      <c r="F12" s="63">
        <f t="shared" si="3"/>
        <v>7.2341137312059867E-3</v>
      </c>
      <c r="G12" s="28">
        <v>736800</v>
      </c>
      <c r="H12" s="48">
        <f t="shared" si="0"/>
        <v>-0.3908124597072189</v>
      </c>
      <c r="I12" s="48">
        <f t="shared" si="1"/>
        <v>-0.38368621064060804</v>
      </c>
    </row>
    <row r="13" spans="1:9" ht="25" customHeight="1">
      <c r="A13" s="46" t="s">
        <v>137</v>
      </c>
      <c r="B13" s="27">
        <v>71889</v>
      </c>
      <c r="C13" s="63">
        <f t="shared" si="2"/>
        <v>3.3712354443747794E-3</v>
      </c>
      <c r="D13" s="27">
        <v>315300</v>
      </c>
      <c r="E13" s="26">
        <v>17371</v>
      </c>
      <c r="F13" s="63">
        <f t="shared" si="3"/>
        <v>9.8796947674244999E-4</v>
      </c>
      <c r="G13" s="26">
        <v>110000</v>
      </c>
      <c r="H13" s="48">
        <f t="shared" si="0"/>
        <v>3.1384491393702145</v>
      </c>
      <c r="I13" s="48">
        <f t="shared" si="1"/>
        <v>1.8663636363636362</v>
      </c>
    </row>
    <row r="14" spans="1:9" ht="25" customHeight="1">
      <c r="A14" s="46" t="s">
        <v>138</v>
      </c>
      <c r="B14" s="27">
        <v>9220</v>
      </c>
      <c r="C14" s="63">
        <f t="shared" si="2"/>
        <v>4.3237200123990411E-4</v>
      </c>
      <c r="D14" s="27">
        <v>4700</v>
      </c>
      <c r="E14" s="26">
        <v>16606</v>
      </c>
      <c r="F14" s="63">
        <f t="shared" si="3"/>
        <v>9.4446037250504433E-4</v>
      </c>
      <c r="G14" s="26">
        <v>8900</v>
      </c>
      <c r="H14" s="48">
        <f t="shared" si="0"/>
        <v>-0.44477899554377931</v>
      </c>
      <c r="I14" s="48">
        <f t="shared" si="1"/>
        <v>-0.4719101123595506</v>
      </c>
    </row>
    <row r="15" spans="1:9" ht="25" customHeight="1">
      <c r="A15" s="46" t="s">
        <v>139</v>
      </c>
      <c r="B15" s="27">
        <v>6926</v>
      </c>
      <c r="C15" s="63">
        <f t="shared" si="2"/>
        <v>3.2479484605071321E-4</v>
      </c>
      <c r="D15" s="27">
        <v>255100</v>
      </c>
      <c r="E15" s="27">
        <v>3150</v>
      </c>
      <c r="F15" s="63">
        <f t="shared" si="3"/>
        <v>1.7915513509519991E-4</v>
      </c>
      <c r="G15" s="27">
        <v>109200</v>
      </c>
      <c r="H15" s="48">
        <f t="shared" si="0"/>
        <v>1.1987301587301586</v>
      </c>
      <c r="I15" s="48">
        <f t="shared" si="1"/>
        <v>1.3360805860805862</v>
      </c>
    </row>
    <row r="16" spans="1:9" ht="25" customHeight="1">
      <c r="A16" s="46" t="s">
        <v>140</v>
      </c>
      <c r="B16" s="27">
        <v>1936</v>
      </c>
      <c r="C16" s="63">
        <f t="shared" si="2"/>
        <v>9.0788741258183766E-5</v>
      </c>
      <c r="D16" s="27">
        <v>64600</v>
      </c>
      <c r="E16" s="27">
        <v>1557</v>
      </c>
      <c r="F16" s="63">
        <f t="shared" si="3"/>
        <v>8.8553823918484522E-5</v>
      </c>
      <c r="G16" s="27">
        <v>58000</v>
      </c>
      <c r="H16" s="48">
        <f t="shared" si="0"/>
        <v>0.2434168272318562</v>
      </c>
      <c r="I16" s="48">
        <f t="shared" si="1"/>
        <v>0.11379310344827576</v>
      </c>
    </row>
    <row r="17" spans="1:9" ht="25" customHeight="1">
      <c r="A17" s="46" t="s">
        <v>141</v>
      </c>
      <c r="B17" s="27">
        <v>1607</v>
      </c>
      <c r="C17" s="63">
        <f t="shared" si="2"/>
        <v>7.5360282645610188E-5</v>
      </c>
      <c r="D17" s="27">
        <v>2100</v>
      </c>
      <c r="E17" s="27">
        <v>48</v>
      </c>
      <c r="F17" s="63">
        <f t="shared" si="3"/>
        <v>2.7299830109744747E-6</v>
      </c>
      <c r="G17" s="27">
        <v>1100</v>
      </c>
      <c r="H17" s="48">
        <f t="shared" si="0"/>
        <v>32.479166666666664</v>
      </c>
      <c r="I17" s="48">
        <f t="shared" si="1"/>
        <v>0.90909090909090917</v>
      </c>
    </row>
    <row r="18" spans="1:9" ht="25" customHeight="1">
      <c r="A18" s="46" t="s">
        <v>142</v>
      </c>
      <c r="B18" s="27">
        <v>1587</v>
      </c>
      <c r="C18" s="63">
        <f t="shared" si="2"/>
        <v>7.4422382426000847E-5</v>
      </c>
      <c r="D18" s="27">
        <v>11400</v>
      </c>
      <c r="E18" s="27">
        <v>2047</v>
      </c>
      <c r="F18" s="63">
        <f t="shared" si="3"/>
        <v>1.1642240048884896E-4</v>
      </c>
      <c r="G18" s="27">
        <v>16300</v>
      </c>
      <c r="H18" s="48">
        <f t="shared" si="0"/>
        <v>-0.2247191011235955</v>
      </c>
      <c r="I18" s="48">
        <f t="shared" si="1"/>
        <v>-0.30061349693251538</v>
      </c>
    </row>
    <row r="19" spans="1:9" ht="25" customHeight="1">
      <c r="A19" s="46" t="s">
        <v>143</v>
      </c>
      <c r="B19" s="27">
        <v>1027</v>
      </c>
      <c r="C19" s="63">
        <f t="shared" si="2"/>
        <v>4.8161176276939424E-5</v>
      </c>
      <c r="D19" s="27">
        <v>104900</v>
      </c>
      <c r="E19" s="27">
        <v>394</v>
      </c>
      <c r="F19" s="63">
        <f t="shared" si="3"/>
        <v>2.2408610548415481E-5</v>
      </c>
      <c r="G19" s="27">
        <v>35200</v>
      </c>
      <c r="H19" s="48">
        <f t="shared" si="0"/>
        <v>1.6065989847715736</v>
      </c>
      <c r="I19" s="48">
        <f t="shared" si="1"/>
        <v>1.9801136363636362</v>
      </c>
    </row>
    <row r="20" spans="1:9" ht="25" customHeight="1">
      <c r="A20" s="46" t="s">
        <v>144</v>
      </c>
      <c r="B20" s="27">
        <v>436</v>
      </c>
      <c r="C20" s="63">
        <f t="shared" si="2"/>
        <v>2.0446224787483532E-5</v>
      </c>
      <c r="D20" s="27">
        <v>500</v>
      </c>
      <c r="E20" s="26">
        <v>246</v>
      </c>
      <c r="F20" s="63">
        <f t="shared" si="3"/>
        <v>1.3991162931244184E-5</v>
      </c>
      <c r="G20" s="26">
        <v>300</v>
      </c>
      <c r="H20" s="48">
        <f t="shared" si="0"/>
        <v>0.77235772357723587</v>
      </c>
      <c r="I20" s="48">
        <f t="shared" si="1"/>
        <v>0.66666666666666674</v>
      </c>
    </row>
    <row r="21" spans="1:9" ht="25" customHeight="1">
      <c r="A21" s="46" t="s">
        <v>145</v>
      </c>
      <c r="B21" s="27">
        <v>37</v>
      </c>
      <c r="C21" s="63">
        <f t="shared" si="2"/>
        <v>1.7351154062772723E-6</v>
      </c>
      <c r="D21" s="27">
        <v>700</v>
      </c>
      <c r="E21" s="27">
        <v>0</v>
      </c>
      <c r="F21" s="63">
        <f t="shared" si="3"/>
        <v>0</v>
      </c>
      <c r="G21" s="27">
        <v>0</v>
      </c>
      <c r="H21" s="27">
        <v>0</v>
      </c>
      <c r="I21" s="27">
        <v>0</v>
      </c>
    </row>
    <row r="22" spans="1:9" ht="25" customHeight="1">
      <c r="A22" s="46" t="s">
        <v>146</v>
      </c>
      <c r="B22" s="27">
        <v>27</v>
      </c>
      <c r="C22" s="63">
        <f t="shared" si="2"/>
        <v>1.2661652964726041E-6</v>
      </c>
      <c r="D22" s="27">
        <v>300</v>
      </c>
      <c r="E22" s="27">
        <v>0</v>
      </c>
      <c r="F22" s="63">
        <f t="shared" si="3"/>
        <v>0</v>
      </c>
      <c r="G22" s="27">
        <v>0</v>
      </c>
      <c r="H22" s="27">
        <v>0</v>
      </c>
      <c r="I22" s="27">
        <v>0</v>
      </c>
    </row>
    <row r="23" spans="1:9" ht="25" customHeight="1">
      <c r="A23" s="46" t="s">
        <v>147</v>
      </c>
      <c r="B23" s="27">
        <v>11</v>
      </c>
      <c r="C23" s="63">
        <f t="shared" si="2"/>
        <v>5.1584512078513504E-7</v>
      </c>
      <c r="D23" s="27">
        <v>0</v>
      </c>
      <c r="E23" s="27">
        <v>0</v>
      </c>
      <c r="F23" s="63">
        <f t="shared" si="3"/>
        <v>0</v>
      </c>
      <c r="G23" s="27">
        <v>0</v>
      </c>
      <c r="H23" s="27">
        <v>0</v>
      </c>
      <c r="I23" s="27">
        <v>0</v>
      </c>
    </row>
    <row r="24" spans="1:9" ht="25" customHeight="1">
      <c r="A24" s="46" t="s">
        <v>148</v>
      </c>
      <c r="B24" s="27">
        <v>1</v>
      </c>
      <c r="C24" s="63">
        <f t="shared" si="2"/>
        <v>4.6895010980466822E-8</v>
      </c>
      <c r="D24" s="27">
        <v>0</v>
      </c>
      <c r="E24" s="26">
        <v>15</v>
      </c>
      <c r="F24" s="63">
        <f t="shared" si="3"/>
        <v>8.5311969092952336E-7</v>
      </c>
      <c r="G24" s="26">
        <v>300</v>
      </c>
      <c r="H24" s="48">
        <f>SUM(B24/E24-1)</f>
        <v>-0.93333333333333335</v>
      </c>
      <c r="I24" s="48">
        <f>SUM(D24/G24-1)</f>
        <v>-1</v>
      </c>
    </row>
    <row r="25" spans="1:9" ht="25" customHeight="1">
      <c r="A25" s="46" t="s">
        <v>149</v>
      </c>
      <c r="B25" s="27">
        <v>0</v>
      </c>
      <c r="C25" s="63">
        <f t="shared" si="2"/>
        <v>0</v>
      </c>
      <c r="D25" s="27">
        <v>0</v>
      </c>
      <c r="E25" s="28">
        <v>45</v>
      </c>
      <c r="F25" s="63">
        <f t="shared" si="3"/>
        <v>2.5593590727885701E-6</v>
      </c>
      <c r="G25" s="28">
        <v>2800</v>
      </c>
      <c r="H25" s="48">
        <f>SUM(B25/E25-1)</f>
        <v>-1</v>
      </c>
      <c r="I25" s="48">
        <f>SUM(D25/G25-1)</f>
        <v>-1</v>
      </c>
    </row>
    <row r="26" spans="1:9" ht="25" customHeight="1">
      <c r="A26" s="46" t="s">
        <v>150</v>
      </c>
      <c r="B26" s="27">
        <v>0</v>
      </c>
      <c r="C26" s="63">
        <f t="shared" si="2"/>
        <v>0</v>
      </c>
      <c r="D26" s="27">
        <v>0</v>
      </c>
      <c r="E26" s="27">
        <v>1</v>
      </c>
      <c r="F26" s="63">
        <f t="shared" si="3"/>
        <v>5.6874646061968227E-8</v>
      </c>
      <c r="G26" s="27">
        <v>0</v>
      </c>
      <c r="H26" s="48">
        <f>SUM(B26/E26-1)</f>
        <v>-1</v>
      </c>
      <c r="I26" s="27">
        <v>0</v>
      </c>
    </row>
    <row r="27" spans="1:9" ht="25" customHeight="1">
      <c r="A27" s="46" t="s">
        <v>151</v>
      </c>
      <c r="B27" s="27">
        <v>2</v>
      </c>
      <c r="C27" s="63">
        <f t="shared" si="2"/>
        <v>9.3790021960933645E-8</v>
      </c>
      <c r="D27" s="27">
        <v>0</v>
      </c>
      <c r="E27" s="27">
        <v>0</v>
      </c>
      <c r="F27" s="63">
        <f t="shared" si="3"/>
        <v>0</v>
      </c>
      <c r="G27" s="27">
        <v>0</v>
      </c>
      <c r="H27" s="27">
        <v>0</v>
      </c>
      <c r="I27" s="27">
        <v>0</v>
      </c>
    </row>
    <row r="28" spans="1:9" ht="24" customHeight="1">
      <c r="A28" s="64" t="s">
        <v>161</v>
      </c>
      <c r="B28" s="65">
        <f>SUM(B5:B27)</f>
        <v>21324230</v>
      </c>
      <c r="C28" s="66">
        <f t="shared" si="2"/>
        <v>1</v>
      </c>
      <c r="D28" s="65">
        <f>SUM(D5:D27)</f>
        <v>61029700</v>
      </c>
      <c r="E28" s="65">
        <v>17582527</v>
      </c>
      <c r="F28" s="66">
        <f t="shared" si="3"/>
        <v>1</v>
      </c>
      <c r="G28" s="65">
        <v>46969800</v>
      </c>
      <c r="H28" s="51">
        <f>SUM(B28/E28-1)</f>
        <v>0.21280803379400459</v>
      </c>
      <c r="I28" s="51">
        <f>SUM(D28/G28-1)</f>
        <v>0.29933914983670351</v>
      </c>
    </row>
  </sheetData>
  <sortState ref="A5:I26">
    <sortCondition descending="1" ref="B5:B26"/>
  </sortState>
  <mergeCells count="5">
    <mergeCell ref="A1:I1"/>
    <mergeCell ref="A3:A4"/>
    <mergeCell ref="B3:D3"/>
    <mergeCell ref="E3:G3"/>
    <mergeCell ref="H3:I3"/>
  </mergeCells>
  <phoneticPr fontId="2" type="noConversion"/>
  <pageMargins left="0.75" right="0.75" top="1" bottom="1" header="0.5" footer="0.5"/>
  <pageSetup paperSize="9" scale="8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9"/>
  <sheetViews>
    <sheetView workbookViewId="0">
      <selection activeCell="L12" sqref="L12"/>
    </sheetView>
  </sheetViews>
  <sheetFormatPr defaultRowHeight="15.35"/>
  <cols>
    <col min="1" max="1" width="11.375" style="43" bestFit="1" customWidth="1"/>
    <col min="2" max="2" width="13.875" style="44" bestFit="1" customWidth="1"/>
    <col min="3" max="3" width="8.75" style="44" bestFit="1" customWidth="1"/>
    <col min="4" max="5" width="13.875" style="44" bestFit="1" customWidth="1"/>
    <col min="6" max="6" width="8.75" style="44" bestFit="1" customWidth="1"/>
    <col min="7" max="7" width="13.875" style="44" bestFit="1" customWidth="1"/>
    <col min="8" max="8" width="11.125" style="44" bestFit="1" customWidth="1"/>
    <col min="9" max="9" width="10.625" style="44" bestFit="1" customWidth="1"/>
    <col min="10" max="10" width="9" style="43" customWidth="1"/>
    <col min="11" max="16384" width="9" style="43"/>
  </cols>
  <sheetData>
    <row r="1" spans="1:9" ht="30" customHeight="1">
      <c r="A1" s="84" t="s">
        <v>200</v>
      </c>
      <c r="B1" s="84"/>
      <c r="C1" s="84"/>
      <c r="D1" s="84"/>
      <c r="E1" s="84"/>
      <c r="F1" s="84"/>
      <c r="G1" s="84"/>
      <c r="H1" s="84"/>
      <c r="I1" s="84"/>
    </row>
    <row r="2" spans="1:9" ht="16" thickBot="1"/>
    <row r="3" spans="1:9" ht="19.350000000000001" customHeight="1">
      <c r="A3" s="95" t="s">
        <v>192</v>
      </c>
      <c r="B3" s="96" t="s">
        <v>201</v>
      </c>
      <c r="C3" s="97"/>
      <c r="D3" s="98"/>
      <c r="E3" s="96" t="s">
        <v>202</v>
      </c>
      <c r="F3" s="97"/>
      <c r="G3" s="98"/>
      <c r="H3" s="88" t="s">
        <v>163</v>
      </c>
      <c r="I3" s="89"/>
    </row>
    <row r="4" spans="1:9" ht="34" customHeight="1">
      <c r="A4" s="99"/>
      <c r="B4" s="100" t="s">
        <v>193</v>
      </c>
      <c r="C4" s="62" t="s">
        <v>194</v>
      </c>
      <c r="D4" s="101" t="s">
        <v>195</v>
      </c>
      <c r="E4" s="100" t="s">
        <v>193</v>
      </c>
      <c r="F4" s="62" t="s">
        <v>162</v>
      </c>
      <c r="G4" s="101" t="s">
        <v>195</v>
      </c>
      <c r="H4" s="68" t="s">
        <v>196</v>
      </c>
      <c r="I4" s="68" t="s">
        <v>197</v>
      </c>
    </row>
    <row r="5" spans="1:9" ht="25" customHeight="1">
      <c r="A5" s="102" t="s">
        <v>198</v>
      </c>
      <c r="B5" s="103">
        <v>8895597</v>
      </c>
      <c r="C5" s="63">
        <f>B5/$B$29</f>
        <v>0.38156979848032602</v>
      </c>
      <c r="D5" s="104">
        <v>25354500</v>
      </c>
      <c r="E5" s="103">
        <v>10334808</v>
      </c>
      <c r="F5" s="63">
        <f>E5/$E$29</f>
        <v>0.52185497009818982</v>
      </c>
      <c r="G5" s="104">
        <v>26179600</v>
      </c>
      <c r="H5" s="105">
        <f>SUM(B5/E5-1)</f>
        <v>-0.13925861031961118</v>
      </c>
      <c r="I5" s="105">
        <f>SUM(D5/G5-1)</f>
        <v>-3.1516906293449831E-2</v>
      </c>
    </row>
    <row r="6" spans="1:9" ht="25" customHeight="1">
      <c r="A6" s="102" t="s">
        <v>165</v>
      </c>
      <c r="B6" s="103">
        <v>7961125</v>
      </c>
      <c r="C6" s="63">
        <f>B6/$B$29</f>
        <v>0.34148634003166795</v>
      </c>
      <c r="D6" s="104">
        <v>22513100</v>
      </c>
      <c r="E6" s="103">
        <v>3721478</v>
      </c>
      <c r="F6" s="63">
        <f>E6/$E$29</f>
        <v>0.18791561395345432</v>
      </c>
      <c r="G6" s="104">
        <v>9870100</v>
      </c>
      <c r="H6" s="105">
        <f>SUM(B6/E6-1)</f>
        <v>1.1392374212611225</v>
      </c>
      <c r="I6" s="105">
        <f>SUM(D6/G6-1)</f>
        <v>1.2809394028429297</v>
      </c>
    </row>
    <row r="7" spans="1:9" ht="25" customHeight="1">
      <c r="A7" s="102" t="s">
        <v>166</v>
      </c>
      <c r="B7" s="103">
        <v>5306336</v>
      </c>
      <c r="C7" s="63">
        <f>B7/$B$29</f>
        <v>0.22761120565476373</v>
      </c>
      <c r="D7" s="104">
        <v>13949800</v>
      </c>
      <c r="E7" s="103">
        <v>3778307</v>
      </c>
      <c r="F7" s="63">
        <f>E7/$E$29</f>
        <v>0.19078518793061094</v>
      </c>
      <c r="G7" s="104">
        <v>9139400</v>
      </c>
      <c r="H7" s="105">
        <f>SUM(B7/E7-1)</f>
        <v>0.40442160999622323</v>
      </c>
      <c r="I7" s="105">
        <f>SUM(D7/G7-1)</f>
        <v>0.5263365209970019</v>
      </c>
    </row>
    <row r="8" spans="1:9" ht="25" customHeight="1">
      <c r="A8" s="102" t="s">
        <v>167</v>
      </c>
      <c r="B8" s="103">
        <v>323835</v>
      </c>
      <c r="C8" s="63">
        <f>B8/$B$29</f>
        <v>1.3890653509919162E-2</v>
      </c>
      <c r="D8" s="104">
        <v>835800</v>
      </c>
      <c r="E8" s="103">
        <v>704209</v>
      </c>
      <c r="F8" s="63">
        <f>E8/$E$29</f>
        <v>3.5558954422556875E-2</v>
      </c>
      <c r="G8" s="104">
        <v>1648600</v>
      </c>
      <c r="H8" s="105">
        <f>SUM(B8/E8-1)</f>
        <v>-0.54014362213490597</v>
      </c>
      <c r="I8" s="105">
        <f>SUM(D8/G8-1)</f>
        <v>-0.49302438432609486</v>
      </c>
    </row>
    <row r="9" spans="1:9" ht="25" customHeight="1">
      <c r="A9" s="102" t="s">
        <v>187</v>
      </c>
      <c r="B9" s="103">
        <v>282948</v>
      </c>
      <c r="C9" s="63">
        <f>B9/$B$29</f>
        <v>1.2136837059998478E-2</v>
      </c>
      <c r="D9" s="104">
        <v>950500</v>
      </c>
      <c r="E9" s="103">
        <v>535456</v>
      </c>
      <c r="F9" s="63">
        <f>E9/$E$29</f>
        <v>2.7037790626482497E-2</v>
      </c>
      <c r="G9" s="104">
        <v>1671600</v>
      </c>
      <c r="H9" s="105">
        <f>SUM(B9/E9-1)</f>
        <v>-0.47157562899659355</v>
      </c>
      <c r="I9" s="105">
        <f>SUM(D9/G9-1)</f>
        <v>-0.43138310600622154</v>
      </c>
    </row>
    <row r="10" spans="1:9" ht="25" customHeight="1">
      <c r="A10" s="102" t="s">
        <v>168</v>
      </c>
      <c r="B10" s="103">
        <v>255177</v>
      </c>
      <c r="C10" s="63">
        <f>B10/$B$29</f>
        <v>1.0945621352542628E-2</v>
      </c>
      <c r="D10" s="104">
        <v>1680000</v>
      </c>
      <c r="E10" s="103">
        <v>485656</v>
      </c>
      <c r="F10" s="63">
        <f>E10/$E$29</f>
        <v>2.4523145215470523E-2</v>
      </c>
      <c r="G10" s="104">
        <v>3235000</v>
      </c>
      <c r="H10" s="105">
        <f>SUM(B10/E10-1)</f>
        <v>-0.4745725369397269</v>
      </c>
      <c r="I10" s="105">
        <f>SUM(D10/G10-1)</f>
        <v>-0.48068006182380218</v>
      </c>
    </row>
    <row r="11" spans="1:9" ht="25" customHeight="1">
      <c r="A11" s="102" t="s">
        <v>169</v>
      </c>
      <c r="B11" s="103">
        <v>94496</v>
      </c>
      <c r="C11" s="63">
        <f>B11/$B$29</f>
        <v>4.0533333150317942E-3</v>
      </c>
      <c r="D11" s="104">
        <v>271600</v>
      </c>
      <c r="E11" s="103">
        <v>61696</v>
      </c>
      <c r="F11" s="63">
        <f>E11/$E$29</f>
        <v>3.1153325959396554E-3</v>
      </c>
      <c r="G11" s="104">
        <v>166900</v>
      </c>
      <c r="H11" s="105">
        <f>SUM(B11/E11-1)</f>
        <v>0.5316390041493777</v>
      </c>
      <c r="I11" s="105">
        <f>SUM(D11/G11-1)</f>
        <v>0.62732174955062914</v>
      </c>
    </row>
    <row r="12" spans="1:9" ht="25" customHeight="1">
      <c r="A12" s="106" t="s">
        <v>170</v>
      </c>
      <c r="B12" s="103">
        <v>92157</v>
      </c>
      <c r="C12" s="63">
        <f>B12/$B$29</f>
        <v>3.9530037071768657E-3</v>
      </c>
      <c r="D12" s="104">
        <v>393200</v>
      </c>
      <c r="E12" s="103">
        <v>24668</v>
      </c>
      <c r="F12" s="63">
        <f>E12/$E$29</f>
        <v>1.2456078915430405E-3</v>
      </c>
      <c r="G12" s="104">
        <v>133700</v>
      </c>
      <c r="H12" s="105">
        <f>SUM(B12/E12-1)</f>
        <v>2.7358926544511109</v>
      </c>
      <c r="I12" s="105">
        <f>SUM(D12/G12-1)</f>
        <v>1.9409124906507107</v>
      </c>
    </row>
    <row r="13" spans="1:9" ht="25" customHeight="1">
      <c r="A13" s="102" t="s">
        <v>171</v>
      </c>
      <c r="B13" s="103">
        <v>77485</v>
      </c>
      <c r="C13" s="63">
        <f>B13/$B$29</f>
        <v>3.3236595402476145E-3</v>
      </c>
      <c r="D13" s="104">
        <v>454100</v>
      </c>
      <c r="E13" s="103">
        <v>133414</v>
      </c>
      <c r="F13" s="63">
        <f>E13/$E$29</f>
        <v>6.7367249571235284E-3</v>
      </c>
      <c r="G13" s="104">
        <v>772600</v>
      </c>
      <c r="H13" s="105">
        <f>SUM(B13/E13-1)</f>
        <v>-0.4192138756052588</v>
      </c>
      <c r="I13" s="105">
        <f>SUM(D13/G13-1)</f>
        <v>-0.41224436966088529</v>
      </c>
    </row>
    <row r="14" spans="1:9" ht="25" customHeight="1">
      <c r="A14" s="102" t="s">
        <v>188</v>
      </c>
      <c r="B14" s="103">
        <v>9220</v>
      </c>
      <c r="C14" s="63">
        <f>B14/$B$29</f>
        <v>3.9548481591382856E-4</v>
      </c>
      <c r="D14" s="104">
        <v>4700</v>
      </c>
      <c r="E14" s="103">
        <v>16606</v>
      </c>
      <c r="F14" s="63">
        <f>E14/$E$29</f>
        <v>8.3851810633061978E-4</v>
      </c>
      <c r="G14" s="104">
        <v>8900</v>
      </c>
      <c r="H14" s="105">
        <f>SUM(B14/E14-1)</f>
        <v>-0.44477899554377931</v>
      </c>
      <c r="I14" s="105">
        <f>SUM(D14/G14-1)</f>
        <v>-0.4719101123595506</v>
      </c>
    </row>
    <row r="15" spans="1:9" ht="25" customHeight="1">
      <c r="A15" s="102" t="s">
        <v>172</v>
      </c>
      <c r="B15" s="103">
        <v>6952</v>
      </c>
      <c r="C15" s="63">
        <f>B15/$B$29</f>
        <v>2.9820069850682604E-4</v>
      </c>
      <c r="D15" s="104">
        <v>259000</v>
      </c>
      <c r="E15" s="103">
        <v>3174</v>
      </c>
      <c r="F15" s="63">
        <f>E15/$E$29</f>
        <v>1.6027077378618496E-4</v>
      </c>
      <c r="G15" s="104">
        <v>111400</v>
      </c>
      <c r="H15" s="105">
        <f>SUM(B15/E15-1)</f>
        <v>1.1902961562696914</v>
      </c>
      <c r="I15" s="105">
        <f>SUM(D15/G15-1)</f>
        <v>1.3249551166965889</v>
      </c>
    </row>
    <row r="16" spans="1:9" ht="25" customHeight="1">
      <c r="A16" s="107" t="s">
        <v>189</v>
      </c>
      <c r="B16" s="103">
        <v>1994</v>
      </c>
      <c r="C16" s="63">
        <f>B16/$B$29</f>
        <v>8.5531097931906093E-5</v>
      </c>
      <c r="D16" s="104">
        <v>67000</v>
      </c>
      <c r="E16" s="103">
        <v>1691</v>
      </c>
      <c r="F16" s="63">
        <f>E16/$E$29</f>
        <v>8.5386855221310259E-5</v>
      </c>
      <c r="G16" s="104">
        <v>63100</v>
      </c>
      <c r="H16" s="105">
        <f>SUM(B16/E16-1)</f>
        <v>0.17918391484328811</v>
      </c>
      <c r="I16" s="105">
        <f>SUM(D16/G16-1)</f>
        <v>6.1806656101426327E-2</v>
      </c>
    </row>
    <row r="17" spans="1:9" ht="25" customHeight="1">
      <c r="A17" s="102" t="s">
        <v>174</v>
      </c>
      <c r="B17" s="103">
        <v>1620</v>
      </c>
      <c r="C17" s="63">
        <f>B17/$B$29</f>
        <v>6.9488655290716081E-5</v>
      </c>
      <c r="D17" s="104">
        <v>12100</v>
      </c>
      <c r="E17" s="103">
        <v>2047</v>
      </c>
      <c r="F17" s="63">
        <f>E17/$E$29</f>
        <v>1.0336303526790189E-4</v>
      </c>
      <c r="G17" s="104">
        <v>16300</v>
      </c>
      <c r="H17" s="105">
        <f>SUM(B17/E17-1)</f>
        <v>-0.20859794821690281</v>
      </c>
      <c r="I17" s="105">
        <f>SUM(D17/G17-1)</f>
        <v>-0.25766871165644167</v>
      </c>
    </row>
    <row r="18" spans="1:9" ht="25" customHeight="1">
      <c r="A18" s="102" t="s">
        <v>175</v>
      </c>
      <c r="B18" s="103">
        <v>1607</v>
      </c>
      <c r="C18" s="63">
        <f>B18/$B$29</f>
        <v>6.8931030279123916E-5</v>
      </c>
      <c r="D18" s="104">
        <v>2100</v>
      </c>
      <c r="E18" s="103">
        <v>66</v>
      </c>
      <c r="F18" s="63">
        <f>E18/$E$29</f>
        <v>3.3326625929074375E-6</v>
      </c>
      <c r="G18" s="104">
        <v>1900</v>
      </c>
      <c r="H18" s="105">
        <f>SUM(B18/E18-1)</f>
        <v>23.348484848484848</v>
      </c>
      <c r="I18" s="105">
        <f>SUM(D18/G18-1)</f>
        <v>0.10526315789473695</v>
      </c>
    </row>
    <row r="19" spans="1:9" ht="25" customHeight="1">
      <c r="A19" s="102" t="s">
        <v>203</v>
      </c>
      <c r="B19" s="103">
        <v>1034</v>
      </c>
      <c r="C19" s="63">
        <f>B19/$B$29</f>
        <v>4.4352635537407672E-5</v>
      </c>
      <c r="D19" s="104">
        <v>105000</v>
      </c>
      <c r="E19" s="103">
        <v>402</v>
      </c>
      <c r="F19" s="63">
        <f>E19/$E$29</f>
        <v>2.0298944884072573E-5</v>
      </c>
      <c r="G19" s="104">
        <v>35900</v>
      </c>
      <c r="H19" s="105">
        <f>SUM(B19/E19-1)</f>
        <v>1.572139303482587</v>
      </c>
      <c r="I19" s="105">
        <f>SUM(D19/G19-1)</f>
        <v>1.9247910863509747</v>
      </c>
    </row>
    <row r="20" spans="1:9" ht="25" customHeight="1">
      <c r="A20" s="102" t="s">
        <v>199</v>
      </c>
      <c r="B20" s="103">
        <v>930</v>
      </c>
      <c r="C20" s="63">
        <f>B20/$B$29</f>
        <v>3.9891635444670347E-5</v>
      </c>
      <c r="D20" s="104">
        <v>2000</v>
      </c>
      <c r="E20" s="103">
        <v>0</v>
      </c>
      <c r="F20" s="63">
        <f>E20/$E$29</f>
        <v>0</v>
      </c>
      <c r="G20" s="104">
        <v>0</v>
      </c>
      <c r="H20" s="27">
        <v>0</v>
      </c>
      <c r="I20" s="27">
        <v>0</v>
      </c>
    </row>
    <row r="21" spans="1:9" ht="25" customHeight="1">
      <c r="A21" s="111" t="s">
        <v>204</v>
      </c>
      <c r="B21" s="103">
        <v>436</v>
      </c>
      <c r="C21" s="63">
        <f>B21/$B$29</f>
        <v>1.8701885004168033E-5</v>
      </c>
      <c r="D21" s="104">
        <v>500</v>
      </c>
      <c r="E21" s="103">
        <v>246</v>
      </c>
      <c r="F21" s="63">
        <f>E21/$E$29</f>
        <v>1.2421742391745904E-5</v>
      </c>
      <c r="G21" s="104">
        <v>300</v>
      </c>
      <c r="H21" s="105">
        <f>SUM(B21/E21-1)</f>
        <v>0.77235772357723587</v>
      </c>
      <c r="I21" s="105">
        <f>SUM(D21/G21-1)</f>
        <v>0.66666666666666674</v>
      </c>
    </row>
    <row r="22" spans="1:9" ht="25" customHeight="1">
      <c r="A22" s="102" t="s">
        <v>178</v>
      </c>
      <c r="B22" s="103">
        <v>142</v>
      </c>
      <c r="C22" s="63">
        <f>B22/$B$29</f>
        <v>6.0909808958528915E-6</v>
      </c>
      <c r="D22" s="104">
        <v>7200</v>
      </c>
      <c r="E22" s="103">
        <v>0</v>
      </c>
      <c r="F22" s="63">
        <f>E22/$E$29</f>
        <v>0</v>
      </c>
      <c r="G22" s="104">
        <v>0</v>
      </c>
      <c r="H22" s="27">
        <v>0</v>
      </c>
      <c r="I22" s="27">
        <v>0</v>
      </c>
    </row>
    <row r="23" spans="1:9" ht="25" customHeight="1">
      <c r="A23" s="111" t="s">
        <v>205</v>
      </c>
      <c r="B23" s="103">
        <v>37</v>
      </c>
      <c r="C23" s="63">
        <f>B23/$B$29</f>
        <v>1.5870865714546266E-6</v>
      </c>
      <c r="D23" s="104">
        <v>700</v>
      </c>
      <c r="E23" s="103">
        <v>0</v>
      </c>
      <c r="F23" s="63">
        <f>E23/$E$29</f>
        <v>0</v>
      </c>
      <c r="G23" s="104">
        <v>0</v>
      </c>
      <c r="H23" s="27">
        <v>0</v>
      </c>
      <c r="I23" s="27">
        <v>0</v>
      </c>
    </row>
    <row r="24" spans="1:9" ht="25" customHeight="1">
      <c r="A24" s="102" t="s">
        <v>180</v>
      </c>
      <c r="B24" s="103">
        <v>27</v>
      </c>
      <c r="C24" s="63">
        <f>B24/$B$29</f>
        <v>1.1581442548452681E-6</v>
      </c>
      <c r="D24" s="104">
        <v>300</v>
      </c>
      <c r="E24" s="103">
        <v>0</v>
      </c>
      <c r="F24" s="63">
        <f>E24/$E$29</f>
        <v>0</v>
      </c>
      <c r="G24" s="104">
        <v>0</v>
      </c>
      <c r="H24" s="27">
        <v>0</v>
      </c>
      <c r="I24" s="27">
        <v>0</v>
      </c>
    </row>
    <row r="25" spans="1:9" ht="25" customHeight="1">
      <c r="A25" s="102" t="s">
        <v>206</v>
      </c>
      <c r="B25" s="103">
        <v>1</v>
      </c>
      <c r="C25" s="63">
        <f>B25/$B$29</f>
        <v>4.2894231660935856E-8</v>
      </c>
      <c r="D25" s="104">
        <v>0</v>
      </c>
      <c r="E25" s="103">
        <v>15</v>
      </c>
      <c r="F25" s="63">
        <f>E25/$E$29</f>
        <v>7.5742331656987215E-7</v>
      </c>
      <c r="G25" s="104">
        <v>300</v>
      </c>
      <c r="H25" s="105">
        <f>SUM(B25/E25-1)</f>
        <v>-0.93333333333333335</v>
      </c>
      <c r="I25" s="105">
        <f>SUM(D25/G25-1)</f>
        <v>-1</v>
      </c>
    </row>
    <row r="26" spans="1:9" ht="25" customHeight="1">
      <c r="A26" s="102" t="s">
        <v>190</v>
      </c>
      <c r="B26" s="103">
        <v>0</v>
      </c>
      <c r="C26" s="63">
        <f>B26/$B$29</f>
        <v>0</v>
      </c>
      <c r="D26" s="104">
        <v>0</v>
      </c>
      <c r="E26" s="103">
        <v>45</v>
      </c>
      <c r="F26" s="63">
        <f>E26/$E$29</f>
        <v>2.2722699497096167E-6</v>
      </c>
      <c r="G26" s="104">
        <v>2800</v>
      </c>
      <c r="H26" s="105">
        <f>SUM(B26/E26-1)</f>
        <v>-1</v>
      </c>
      <c r="I26" s="105">
        <f>SUM(D26/G26-1)</f>
        <v>-1</v>
      </c>
    </row>
    <row r="27" spans="1:9" ht="25" customHeight="1">
      <c r="A27" s="102" t="s">
        <v>207</v>
      </c>
      <c r="B27" s="103">
        <v>0</v>
      </c>
      <c r="C27" s="63">
        <f>B27/$B$29</f>
        <v>0</v>
      </c>
      <c r="D27" s="104">
        <v>0</v>
      </c>
      <c r="E27" s="103">
        <v>1</v>
      </c>
      <c r="F27" s="63">
        <f>E27/$E$29</f>
        <v>5.0494887771324808E-8</v>
      </c>
      <c r="G27" s="104">
        <v>0</v>
      </c>
      <c r="H27" s="105">
        <f>SUM(B27/E27-1)</f>
        <v>-1</v>
      </c>
      <c r="I27" s="27">
        <v>0</v>
      </c>
    </row>
    <row r="28" spans="1:9" ht="25" customHeight="1">
      <c r="A28" s="102" t="s">
        <v>191</v>
      </c>
      <c r="B28" s="103">
        <v>2</v>
      </c>
      <c r="C28" s="63">
        <f>B28/$B$29</f>
        <v>8.5788463321871712E-8</v>
      </c>
      <c r="D28" s="104">
        <v>0</v>
      </c>
      <c r="E28" s="103">
        <v>0</v>
      </c>
      <c r="F28" s="63">
        <f>E28/$E$29</f>
        <v>0</v>
      </c>
      <c r="G28" s="104">
        <v>0</v>
      </c>
      <c r="H28" s="27">
        <v>0</v>
      </c>
      <c r="I28" s="27">
        <v>0</v>
      </c>
    </row>
    <row r="29" spans="1:9" ht="25" customHeight="1" thickBot="1">
      <c r="A29" s="102" t="s">
        <v>208</v>
      </c>
      <c r="B29" s="108">
        <f>SUM(B5:B28)</f>
        <v>23313158</v>
      </c>
      <c r="C29" s="109">
        <f>B29/$B$29</f>
        <v>1</v>
      </c>
      <c r="D29" s="110">
        <f>SUM(D5:D28)</f>
        <v>66863200</v>
      </c>
      <c r="E29" s="108">
        <v>19803985</v>
      </c>
      <c r="F29" s="109">
        <f>E29/$E$29</f>
        <v>1</v>
      </c>
      <c r="G29" s="110">
        <v>53058400</v>
      </c>
      <c r="H29" s="105">
        <f t="shared" ref="H28:H29" si="0">SUM(B29/E29-1)</f>
        <v>0.1771952968051631</v>
      </c>
      <c r="I29" s="105">
        <f t="shared" ref="I28:I29" si="1">SUM(D29/G29-1)</f>
        <v>0.26018123426262374</v>
      </c>
    </row>
  </sheetData>
  <sortState ref="A5:I28">
    <sortCondition descending="1" ref="B5:B28"/>
  </sortState>
  <mergeCells count="5">
    <mergeCell ref="A1:I1"/>
    <mergeCell ref="A3:A4"/>
    <mergeCell ref="B3:D3"/>
    <mergeCell ref="E3:G3"/>
    <mergeCell ref="H3:I3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9"/>
  <sheetViews>
    <sheetView tabSelected="1" workbookViewId="0">
      <selection activeCell="K15" sqref="K15"/>
    </sheetView>
  </sheetViews>
  <sheetFormatPr defaultRowHeight="16.7"/>
  <cols>
    <col min="1" max="1" width="10.75" customWidth="1"/>
    <col min="2" max="2" width="13.875" style="1" customWidth="1"/>
    <col min="3" max="3" width="8.75" style="1" customWidth="1"/>
    <col min="4" max="5" width="13.875" style="1" customWidth="1"/>
    <col min="6" max="6" width="8.75" style="1" customWidth="1"/>
    <col min="7" max="7" width="13.875" style="1" customWidth="1"/>
    <col min="8" max="8" width="9.875" style="1" customWidth="1"/>
    <col min="9" max="9" width="9.5" style="1" customWidth="1"/>
  </cols>
  <sheetData>
    <row r="1" spans="1:9" s="2" customFormat="1" ht="30" customHeight="1">
      <c r="A1" s="84" t="s">
        <v>216</v>
      </c>
      <c r="B1" s="84"/>
      <c r="C1" s="84"/>
      <c r="D1" s="84"/>
      <c r="E1" s="84"/>
      <c r="F1" s="84"/>
      <c r="G1" s="84"/>
      <c r="H1" s="84"/>
      <c r="I1" s="84"/>
    </row>
    <row r="2" spans="1:9" s="2" customFormat="1" ht="15.35" customHeight="1" thickBot="1">
      <c r="A2" s="67"/>
      <c r="B2" s="67"/>
      <c r="C2" s="67"/>
      <c r="D2" s="67"/>
      <c r="E2" s="67"/>
      <c r="F2" s="67"/>
      <c r="G2" s="67"/>
      <c r="H2" s="67"/>
      <c r="I2" s="67"/>
    </row>
    <row r="3" spans="1:9" s="2" customFormat="1" ht="24" customHeight="1">
      <c r="A3" s="95" t="s">
        <v>212</v>
      </c>
      <c r="B3" s="96" t="s">
        <v>221</v>
      </c>
      <c r="C3" s="97"/>
      <c r="D3" s="98"/>
      <c r="E3" s="96" t="s">
        <v>217</v>
      </c>
      <c r="F3" s="97"/>
      <c r="G3" s="98"/>
      <c r="H3" s="90" t="s">
        <v>163</v>
      </c>
      <c r="I3" s="89"/>
    </row>
    <row r="4" spans="1:9" s="2" customFormat="1" ht="30.7">
      <c r="A4" s="99"/>
      <c r="B4" s="100" t="s">
        <v>218</v>
      </c>
      <c r="C4" s="62" t="s">
        <v>194</v>
      </c>
      <c r="D4" s="101" t="s">
        <v>213</v>
      </c>
      <c r="E4" s="100" t="s">
        <v>218</v>
      </c>
      <c r="F4" s="62" t="s">
        <v>194</v>
      </c>
      <c r="G4" s="101" t="s">
        <v>213</v>
      </c>
      <c r="H4" s="70" t="s">
        <v>214</v>
      </c>
      <c r="I4" s="68" t="s">
        <v>219</v>
      </c>
    </row>
    <row r="5" spans="1:9" s="112" customFormat="1" ht="25" customHeight="1">
      <c r="A5" s="102" t="s">
        <v>164</v>
      </c>
      <c r="B5" s="103">
        <v>9492034</v>
      </c>
      <c r="C5" s="63">
        <f>B5/$B$29</f>
        <v>0.38048195491024395</v>
      </c>
      <c r="D5" s="104">
        <v>27052100</v>
      </c>
      <c r="E5" s="103">
        <v>11341669</v>
      </c>
      <c r="F5" s="63">
        <f>E5/$E$29</f>
        <v>0.51466845639654857</v>
      </c>
      <c r="G5" s="104">
        <v>28977300</v>
      </c>
      <c r="H5" s="115">
        <f>SUM(B5/E5-1)</f>
        <v>-0.16308314058539353</v>
      </c>
      <c r="I5" s="48">
        <f>SUM(D5/G5-1)</f>
        <v>-6.6438211979722106E-2</v>
      </c>
    </row>
    <row r="6" spans="1:9" s="112" customFormat="1" ht="25" customHeight="1">
      <c r="A6" s="102" t="s">
        <v>165</v>
      </c>
      <c r="B6" s="103">
        <v>8566671</v>
      </c>
      <c r="C6" s="63">
        <f>B6/$B$29</f>
        <v>0.34338938621088949</v>
      </c>
      <c r="D6" s="104">
        <v>24212500</v>
      </c>
      <c r="E6" s="103">
        <v>4364525</v>
      </c>
      <c r="F6" s="63">
        <f>E6/$E$29</f>
        <v>0.19805580154509414</v>
      </c>
      <c r="G6" s="104">
        <v>11498400</v>
      </c>
      <c r="H6" s="115">
        <f>SUM(B6/E6-1)</f>
        <v>0.9627957223294632</v>
      </c>
      <c r="I6" s="48">
        <f>SUM(D6/G6-1)</f>
        <v>1.1057277534265637</v>
      </c>
    </row>
    <row r="7" spans="1:9" s="112" customFormat="1" ht="25" customHeight="1">
      <c r="A7" s="102" t="s">
        <v>184</v>
      </c>
      <c r="B7" s="103">
        <v>5685986</v>
      </c>
      <c r="C7" s="63">
        <f>B7/$B$29</f>
        <v>0.2279190180810855</v>
      </c>
      <c r="D7" s="104">
        <v>14930600</v>
      </c>
      <c r="E7" s="103">
        <v>4282477</v>
      </c>
      <c r="F7" s="63">
        <f>E7/$E$29</f>
        <v>0.19433258254527816</v>
      </c>
      <c r="G7" s="104">
        <v>10429400</v>
      </c>
      <c r="H7" s="115">
        <f>SUM(B7/E7-1)</f>
        <v>0.32773299191098992</v>
      </c>
      <c r="I7" s="48">
        <f>SUM(D7/G7-1)</f>
        <v>0.43158762728440747</v>
      </c>
    </row>
    <row r="8" spans="1:9" s="112" customFormat="1" ht="25" customHeight="1">
      <c r="A8" s="102" t="s">
        <v>167</v>
      </c>
      <c r="B8" s="103">
        <v>341072</v>
      </c>
      <c r="C8" s="63">
        <f>B8/$B$29</f>
        <v>1.3671647333453159E-2</v>
      </c>
      <c r="D8" s="104">
        <v>882600</v>
      </c>
      <c r="E8" s="103">
        <v>751883</v>
      </c>
      <c r="F8" s="63">
        <f>E8/$E$29</f>
        <v>3.4119357830034197E-2</v>
      </c>
      <c r="G8" s="104">
        <v>1768200</v>
      </c>
      <c r="H8" s="115">
        <f>SUM(B8/E8-1)</f>
        <v>-0.54637623140834413</v>
      </c>
      <c r="I8" s="48">
        <f>SUM(D8/G8-1)</f>
        <v>-0.50084832032575499</v>
      </c>
    </row>
    <row r="9" spans="1:9" s="112" customFormat="1" ht="25" customHeight="1">
      <c r="A9" s="102" t="s">
        <v>185</v>
      </c>
      <c r="B9" s="103">
        <v>282948</v>
      </c>
      <c r="C9" s="63">
        <f>B9/$B$29</f>
        <v>1.1341784930178685E-2</v>
      </c>
      <c r="D9" s="104">
        <v>950500</v>
      </c>
      <c r="E9" s="103">
        <v>535456</v>
      </c>
      <c r="F9" s="63">
        <f>E9/$E$29</f>
        <v>2.4298215102933292E-2</v>
      </c>
      <c r="G9" s="104">
        <v>1671600</v>
      </c>
      <c r="H9" s="115">
        <f>SUM(B9/E9-1)</f>
        <v>-0.47157562899659355</v>
      </c>
      <c r="I9" s="48">
        <f>SUM(D9/G9-1)</f>
        <v>-0.43138310600622154</v>
      </c>
    </row>
    <row r="10" spans="1:9" s="112" customFormat="1" ht="25" customHeight="1">
      <c r="A10" s="106" t="s">
        <v>168</v>
      </c>
      <c r="B10" s="103">
        <v>266572</v>
      </c>
      <c r="C10" s="63">
        <f>B10/$B$29</f>
        <v>1.0685363714914374E-2</v>
      </c>
      <c r="D10" s="104">
        <v>1730600</v>
      </c>
      <c r="E10" s="103">
        <v>486680</v>
      </c>
      <c r="F10" s="63">
        <f>E10/$E$29</f>
        <v>2.208483110899042E-2</v>
      </c>
      <c r="G10" s="104">
        <v>3242300</v>
      </c>
      <c r="H10" s="115">
        <f>SUM(B10/E10-1)</f>
        <v>-0.45226432152543761</v>
      </c>
      <c r="I10" s="48">
        <f>SUM(D10/G10-1)</f>
        <v>-0.4662430990346359</v>
      </c>
    </row>
    <row r="11" spans="1:9" s="112" customFormat="1" ht="25" customHeight="1">
      <c r="A11" s="102" t="s">
        <v>169</v>
      </c>
      <c r="B11" s="103">
        <v>107384</v>
      </c>
      <c r="C11" s="63">
        <f>B11/$B$29</f>
        <v>4.3044171824586424E-3</v>
      </c>
      <c r="D11" s="104">
        <v>310500</v>
      </c>
      <c r="E11" s="103">
        <v>74313</v>
      </c>
      <c r="F11" s="63">
        <f>E11/$E$29</f>
        <v>3.3722159410750495E-3</v>
      </c>
      <c r="G11" s="104">
        <v>205000</v>
      </c>
      <c r="H11" s="115">
        <f>SUM(B11/E11-1)</f>
        <v>0.44502307806171193</v>
      </c>
      <c r="I11" s="48">
        <f>SUM(D11/G11-1)</f>
        <v>0.51463414634146343</v>
      </c>
    </row>
    <row r="12" spans="1:9" s="112" customFormat="1" ht="25" customHeight="1">
      <c r="A12" s="106" t="s">
        <v>170</v>
      </c>
      <c r="B12" s="103">
        <v>92611</v>
      </c>
      <c r="C12" s="63">
        <f>B12/$B$29</f>
        <v>3.7122511704227568E-3</v>
      </c>
      <c r="D12" s="104">
        <v>396600</v>
      </c>
      <c r="E12" s="116">
        <v>25313</v>
      </c>
      <c r="F12" s="63">
        <f>E12/$E$29</f>
        <v>1.1486671526709019E-3</v>
      </c>
      <c r="G12" s="117">
        <v>138600</v>
      </c>
      <c r="H12" s="115">
        <f>SUM(B12/E12-1)</f>
        <v>2.6586339035278317</v>
      </c>
      <c r="I12" s="48">
        <f>SUM(D12/G12-1)</f>
        <v>1.8614718614718613</v>
      </c>
    </row>
    <row r="13" spans="1:9" s="112" customFormat="1" ht="25" customHeight="1">
      <c r="A13" s="102" t="s">
        <v>171</v>
      </c>
      <c r="B13" s="103">
        <v>87805</v>
      </c>
      <c r="C13" s="63">
        <f>B13/$B$29</f>
        <v>3.5196058137691006E-3</v>
      </c>
      <c r="D13" s="104">
        <v>516300</v>
      </c>
      <c r="E13" s="103">
        <v>150029</v>
      </c>
      <c r="F13" s="63">
        <f>E13/$E$29</f>
        <v>6.8080979831731808E-3</v>
      </c>
      <c r="G13" s="104">
        <v>863600</v>
      </c>
      <c r="H13" s="115">
        <f>SUM(B13/E13-1)</f>
        <v>-0.41474648234674627</v>
      </c>
      <c r="I13" s="48">
        <f>SUM(D13/G13-1)</f>
        <v>-0.40215377489578508</v>
      </c>
    </row>
    <row r="14" spans="1:9" s="112" customFormat="1" ht="25" customHeight="1">
      <c r="A14" s="102" t="s">
        <v>220</v>
      </c>
      <c r="B14" s="103">
        <v>9220</v>
      </c>
      <c r="C14" s="63">
        <f>B14/$B$29</f>
        <v>3.6957765050909521E-4</v>
      </c>
      <c r="D14" s="104">
        <v>4700</v>
      </c>
      <c r="E14" s="116">
        <v>16606</v>
      </c>
      <c r="F14" s="63">
        <f>E14/$E$29</f>
        <v>7.5355614653549539E-4</v>
      </c>
      <c r="G14" s="117">
        <v>8900</v>
      </c>
      <c r="H14" s="115">
        <f>SUM(B14/E14-1)</f>
        <v>-0.44477899554377931</v>
      </c>
      <c r="I14" s="48">
        <f>SUM(D14/G14-1)</f>
        <v>-0.4719101123595506</v>
      </c>
    </row>
    <row r="15" spans="1:9" s="112" customFormat="1" ht="25" customHeight="1">
      <c r="A15" s="102" t="s">
        <v>172</v>
      </c>
      <c r="B15" s="103">
        <v>6958</v>
      </c>
      <c r="C15" s="63">
        <f>B15/$B$29</f>
        <v>2.7890686466836056E-4</v>
      </c>
      <c r="D15" s="104">
        <v>259200</v>
      </c>
      <c r="E15" s="103">
        <v>3381</v>
      </c>
      <c r="F15" s="63">
        <f>E15/$E$29</f>
        <v>1.534248663998862E-4</v>
      </c>
      <c r="G15" s="104">
        <v>114600</v>
      </c>
      <c r="H15" s="115">
        <f>SUM(B15/E15-1)</f>
        <v>1.0579710144927534</v>
      </c>
      <c r="I15" s="48">
        <f>SUM(D15/G15-1)</f>
        <v>1.261780104712042</v>
      </c>
    </row>
    <row r="16" spans="1:9" s="112" customFormat="1" ht="25" customHeight="1">
      <c r="A16" s="107" t="s">
        <v>173</v>
      </c>
      <c r="B16" s="103">
        <v>2036</v>
      </c>
      <c r="C16" s="63">
        <f>B16/$B$29</f>
        <v>8.1611724125435777E-5</v>
      </c>
      <c r="D16" s="104">
        <v>68600</v>
      </c>
      <c r="E16" s="103">
        <v>1691</v>
      </c>
      <c r="F16" s="63">
        <f>E16/$E$29</f>
        <v>7.6735122473294164E-5</v>
      </c>
      <c r="G16" s="104">
        <v>63100</v>
      </c>
      <c r="H16" s="115">
        <f>SUM(B16/E16-1)</f>
        <v>0.20402128917800111</v>
      </c>
      <c r="I16" s="48">
        <f>SUM(D16/G16-1)</f>
        <v>8.7163232963549886E-2</v>
      </c>
    </row>
    <row r="17" spans="1:10" s="112" customFormat="1" ht="25" customHeight="1">
      <c r="A17" s="102" t="s">
        <v>211</v>
      </c>
      <c r="B17" s="103">
        <v>1620</v>
      </c>
      <c r="C17" s="63">
        <f>B17/$B$29</f>
        <v>6.4936637074266187E-5</v>
      </c>
      <c r="D17" s="104">
        <v>12100</v>
      </c>
      <c r="E17" s="103">
        <v>2047</v>
      </c>
      <c r="F17" s="63">
        <f>E17/$E$29</f>
        <v>9.288988509925082E-5</v>
      </c>
      <c r="G17" s="104">
        <v>16300</v>
      </c>
      <c r="H17" s="115">
        <f>SUM(B17/E17-1)</f>
        <v>-0.20859794821690281</v>
      </c>
      <c r="I17" s="48">
        <f>SUM(D17/G17-1)</f>
        <v>-0.25766871165644167</v>
      </c>
    </row>
    <row r="18" spans="1:10" s="112" customFormat="1" ht="25" customHeight="1">
      <c r="A18" s="102" t="s">
        <v>175</v>
      </c>
      <c r="B18" s="103">
        <v>1607</v>
      </c>
      <c r="C18" s="63">
        <f>B18/$B$29</f>
        <v>6.441554060391714E-5</v>
      </c>
      <c r="D18" s="104">
        <v>2100</v>
      </c>
      <c r="E18" s="103">
        <v>66</v>
      </c>
      <c r="F18" s="63">
        <f>E18/$E$29</f>
        <v>2.9949840823402804E-6</v>
      </c>
      <c r="G18" s="104">
        <v>1900</v>
      </c>
      <c r="H18" s="115">
        <f>SUM(B18/E18-1)</f>
        <v>23.348484848484848</v>
      </c>
      <c r="I18" s="48">
        <f>SUM(D18/G18-1)</f>
        <v>0.10526315789473695</v>
      </c>
    </row>
    <row r="19" spans="1:10" s="112" customFormat="1" ht="25" customHeight="1">
      <c r="A19" s="102" t="s">
        <v>210</v>
      </c>
      <c r="B19" s="103">
        <v>1289</v>
      </c>
      <c r="C19" s="63">
        <f>B19/$B$29</f>
        <v>5.1668719252301924E-5</v>
      </c>
      <c r="D19" s="104">
        <v>132300</v>
      </c>
      <c r="E19" s="103">
        <v>402</v>
      </c>
      <c r="F19" s="63">
        <f>E19/$E$29</f>
        <v>1.8242175774254438E-5</v>
      </c>
      <c r="G19" s="104">
        <v>35900</v>
      </c>
      <c r="H19" s="115">
        <f>SUM(B19/E19-1)</f>
        <v>2.2064676616915424</v>
      </c>
      <c r="I19" s="48">
        <f>SUM(D19/G19-1)</f>
        <v>2.6852367688022283</v>
      </c>
    </row>
    <row r="20" spans="1:10" s="112" customFormat="1" ht="25" customHeight="1">
      <c r="A20" s="111" t="s">
        <v>176</v>
      </c>
      <c r="B20" s="103">
        <v>930</v>
      </c>
      <c r="C20" s="63">
        <f>B20/$B$29</f>
        <v>3.7278439801893551E-5</v>
      </c>
      <c r="D20" s="104">
        <v>2000</v>
      </c>
      <c r="E20" s="103">
        <v>0</v>
      </c>
      <c r="F20" s="63">
        <f>E20/$E$29</f>
        <v>0</v>
      </c>
      <c r="G20" s="104">
        <v>0</v>
      </c>
      <c r="H20" s="55">
        <v>0</v>
      </c>
      <c r="I20" s="26">
        <v>0</v>
      </c>
    </row>
    <row r="21" spans="1:10" s="112" customFormat="1" ht="25" customHeight="1">
      <c r="A21" s="102" t="s">
        <v>177</v>
      </c>
      <c r="B21" s="103">
        <v>436</v>
      </c>
      <c r="C21" s="63">
        <f>B21/$B$29</f>
        <v>1.7476773928629665E-5</v>
      </c>
      <c r="D21" s="104">
        <v>500</v>
      </c>
      <c r="E21" s="116">
        <v>246</v>
      </c>
      <c r="F21" s="63">
        <f>E21/$E$29</f>
        <v>1.1163122488722864E-5</v>
      </c>
      <c r="G21" s="117">
        <v>300</v>
      </c>
      <c r="H21" s="115">
        <f>SUM(B21/E21-1)</f>
        <v>0.77235772357723587</v>
      </c>
      <c r="I21" s="48">
        <f>SUM(D21/G21-1)</f>
        <v>0.66666666666666674</v>
      </c>
    </row>
    <row r="22" spans="1:10" s="112" customFormat="1" ht="25" customHeight="1">
      <c r="A22" s="111" t="s">
        <v>178</v>
      </c>
      <c r="B22" s="103">
        <v>150</v>
      </c>
      <c r="C22" s="63">
        <f>B22/$B$29</f>
        <v>6.0126515809505727E-6</v>
      </c>
      <c r="D22" s="104">
        <v>7900</v>
      </c>
      <c r="E22" s="103">
        <v>0</v>
      </c>
      <c r="F22" s="63">
        <f>E22/$E$29</f>
        <v>0</v>
      </c>
      <c r="G22" s="104">
        <v>0</v>
      </c>
      <c r="H22" s="55">
        <v>0</v>
      </c>
      <c r="I22" s="26">
        <v>0</v>
      </c>
    </row>
    <row r="23" spans="1:10" s="112" customFormat="1" ht="25" customHeight="1">
      <c r="A23" s="102" t="s">
        <v>179</v>
      </c>
      <c r="B23" s="103">
        <v>37</v>
      </c>
      <c r="C23" s="63">
        <f>B23/$B$29</f>
        <v>1.4831207233011413E-6</v>
      </c>
      <c r="D23" s="104">
        <v>700</v>
      </c>
      <c r="E23" s="103">
        <v>0</v>
      </c>
      <c r="F23" s="63">
        <f>E23/$E$29</f>
        <v>0</v>
      </c>
      <c r="G23" s="104">
        <v>0</v>
      </c>
      <c r="H23" s="55">
        <v>0</v>
      </c>
      <c r="I23" s="26">
        <v>0</v>
      </c>
    </row>
    <row r="24" spans="1:10" s="112" customFormat="1" ht="25" customHeight="1">
      <c r="A24" s="111" t="s">
        <v>215</v>
      </c>
      <c r="B24" s="103">
        <v>27</v>
      </c>
      <c r="C24" s="63">
        <f>B24/$B$29</f>
        <v>1.082277284571103E-6</v>
      </c>
      <c r="D24" s="104">
        <v>300</v>
      </c>
      <c r="E24" s="116">
        <v>0</v>
      </c>
      <c r="F24" s="63">
        <f>E24/$E$29</f>
        <v>0</v>
      </c>
      <c r="G24" s="117">
        <v>0</v>
      </c>
      <c r="H24" s="55">
        <v>0</v>
      </c>
      <c r="I24" s="26">
        <v>0</v>
      </c>
    </row>
    <row r="25" spans="1:10" s="112" customFormat="1" ht="25" customHeight="1">
      <c r="A25" s="106" t="s">
        <v>181</v>
      </c>
      <c r="B25" s="103">
        <v>1</v>
      </c>
      <c r="C25" s="63">
        <f>B25/$B$29</f>
        <v>4.0084343873003821E-8</v>
      </c>
      <c r="D25" s="104">
        <v>0</v>
      </c>
      <c r="E25" s="116">
        <v>15</v>
      </c>
      <c r="F25" s="63">
        <f>E25/$E$29</f>
        <v>6.8067820053188196E-7</v>
      </c>
      <c r="G25" s="117">
        <v>300</v>
      </c>
      <c r="H25" s="115">
        <f>SUM(B25/E25-1)</f>
        <v>-0.93333333333333335</v>
      </c>
      <c r="I25" s="48">
        <f>SUM(D25/G25-1)</f>
        <v>-1</v>
      </c>
    </row>
    <row r="26" spans="1:10" s="112" customFormat="1" ht="25" customHeight="1">
      <c r="A26" s="102" t="s">
        <v>209</v>
      </c>
      <c r="B26" s="103">
        <v>0</v>
      </c>
      <c r="C26" s="63">
        <f>B26/$B$29</f>
        <v>0</v>
      </c>
      <c r="D26" s="104">
        <v>0</v>
      </c>
      <c r="E26" s="103">
        <v>45</v>
      </c>
      <c r="F26" s="63">
        <f>E26/$E$29</f>
        <v>2.042034601595646E-6</v>
      </c>
      <c r="G26" s="104">
        <v>2800</v>
      </c>
      <c r="H26" s="115">
        <f>SUM(B26/E26-1)</f>
        <v>-1</v>
      </c>
      <c r="I26" s="48">
        <f>SUM(D26/G26-1)</f>
        <v>-1</v>
      </c>
    </row>
    <row r="27" spans="1:10" s="112" customFormat="1" ht="25" customHeight="1">
      <c r="A27" s="111" t="s">
        <v>182</v>
      </c>
      <c r="B27" s="103">
        <v>0</v>
      </c>
      <c r="C27" s="63">
        <f>B27/$B$29</f>
        <v>0</v>
      </c>
      <c r="D27" s="104">
        <v>0</v>
      </c>
      <c r="E27" s="103">
        <v>1</v>
      </c>
      <c r="F27" s="63">
        <f>E27/$E$29</f>
        <v>4.5378546702125462E-8</v>
      </c>
      <c r="G27" s="104">
        <v>0</v>
      </c>
      <c r="H27" s="115">
        <f>SUM(B27/E27-1)</f>
        <v>-1</v>
      </c>
      <c r="I27" s="26">
        <v>0</v>
      </c>
    </row>
    <row r="28" spans="1:10" s="113" customFormat="1" ht="25" customHeight="1">
      <c r="A28" s="114" t="s">
        <v>186</v>
      </c>
      <c r="B28" s="103">
        <v>2</v>
      </c>
      <c r="C28" s="63">
        <f t="shared" ref="C6:C29" si="0">B28/$B$29</f>
        <v>8.0168687746007643E-8</v>
      </c>
      <c r="D28" s="104">
        <v>0</v>
      </c>
      <c r="E28" s="103">
        <v>0</v>
      </c>
      <c r="F28" s="63">
        <f t="shared" ref="F6:F29" si="1">E28/$E$29</f>
        <v>0</v>
      </c>
      <c r="G28" s="104">
        <v>0</v>
      </c>
      <c r="H28" s="55">
        <v>0</v>
      </c>
      <c r="I28" s="26">
        <v>0</v>
      </c>
      <c r="J28" s="112"/>
    </row>
    <row r="29" spans="1:10" s="113" customFormat="1" ht="25" customHeight="1" thickBot="1">
      <c r="A29" s="69" t="s">
        <v>183</v>
      </c>
      <c r="B29" s="108">
        <f>SUM(B5:B28)</f>
        <v>24947396</v>
      </c>
      <c r="C29" s="109">
        <f t="shared" si="0"/>
        <v>1</v>
      </c>
      <c r="D29" s="110">
        <f>SUM(D5:D28)</f>
        <v>71472700</v>
      </c>
      <c r="E29" s="118">
        <v>22036845</v>
      </c>
      <c r="F29" s="109">
        <f t="shared" si="1"/>
        <v>1</v>
      </c>
      <c r="G29" s="119">
        <v>59038500</v>
      </c>
      <c r="H29" s="115">
        <f>SUM(B29/E29-1)</f>
        <v>0.13207657448241794</v>
      </c>
      <c r="I29" s="48">
        <f>SUM(D29/G29-1)</f>
        <v>0.2106117194711925</v>
      </c>
    </row>
  </sheetData>
  <sortState ref="A5:I27">
    <sortCondition descending="1" ref="B5:B27"/>
  </sortState>
  <mergeCells count="5">
    <mergeCell ref="A1:I1"/>
    <mergeCell ref="A3:A4"/>
    <mergeCell ref="B3:D3"/>
    <mergeCell ref="E3:G3"/>
    <mergeCell ref="H3:I3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>
      <selection activeCell="L7" sqref="L7"/>
    </sheetView>
  </sheetViews>
  <sheetFormatPr defaultRowHeight="16.7"/>
  <cols>
    <col min="1" max="1" width="11.375" customWidth="1"/>
    <col min="2" max="2" width="13.875" style="1" customWidth="1"/>
    <col min="3" max="3" width="8.75" style="1" customWidth="1"/>
    <col min="4" max="5" width="13.875" style="1" customWidth="1"/>
    <col min="6" max="6" width="8.75" style="1" customWidth="1"/>
    <col min="7" max="7" width="13.875" style="1" customWidth="1"/>
    <col min="8" max="8" width="9.875" customWidth="1"/>
    <col min="9" max="9" width="9.625" customWidth="1"/>
  </cols>
  <sheetData>
    <row r="1" spans="1:9" s="2" customFormat="1" ht="30" customHeight="1">
      <c r="A1" s="91" t="s">
        <v>222</v>
      </c>
      <c r="B1" s="91"/>
      <c r="C1" s="91"/>
      <c r="D1" s="91"/>
      <c r="E1" s="91"/>
      <c r="F1" s="91"/>
      <c r="G1" s="91"/>
    </row>
    <row r="2" spans="1:9" s="2" customFormat="1" ht="30" customHeight="1">
      <c r="A2" s="92" t="s">
        <v>223</v>
      </c>
      <c r="B2" s="93"/>
      <c r="C2" s="93"/>
      <c r="D2" s="93"/>
      <c r="E2" s="93"/>
      <c r="F2" s="93"/>
      <c r="G2" s="93"/>
    </row>
    <row r="3" spans="1:9" s="2" customFormat="1" ht="52.7" customHeight="1" thickBot="1">
      <c r="A3" s="94" t="s">
        <v>224</v>
      </c>
      <c r="B3" s="93"/>
      <c r="C3" s="93"/>
      <c r="D3" s="93"/>
      <c r="E3" s="93"/>
      <c r="F3" s="93"/>
      <c r="G3" s="93"/>
    </row>
    <row r="4" spans="1:9" s="2" customFormat="1">
      <c r="A4" s="95" t="s">
        <v>212</v>
      </c>
      <c r="B4" s="96" t="s">
        <v>221</v>
      </c>
      <c r="C4" s="97"/>
      <c r="D4" s="98"/>
      <c r="E4" s="96" t="s">
        <v>217</v>
      </c>
      <c r="F4" s="97"/>
      <c r="G4" s="98"/>
      <c r="H4" s="90" t="s">
        <v>163</v>
      </c>
      <c r="I4" s="89"/>
    </row>
    <row r="5" spans="1:9" s="2" customFormat="1" ht="30.7">
      <c r="A5" s="99"/>
      <c r="B5" s="100" t="s">
        <v>218</v>
      </c>
      <c r="C5" s="62" t="s">
        <v>194</v>
      </c>
      <c r="D5" s="101" t="s">
        <v>213</v>
      </c>
      <c r="E5" s="100" t="s">
        <v>218</v>
      </c>
      <c r="F5" s="62" t="s">
        <v>194</v>
      </c>
      <c r="G5" s="101" t="s">
        <v>213</v>
      </c>
      <c r="H5" s="70" t="s">
        <v>214</v>
      </c>
      <c r="I5" s="68" t="s">
        <v>219</v>
      </c>
    </row>
    <row r="6" spans="1:9" s="2" customFormat="1" ht="25" customHeight="1">
      <c r="A6" s="102" t="s">
        <v>164</v>
      </c>
      <c r="B6" s="103">
        <v>9492034</v>
      </c>
      <c r="C6" s="63">
        <f>B6/$B$30</f>
        <v>0.38048195491024395</v>
      </c>
      <c r="D6" s="104">
        <v>27052100</v>
      </c>
      <c r="E6" s="103">
        <v>11341669</v>
      </c>
      <c r="F6" s="63">
        <f>E6/$E$30</f>
        <v>0.51466845639654857</v>
      </c>
      <c r="G6" s="104">
        <v>28977300</v>
      </c>
      <c r="H6" s="115">
        <f>SUM(B6/E6-1)</f>
        <v>-0.16308314058539353</v>
      </c>
      <c r="I6" s="48">
        <f>SUM(D6/G6-1)</f>
        <v>-6.6438211979722106E-2</v>
      </c>
    </row>
    <row r="7" spans="1:9" s="2" customFormat="1" ht="25" customHeight="1">
      <c r="A7" s="102" t="s">
        <v>165</v>
      </c>
      <c r="B7" s="103">
        <v>8566671</v>
      </c>
      <c r="C7" s="63">
        <f t="shared" ref="C7:C30" si="0">B7/$B$30</f>
        <v>0.34338938621088949</v>
      </c>
      <c r="D7" s="104">
        <v>24212500</v>
      </c>
      <c r="E7" s="103">
        <v>4364525</v>
      </c>
      <c r="F7" s="63">
        <f t="shared" ref="F7:F30" si="1">E7/$E$30</f>
        <v>0.19805580154509414</v>
      </c>
      <c r="G7" s="104">
        <v>11498400</v>
      </c>
      <c r="H7" s="115">
        <f>SUM(B7/E7-1)</f>
        <v>0.9627957223294632</v>
      </c>
      <c r="I7" s="48">
        <f>SUM(D7/G7-1)</f>
        <v>1.1057277534265637</v>
      </c>
    </row>
    <row r="8" spans="1:9" s="2" customFormat="1" ht="25" customHeight="1">
      <c r="A8" s="102" t="s">
        <v>184</v>
      </c>
      <c r="B8" s="103">
        <v>5685986</v>
      </c>
      <c r="C8" s="63">
        <f t="shared" si="0"/>
        <v>0.2279190180810855</v>
      </c>
      <c r="D8" s="104">
        <v>14930600</v>
      </c>
      <c r="E8" s="103">
        <v>4282477</v>
      </c>
      <c r="F8" s="63">
        <f t="shared" si="1"/>
        <v>0.19433258254527816</v>
      </c>
      <c r="G8" s="104">
        <v>10429400</v>
      </c>
      <c r="H8" s="115">
        <f>SUM(B8/E8-1)</f>
        <v>0.32773299191098992</v>
      </c>
      <c r="I8" s="48">
        <f>SUM(D8/G8-1)</f>
        <v>0.43158762728440747</v>
      </c>
    </row>
    <row r="9" spans="1:9" s="2" customFormat="1" ht="25" customHeight="1">
      <c r="A9" s="102" t="s">
        <v>167</v>
      </c>
      <c r="B9" s="103">
        <v>341072</v>
      </c>
      <c r="C9" s="63">
        <f t="shared" si="0"/>
        <v>1.3671647333453159E-2</v>
      </c>
      <c r="D9" s="104">
        <v>882600</v>
      </c>
      <c r="E9" s="103">
        <v>751883</v>
      </c>
      <c r="F9" s="63">
        <f t="shared" si="1"/>
        <v>3.4119357830034197E-2</v>
      </c>
      <c r="G9" s="104">
        <v>1768200</v>
      </c>
      <c r="H9" s="115">
        <f>SUM(B9/E9-1)</f>
        <v>-0.54637623140834413</v>
      </c>
      <c r="I9" s="48">
        <f>SUM(D9/G9-1)</f>
        <v>-0.50084832032575499</v>
      </c>
    </row>
    <row r="10" spans="1:9" s="2" customFormat="1" ht="25" customHeight="1">
      <c r="A10" s="102" t="s">
        <v>185</v>
      </c>
      <c r="B10" s="103">
        <v>282948</v>
      </c>
      <c r="C10" s="63">
        <f t="shared" si="0"/>
        <v>1.1341784930178685E-2</v>
      </c>
      <c r="D10" s="104">
        <v>950500</v>
      </c>
      <c r="E10" s="103">
        <v>535456</v>
      </c>
      <c r="F10" s="63">
        <f t="shared" si="1"/>
        <v>2.4298215102933292E-2</v>
      </c>
      <c r="G10" s="104">
        <v>1671600</v>
      </c>
      <c r="H10" s="115">
        <f>SUM(B10/E10-1)</f>
        <v>-0.47157562899659355</v>
      </c>
      <c r="I10" s="48">
        <f>SUM(D10/G10-1)</f>
        <v>-0.43138310600622154</v>
      </c>
    </row>
    <row r="11" spans="1:9" s="2" customFormat="1" ht="25" customHeight="1">
      <c r="A11" s="106" t="s">
        <v>168</v>
      </c>
      <c r="B11" s="103">
        <v>266572</v>
      </c>
      <c r="C11" s="63">
        <f t="shared" si="0"/>
        <v>1.0685363714914374E-2</v>
      </c>
      <c r="D11" s="104">
        <v>1730600</v>
      </c>
      <c r="E11" s="103">
        <v>486680</v>
      </c>
      <c r="F11" s="63">
        <f t="shared" si="1"/>
        <v>2.208483110899042E-2</v>
      </c>
      <c r="G11" s="104">
        <v>3242300</v>
      </c>
      <c r="H11" s="115">
        <f>SUM(B11/E11-1)</f>
        <v>-0.45226432152543761</v>
      </c>
      <c r="I11" s="48">
        <f>SUM(D11/G11-1)</f>
        <v>-0.4662430990346359</v>
      </c>
    </row>
    <row r="12" spans="1:9" s="2" customFormat="1" ht="25" customHeight="1">
      <c r="A12" s="102" t="s">
        <v>169</v>
      </c>
      <c r="B12" s="103">
        <v>107384</v>
      </c>
      <c r="C12" s="63">
        <f t="shared" si="0"/>
        <v>4.3044171824586424E-3</v>
      </c>
      <c r="D12" s="104">
        <v>310500</v>
      </c>
      <c r="E12" s="103">
        <v>74313</v>
      </c>
      <c r="F12" s="63">
        <f t="shared" si="1"/>
        <v>3.3722159410750495E-3</v>
      </c>
      <c r="G12" s="104">
        <v>205000</v>
      </c>
      <c r="H12" s="115">
        <f>SUM(B12/E12-1)</f>
        <v>0.44502307806171193</v>
      </c>
      <c r="I12" s="48">
        <f>SUM(D12/G12-1)</f>
        <v>0.51463414634146343</v>
      </c>
    </row>
    <row r="13" spans="1:9" s="2" customFormat="1" ht="25" customHeight="1">
      <c r="A13" s="106" t="s">
        <v>170</v>
      </c>
      <c r="B13" s="103">
        <v>92611</v>
      </c>
      <c r="C13" s="63">
        <f t="shared" si="0"/>
        <v>3.7122511704227568E-3</v>
      </c>
      <c r="D13" s="104">
        <v>396600</v>
      </c>
      <c r="E13" s="116">
        <v>25313</v>
      </c>
      <c r="F13" s="63">
        <f t="shared" si="1"/>
        <v>1.1486671526709019E-3</v>
      </c>
      <c r="G13" s="117">
        <v>138600</v>
      </c>
      <c r="H13" s="115">
        <f>SUM(B13/E13-1)</f>
        <v>2.6586339035278317</v>
      </c>
      <c r="I13" s="48">
        <f>SUM(D13/G13-1)</f>
        <v>1.8614718614718613</v>
      </c>
    </row>
    <row r="14" spans="1:9" s="2" customFormat="1" ht="25" customHeight="1">
      <c r="A14" s="102" t="s">
        <v>171</v>
      </c>
      <c r="B14" s="103">
        <v>87805</v>
      </c>
      <c r="C14" s="63">
        <f t="shared" si="0"/>
        <v>3.5196058137691006E-3</v>
      </c>
      <c r="D14" s="104">
        <v>516300</v>
      </c>
      <c r="E14" s="103">
        <v>150029</v>
      </c>
      <c r="F14" s="63">
        <f t="shared" si="1"/>
        <v>6.8080979831731808E-3</v>
      </c>
      <c r="G14" s="104">
        <v>863600</v>
      </c>
      <c r="H14" s="115">
        <f>SUM(B14/E14-1)</f>
        <v>-0.41474648234674627</v>
      </c>
      <c r="I14" s="48">
        <f>SUM(D14/G14-1)</f>
        <v>-0.40215377489578508</v>
      </c>
    </row>
    <row r="15" spans="1:9" s="7" customFormat="1" ht="25" customHeight="1">
      <c r="A15" s="102" t="s">
        <v>220</v>
      </c>
      <c r="B15" s="103">
        <v>9220</v>
      </c>
      <c r="C15" s="63">
        <f t="shared" si="0"/>
        <v>3.6957765050909521E-4</v>
      </c>
      <c r="D15" s="104">
        <v>4700</v>
      </c>
      <c r="E15" s="116">
        <v>16606</v>
      </c>
      <c r="F15" s="63">
        <f t="shared" si="1"/>
        <v>7.5355614653549539E-4</v>
      </c>
      <c r="G15" s="117">
        <v>8900</v>
      </c>
      <c r="H15" s="115">
        <f>SUM(B15/E15-1)</f>
        <v>-0.44477899554377931</v>
      </c>
      <c r="I15" s="48">
        <f>SUM(D15/G15-1)</f>
        <v>-0.4719101123595506</v>
      </c>
    </row>
    <row r="16" spans="1:9" s="2" customFormat="1" ht="25" customHeight="1">
      <c r="A16" s="102" t="s">
        <v>172</v>
      </c>
      <c r="B16" s="103">
        <v>6958</v>
      </c>
      <c r="C16" s="63">
        <f t="shared" si="0"/>
        <v>2.7890686466836056E-4</v>
      </c>
      <c r="D16" s="104">
        <v>259200</v>
      </c>
      <c r="E16" s="103">
        <v>3381</v>
      </c>
      <c r="F16" s="63">
        <f t="shared" si="1"/>
        <v>1.534248663998862E-4</v>
      </c>
      <c r="G16" s="104">
        <v>114600</v>
      </c>
      <c r="H16" s="115">
        <f>SUM(B16/E16-1)</f>
        <v>1.0579710144927534</v>
      </c>
      <c r="I16" s="48">
        <f>SUM(D16/G16-1)</f>
        <v>1.261780104712042</v>
      </c>
    </row>
    <row r="17" spans="1:9" s="2" customFormat="1" ht="25" customHeight="1">
      <c r="A17" s="107" t="s">
        <v>173</v>
      </c>
      <c r="B17" s="103">
        <v>2036</v>
      </c>
      <c r="C17" s="63">
        <f t="shared" si="0"/>
        <v>8.1611724125435777E-5</v>
      </c>
      <c r="D17" s="104">
        <v>68600</v>
      </c>
      <c r="E17" s="103">
        <v>1691</v>
      </c>
      <c r="F17" s="63">
        <f t="shared" si="1"/>
        <v>7.6735122473294164E-5</v>
      </c>
      <c r="G17" s="104">
        <v>63100</v>
      </c>
      <c r="H17" s="115">
        <f>SUM(B17/E17-1)</f>
        <v>0.20402128917800111</v>
      </c>
      <c r="I17" s="48">
        <f>SUM(D17/G17-1)</f>
        <v>8.7163232963549886E-2</v>
      </c>
    </row>
    <row r="18" spans="1:9" s="2" customFormat="1" ht="25" customHeight="1">
      <c r="A18" s="102" t="s">
        <v>211</v>
      </c>
      <c r="B18" s="103">
        <v>1620</v>
      </c>
      <c r="C18" s="63">
        <f t="shared" si="0"/>
        <v>6.4936637074266187E-5</v>
      </c>
      <c r="D18" s="104">
        <v>12100</v>
      </c>
      <c r="E18" s="103">
        <v>2047</v>
      </c>
      <c r="F18" s="63">
        <f t="shared" si="1"/>
        <v>9.288988509925082E-5</v>
      </c>
      <c r="G18" s="104">
        <v>16300</v>
      </c>
      <c r="H18" s="115">
        <f>SUM(B18/E18-1)</f>
        <v>-0.20859794821690281</v>
      </c>
      <c r="I18" s="48">
        <f>SUM(D18/G18-1)</f>
        <v>-0.25766871165644167</v>
      </c>
    </row>
    <row r="19" spans="1:9" s="2" customFormat="1" ht="25" customHeight="1">
      <c r="A19" s="102" t="s">
        <v>175</v>
      </c>
      <c r="B19" s="103">
        <v>1607</v>
      </c>
      <c r="C19" s="63">
        <f t="shared" si="0"/>
        <v>6.441554060391714E-5</v>
      </c>
      <c r="D19" s="104">
        <v>2100</v>
      </c>
      <c r="E19" s="103">
        <v>66</v>
      </c>
      <c r="F19" s="63">
        <f t="shared" si="1"/>
        <v>2.9949840823402804E-6</v>
      </c>
      <c r="G19" s="104">
        <v>1900</v>
      </c>
      <c r="H19" s="115">
        <f>SUM(B19/E19-1)</f>
        <v>23.348484848484848</v>
      </c>
      <c r="I19" s="48">
        <f>SUM(D19/G19-1)</f>
        <v>0.10526315789473695</v>
      </c>
    </row>
    <row r="20" spans="1:9" s="2" customFormat="1" ht="25" customHeight="1">
      <c r="A20" s="102" t="s">
        <v>210</v>
      </c>
      <c r="B20" s="103">
        <v>1289</v>
      </c>
      <c r="C20" s="63">
        <f t="shared" si="0"/>
        <v>5.1668719252301924E-5</v>
      </c>
      <c r="D20" s="104">
        <v>132300</v>
      </c>
      <c r="E20" s="103">
        <v>402</v>
      </c>
      <c r="F20" s="63">
        <f t="shared" si="1"/>
        <v>1.8242175774254438E-5</v>
      </c>
      <c r="G20" s="104">
        <v>35900</v>
      </c>
      <c r="H20" s="115">
        <f>SUM(B20/E20-1)</f>
        <v>2.2064676616915424</v>
      </c>
      <c r="I20" s="48">
        <f>SUM(D20/G20-1)</f>
        <v>2.6852367688022283</v>
      </c>
    </row>
    <row r="21" spans="1:9" s="2" customFormat="1" ht="25" customHeight="1">
      <c r="A21" s="111" t="s">
        <v>176</v>
      </c>
      <c r="B21" s="103">
        <v>930</v>
      </c>
      <c r="C21" s="63">
        <f t="shared" si="0"/>
        <v>3.7278439801893551E-5</v>
      </c>
      <c r="D21" s="104">
        <v>2000</v>
      </c>
      <c r="E21" s="103">
        <v>0</v>
      </c>
      <c r="F21" s="63">
        <f t="shared" si="1"/>
        <v>0</v>
      </c>
      <c r="G21" s="104">
        <v>0</v>
      </c>
      <c r="H21" s="55">
        <v>0</v>
      </c>
      <c r="I21" s="26">
        <v>0</v>
      </c>
    </row>
    <row r="22" spans="1:9" s="7" customFormat="1" ht="25" customHeight="1">
      <c r="A22" s="102" t="s">
        <v>177</v>
      </c>
      <c r="B22" s="103">
        <v>436</v>
      </c>
      <c r="C22" s="63">
        <f t="shared" si="0"/>
        <v>1.7476773928629665E-5</v>
      </c>
      <c r="D22" s="104">
        <v>500</v>
      </c>
      <c r="E22" s="116">
        <v>246</v>
      </c>
      <c r="F22" s="63">
        <f t="shared" si="1"/>
        <v>1.1163122488722864E-5</v>
      </c>
      <c r="G22" s="117">
        <v>300</v>
      </c>
      <c r="H22" s="115">
        <f>SUM(B22/E22-1)</f>
        <v>0.77235772357723587</v>
      </c>
      <c r="I22" s="48">
        <f>SUM(D22/G22-1)</f>
        <v>0.66666666666666674</v>
      </c>
    </row>
    <row r="23" spans="1:9" s="2" customFormat="1" ht="25" customHeight="1">
      <c r="A23" s="111" t="s">
        <v>178</v>
      </c>
      <c r="B23" s="103">
        <v>150</v>
      </c>
      <c r="C23" s="63">
        <f t="shared" si="0"/>
        <v>6.0126515809505727E-6</v>
      </c>
      <c r="D23" s="104">
        <v>7900</v>
      </c>
      <c r="E23" s="103">
        <v>0</v>
      </c>
      <c r="F23" s="63">
        <f t="shared" si="1"/>
        <v>0</v>
      </c>
      <c r="G23" s="104">
        <v>0</v>
      </c>
      <c r="H23" s="55">
        <v>0</v>
      </c>
      <c r="I23" s="26">
        <v>0</v>
      </c>
    </row>
    <row r="24" spans="1:9" s="2" customFormat="1" ht="25" customHeight="1">
      <c r="A24" s="102" t="s">
        <v>179</v>
      </c>
      <c r="B24" s="103">
        <v>37</v>
      </c>
      <c r="C24" s="63">
        <f t="shared" si="0"/>
        <v>1.4831207233011413E-6</v>
      </c>
      <c r="D24" s="104">
        <v>700</v>
      </c>
      <c r="E24" s="103">
        <v>0</v>
      </c>
      <c r="F24" s="63">
        <f t="shared" si="1"/>
        <v>0</v>
      </c>
      <c r="G24" s="104">
        <v>0</v>
      </c>
      <c r="H24" s="55">
        <v>0</v>
      </c>
      <c r="I24" s="26">
        <v>0</v>
      </c>
    </row>
    <row r="25" spans="1:9" s="2" customFormat="1" ht="25" customHeight="1">
      <c r="A25" s="111" t="s">
        <v>215</v>
      </c>
      <c r="B25" s="103">
        <v>27</v>
      </c>
      <c r="C25" s="63">
        <f t="shared" si="0"/>
        <v>1.082277284571103E-6</v>
      </c>
      <c r="D25" s="104">
        <v>300</v>
      </c>
      <c r="E25" s="116">
        <v>0</v>
      </c>
      <c r="F25" s="63">
        <f t="shared" si="1"/>
        <v>0</v>
      </c>
      <c r="G25" s="117">
        <v>0</v>
      </c>
      <c r="H25" s="55">
        <v>0</v>
      </c>
      <c r="I25" s="26">
        <v>0</v>
      </c>
    </row>
    <row r="26" spans="1:9" s="7" customFormat="1" ht="25" customHeight="1">
      <c r="A26" s="106" t="s">
        <v>181</v>
      </c>
      <c r="B26" s="103">
        <v>1</v>
      </c>
      <c r="C26" s="63">
        <f t="shared" si="0"/>
        <v>4.0084343873003821E-8</v>
      </c>
      <c r="D26" s="104">
        <v>0</v>
      </c>
      <c r="E26" s="116">
        <v>15</v>
      </c>
      <c r="F26" s="63">
        <f t="shared" si="1"/>
        <v>6.8067820053188196E-7</v>
      </c>
      <c r="G26" s="117">
        <v>300</v>
      </c>
      <c r="H26" s="115">
        <f>SUM(B26/E26-1)</f>
        <v>-0.93333333333333335</v>
      </c>
      <c r="I26" s="48">
        <f>SUM(D26/G26-1)</f>
        <v>-1</v>
      </c>
    </row>
    <row r="27" spans="1:9" s="8" customFormat="1" ht="25" customHeight="1">
      <c r="A27" s="102" t="s">
        <v>209</v>
      </c>
      <c r="B27" s="103">
        <v>0</v>
      </c>
      <c r="C27" s="63">
        <f t="shared" si="0"/>
        <v>0</v>
      </c>
      <c r="D27" s="104">
        <v>0</v>
      </c>
      <c r="E27" s="103">
        <v>45</v>
      </c>
      <c r="F27" s="63">
        <f t="shared" si="1"/>
        <v>2.042034601595646E-6</v>
      </c>
      <c r="G27" s="104">
        <v>2800</v>
      </c>
      <c r="H27" s="115">
        <f>SUM(B27/E27-1)</f>
        <v>-1</v>
      </c>
      <c r="I27" s="48">
        <f>SUM(D27/G27-1)</f>
        <v>-1</v>
      </c>
    </row>
    <row r="28" spans="1:9" s="2" customFormat="1" ht="25" customHeight="1">
      <c r="A28" s="111" t="s">
        <v>182</v>
      </c>
      <c r="B28" s="103">
        <v>0</v>
      </c>
      <c r="C28" s="63">
        <f t="shared" si="0"/>
        <v>0</v>
      </c>
      <c r="D28" s="104">
        <v>0</v>
      </c>
      <c r="E28" s="103">
        <v>1</v>
      </c>
      <c r="F28" s="63">
        <f t="shared" si="1"/>
        <v>4.5378546702125462E-8</v>
      </c>
      <c r="G28" s="104">
        <v>0</v>
      </c>
      <c r="H28" s="115">
        <f>SUM(B28/E28-1)</f>
        <v>-1</v>
      </c>
      <c r="I28" s="26">
        <v>0</v>
      </c>
    </row>
    <row r="29" spans="1:9" s="2" customFormat="1" ht="25" customHeight="1">
      <c r="A29" s="114" t="s">
        <v>186</v>
      </c>
      <c r="B29" s="103">
        <v>2</v>
      </c>
      <c r="C29" s="63">
        <f t="shared" si="0"/>
        <v>8.0168687746007643E-8</v>
      </c>
      <c r="D29" s="104">
        <v>0</v>
      </c>
      <c r="E29" s="103">
        <v>0</v>
      </c>
      <c r="F29" s="63">
        <f t="shared" si="1"/>
        <v>0</v>
      </c>
      <c r="G29" s="104">
        <v>0</v>
      </c>
      <c r="H29" s="55">
        <v>0</v>
      </c>
      <c r="I29" s="26">
        <v>0</v>
      </c>
    </row>
    <row r="30" spans="1:9" s="2" customFormat="1" ht="25" customHeight="1" thickBot="1">
      <c r="A30" s="69" t="s">
        <v>183</v>
      </c>
      <c r="B30" s="108">
        <f>SUM(B6:B29)</f>
        <v>24947396</v>
      </c>
      <c r="C30" s="63">
        <f t="shared" si="0"/>
        <v>1</v>
      </c>
      <c r="D30" s="110">
        <f>SUM(D6:D29)</f>
        <v>71472700</v>
      </c>
      <c r="E30" s="118">
        <v>22036845</v>
      </c>
      <c r="F30" s="63">
        <f t="shared" si="1"/>
        <v>1</v>
      </c>
      <c r="G30" s="119">
        <v>59038500</v>
      </c>
      <c r="H30" s="115">
        <f>SUM(B30/E30-1)</f>
        <v>0.13207657448241794</v>
      </c>
      <c r="I30" s="48">
        <f>SUM(D30/G30-1)</f>
        <v>0.2106117194711925</v>
      </c>
    </row>
    <row r="31" spans="1:9" s="2" customFormat="1">
      <c r="B31" s="3"/>
      <c r="C31" s="3"/>
      <c r="D31" s="3"/>
      <c r="E31" s="3"/>
      <c r="F31" s="3"/>
      <c r="G31" s="3"/>
    </row>
    <row r="32" spans="1:9" s="2" customFormat="1">
      <c r="B32" s="3"/>
      <c r="C32" s="3"/>
      <c r="D32" s="3"/>
      <c r="E32" s="3"/>
      <c r="F32" s="3"/>
      <c r="G32" s="3"/>
    </row>
    <row r="33" spans="2:7" s="2" customFormat="1">
      <c r="B33" s="3"/>
      <c r="C33" s="3"/>
      <c r="D33" s="3"/>
      <c r="E33" s="3"/>
      <c r="F33" s="3"/>
      <c r="G33" s="3"/>
    </row>
    <row r="34" spans="2:7" s="2" customFormat="1">
      <c r="B34" s="3"/>
      <c r="C34" s="3"/>
      <c r="D34" s="3"/>
      <c r="E34" s="3"/>
      <c r="F34" s="3"/>
      <c r="G34" s="3"/>
    </row>
    <row r="35" spans="2:7" s="2" customFormat="1">
      <c r="B35" s="3"/>
      <c r="C35" s="3"/>
      <c r="D35" s="3"/>
      <c r="E35" s="3"/>
      <c r="F35" s="3"/>
      <c r="G35" s="3"/>
    </row>
    <row r="36" spans="2:7" s="2" customFormat="1">
      <c r="B36" s="3"/>
      <c r="C36" s="3"/>
      <c r="D36" s="3"/>
      <c r="E36" s="3"/>
      <c r="F36" s="3"/>
      <c r="G36" s="3"/>
    </row>
    <row r="37" spans="2:7" s="2" customFormat="1">
      <c r="B37" s="3"/>
      <c r="C37" s="3"/>
      <c r="D37" s="3"/>
      <c r="E37" s="3"/>
      <c r="F37" s="3"/>
      <c r="G37" s="3"/>
    </row>
    <row r="38" spans="2:7" s="2" customFormat="1">
      <c r="B38" s="3"/>
      <c r="C38" s="3"/>
      <c r="D38" s="3"/>
      <c r="E38" s="3"/>
      <c r="F38" s="3"/>
      <c r="G38" s="3"/>
    </row>
    <row r="39" spans="2:7" s="2" customFormat="1">
      <c r="B39" s="3"/>
      <c r="C39" s="3"/>
      <c r="D39" s="3"/>
      <c r="E39" s="3"/>
      <c r="F39" s="3"/>
      <c r="G39" s="3"/>
    </row>
    <row r="40" spans="2:7" s="2" customFormat="1">
      <c r="B40" s="3"/>
      <c r="C40" s="3"/>
      <c r="D40" s="3"/>
      <c r="E40" s="3"/>
      <c r="F40" s="3"/>
      <c r="G40" s="3"/>
    </row>
    <row r="41" spans="2:7" s="2" customFormat="1">
      <c r="B41" s="3"/>
      <c r="C41" s="3"/>
      <c r="D41" s="3"/>
      <c r="E41" s="3"/>
      <c r="F41" s="3"/>
      <c r="G41" s="3"/>
    </row>
    <row r="42" spans="2:7" s="2" customFormat="1">
      <c r="B42" s="3"/>
      <c r="C42" s="3"/>
      <c r="D42" s="3"/>
      <c r="E42" s="3"/>
      <c r="F42" s="3"/>
      <c r="G42" s="3"/>
    </row>
    <row r="43" spans="2:7" s="2" customFormat="1">
      <c r="B43" s="3"/>
      <c r="C43" s="3"/>
      <c r="D43" s="3"/>
      <c r="E43" s="3"/>
      <c r="F43" s="3"/>
      <c r="G43" s="3"/>
    </row>
    <row r="44" spans="2:7" s="2" customFormat="1">
      <c r="B44" s="3"/>
      <c r="C44" s="3"/>
      <c r="D44" s="3"/>
      <c r="E44" s="3"/>
      <c r="F44" s="3"/>
      <c r="G44" s="3"/>
    </row>
    <row r="45" spans="2:7" s="2" customFormat="1">
      <c r="B45" s="3"/>
      <c r="C45" s="3"/>
      <c r="D45" s="3"/>
      <c r="E45" s="3"/>
      <c r="F45" s="3"/>
      <c r="G45" s="3"/>
    </row>
    <row r="46" spans="2:7" s="2" customFormat="1">
      <c r="B46" s="3"/>
      <c r="C46" s="3"/>
      <c r="D46" s="3"/>
      <c r="E46" s="3"/>
      <c r="F46" s="3"/>
      <c r="G46" s="3"/>
    </row>
    <row r="47" spans="2:7" s="2" customFormat="1">
      <c r="B47" s="3"/>
      <c r="C47" s="3"/>
      <c r="D47" s="3"/>
      <c r="E47" s="3"/>
      <c r="F47" s="3"/>
      <c r="G47" s="3"/>
    </row>
    <row r="48" spans="2:7" s="2" customFormat="1">
      <c r="B48" s="3"/>
      <c r="C48" s="3"/>
      <c r="D48" s="3"/>
      <c r="E48" s="3"/>
      <c r="F48" s="3"/>
      <c r="G48" s="3"/>
    </row>
    <row r="49" spans="2:7" s="2" customFormat="1">
      <c r="B49" s="3"/>
      <c r="C49" s="3"/>
      <c r="D49" s="3"/>
      <c r="E49" s="3"/>
      <c r="F49" s="3"/>
      <c r="G49" s="3"/>
    </row>
    <row r="50" spans="2:7" s="2" customFormat="1">
      <c r="B50" s="3"/>
      <c r="C50" s="3"/>
      <c r="D50" s="3"/>
      <c r="E50" s="3"/>
      <c r="F50" s="3"/>
      <c r="G50" s="3"/>
    </row>
    <row r="51" spans="2:7" s="2" customFormat="1">
      <c r="B51" s="3"/>
      <c r="C51" s="3"/>
      <c r="D51" s="3"/>
      <c r="E51" s="3"/>
      <c r="F51" s="3"/>
      <c r="G51" s="3"/>
    </row>
    <row r="52" spans="2:7" s="2" customFormat="1">
      <c r="B52" s="3"/>
      <c r="C52" s="3"/>
      <c r="D52" s="3"/>
      <c r="E52" s="3"/>
      <c r="F52" s="3"/>
      <c r="G52" s="3"/>
    </row>
    <row r="53" spans="2:7" s="2" customFormat="1">
      <c r="B53" s="3"/>
      <c r="C53" s="3"/>
      <c r="D53" s="3"/>
      <c r="E53" s="3"/>
      <c r="F53" s="3"/>
      <c r="G53" s="3"/>
    </row>
    <row r="54" spans="2:7" s="2" customFormat="1">
      <c r="B54" s="3"/>
      <c r="C54" s="3"/>
      <c r="D54" s="3"/>
      <c r="E54" s="3"/>
      <c r="F54" s="3"/>
      <c r="G54" s="3"/>
    </row>
    <row r="55" spans="2:7" s="2" customFormat="1">
      <c r="B55" s="3"/>
      <c r="C55" s="3"/>
      <c r="D55" s="3"/>
      <c r="E55" s="3"/>
      <c r="F55" s="3"/>
      <c r="G55" s="3"/>
    </row>
    <row r="56" spans="2:7" s="2" customFormat="1">
      <c r="B56" s="3"/>
      <c r="C56" s="3"/>
      <c r="D56" s="3"/>
      <c r="E56" s="3"/>
      <c r="F56" s="3"/>
      <c r="G56" s="3"/>
    </row>
    <row r="57" spans="2:7" s="2" customFormat="1">
      <c r="B57" s="3"/>
      <c r="C57" s="3"/>
      <c r="D57" s="3"/>
      <c r="E57" s="3"/>
      <c r="F57" s="3"/>
      <c r="G57" s="3"/>
    </row>
    <row r="58" spans="2:7" s="2" customFormat="1">
      <c r="B58" s="3"/>
      <c r="C58" s="3"/>
      <c r="D58" s="3"/>
      <c r="E58" s="3"/>
      <c r="F58" s="3"/>
      <c r="G58" s="3"/>
    </row>
    <row r="59" spans="2:7" s="2" customFormat="1">
      <c r="B59" s="3"/>
      <c r="C59" s="3"/>
      <c r="D59" s="3"/>
      <c r="E59" s="3"/>
      <c r="F59" s="3"/>
      <c r="G59" s="3"/>
    </row>
    <row r="60" spans="2:7" s="2" customFormat="1">
      <c r="B60" s="3"/>
      <c r="C60" s="3"/>
      <c r="D60" s="3"/>
      <c r="E60" s="3"/>
      <c r="F60" s="3"/>
      <c r="G60" s="3"/>
    </row>
    <row r="61" spans="2:7" s="2" customFormat="1">
      <c r="B61" s="3"/>
      <c r="C61" s="3"/>
      <c r="D61" s="3"/>
      <c r="E61" s="3"/>
      <c r="F61" s="3"/>
      <c r="G61" s="3"/>
    </row>
    <row r="62" spans="2:7" s="2" customFormat="1">
      <c r="B62" s="3"/>
      <c r="C62" s="3"/>
      <c r="D62" s="3"/>
      <c r="E62" s="3"/>
      <c r="F62" s="3"/>
      <c r="G62" s="3"/>
    </row>
    <row r="63" spans="2:7" s="2" customFormat="1">
      <c r="B63" s="3"/>
      <c r="C63" s="3"/>
      <c r="D63" s="3"/>
      <c r="E63" s="3"/>
      <c r="F63" s="3"/>
      <c r="G63" s="3"/>
    </row>
    <row r="64" spans="2:7" s="2" customFormat="1">
      <c r="B64" s="3"/>
      <c r="C64" s="3"/>
      <c r="D64" s="3"/>
      <c r="E64" s="3"/>
      <c r="F64" s="3"/>
      <c r="G64" s="3"/>
    </row>
    <row r="65" spans="2:7" s="2" customFormat="1">
      <c r="B65" s="3"/>
      <c r="C65" s="3"/>
      <c r="D65" s="3"/>
      <c r="E65" s="3"/>
      <c r="F65" s="3"/>
      <c r="G65" s="3"/>
    </row>
    <row r="66" spans="2:7" s="2" customFormat="1">
      <c r="B66" s="3"/>
      <c r="C66" s="3"/>
      <c r="D66" s="3"/>
      <c r="E66" s="3"/>
      <c r="F66" s="3"/>
      <c r="G66" s="3"/>
    </row>
    <row r="67" spans="2:7" s="2" customFormat="1">
      <c r="B67" s="3"/>
      <c r="C67" s="3"/>
      <c r="D67" s="3"/>
      <c r="E67" s="3"/>
      <c r="F67" s="3"/>
      <c r="G67" s="3"/>
    </row>
    <row r="68" spans="2:7" s="2" customFormat="1">
      <c r="B68" s="3"/>
      <c r="C68" s="3"/>
      <c r="D68" s="3"/>
      <c r="E68" s="3"/>
      <c r="F68" s="3"/>
      <c r="G68" s="3"/>
    </row>
    <row r="69" spans="2:7" s="2" customFormat="1">
      <c r="B69" s="3"/>
      <c r="C69" s="3"/>
      <c r="D69" s="3"/>
      <c r="E69" s="3"/>
      <c r="F69" s="3"/>
      <c r="G69" s="3"/>
    </row>
    <row r="70" spans="2:7" s="2" customFormat="1">
      <c r="B70" s="3"/>
      <c r="C70" s="3"/>
      <c r="D70" s="3"/>
      <c r="E70" s="3"/>
      <c r="F70" s="3"/>
      <c r="G70" s="3"/>
    </row>
    <row r="71" spans="2:7" s="2" customFormat="1">
      <c r="B71" s="3"/>
      <c r="C71" s="3"/>
      <c r="D71" s="3"/>
      <c r="E71" s="3"/>
      <c r="F71" s="3"/>
      <c r="G71" s="3"/>
    </row>
    <row r="72" spans="2:7" s="2" customFormat="1">
      <c r="B72" s="3"/>
      <c r="C72" s="3"/>
      <c r="D72" s="3"/>
      <c r="E72" s="3"/>
      <c r="F72" s="3"/>
      <c r="G72" s="3"/>
    </row>
    <row r="73" spans="2:7" s="2" customFormat="1">
      <c r="B73" s="3"/>
      <c r="C73" s="3"/>
      <c r="D73" s="3"/>
      <c r="E73" s="3"/>
      <c r="F73" s="3"/>
      <c r="G73" s="3"/>
    </row>
    <row r="74" spans="2:7" s="2" customFormat="1">
      <c r="B74" s="3"/>
      <c r="C74" s="3"/>
      <c r="D74" s="3"/>
      <c r="E74" s="3"/>
      <c r="F74" s="3"/>
      <c r="G74" s="3"/>
    </row>
    <row r="75" spans="2:7" s="2" customFormat="1">
      <c r="B75" s="3"/>
      <c r="C75" s="3"/>
      <c r="D75" s="3"/>
      <c r="E75" s="3"/>
      <c r="F75" s="3"/>
      <c r="G75" s="3"/>
    </row>
    <row r="76" spans="2:7" s="2" customFormat="1">
      <c r="B76" s="3"/>
      <c r="C76" s="3"/>
      <c r="D76" s="3"/>
      <c r="E76" s="3"/>
      <c r="F76" s="3"/>
      <c r="G76" s="3"/>
    </row>
    <row r="77" spans="2:7" s="2" customFormat="1">
      <c r="B77" s="3"/>
      <c r="C77" s="3"/>
      <c r="D77" s="3"/>
      <c r="E77" s="3"/>
      <c r="F77" s="3"/>
      <c r="G77" s="3"/>
    </row>
    <row r="78" spans="2:7" s="2" customFormat="1">
      <c r="B78" s="3"/>
      <c r="C78" s="3"/>
      <c r="D78" s="3"/>
      <c r="E78" s="3"/>
      <c r="F78" s="3"/>
      <c r="G78" s="3"/>
    </row>
    <row r="79" spans="2:7" s="2" customFormat="1">
      <c r="B79" s="3"/>
      <c r="C79" s="3"/>
      <c r="D79" s="3"/>
      <c r="E79" s="3"/>
      <c r="F79" s="3"/>
      <c r="G79" s="3"/>
    </row>
    <row r="80" spans="2:7" s="2" customFormat="1">
      <c r="B80" s="3"/>
      <c r="C80" s="3"/>
      <c r="D80" s="3"/>
      <c r="E80" s="3"/>
      <c r="F80" s="3"/>
      <c r="G80" s="3"/>
    </row>
    <row r="81" spans="2:7" s="2" customFormat="1">
      <c r="B81" s="3"/>
      <c r="C81" s="3"/>
      <c r="D81" s="3"/>
      <c r="E81" s="3"/>
      <c r="F81" s="3"/>
      <c r="G81" s="3"/>
    </row>
    <row r="82" spans="2:7" s="2" customFormat="1">
      <c r="B82" s="3"/>
      <c r="C82" s="3"/>
      <c r="D82" s="3"/>
      <c r="E82" s="3"/>
      <c r="F82" s="3"/>
      <c r="G82" s="3"/>
    </row>
    <row r="83" spans="2:7" s="2" customFormat="1">
      <c r="B83" s="3"/>
      <c r="C83" s="3"/>
      <c r="D83" s="3"/>
      <c r="E83" s="3"/>
      <c r="F83" s="3"/>
      <c r="G83" s="3"/>
    </row>
    <row r="84" spans="2:7" s="2" customFormat="1">
      <c r="B84" s="3"/>
      <c r="C84" s="3"/>
      <c r="D84" s="3"/>
      <c r="E84" s="3"/>
      <c r="F84" s="3"/>
      <c r="G84" s="3"/>
    </row>
    <row r="85" spans="2:7" s="2" customFormat="1">
      <c r="B85" s="3"/>
      <c r="C85" s="3"/>
      <c r="D85" s="3"/>
      <c r="E85" s="3"/>
      <c r="F85" s="3"/>
      <c r="G85" s="3"/>
    </row>
    <row r="86" spans="2:7" s="2" customFormat="1">
      <c r="B86" s="3"/>
      <c r="C86" s="3"/>
      <c r="D86" s="3"/>
      <c r="E86" s="3"/>
      <c r="F86" s="3"/>
      <c r="G86" s="3"/>
    </row>
    <row r="87" spans="2:7" s="2" customFormat="1">
      <c r="B87" s="3"/>
      <c r="C87" s="3"/>
      <c r="D87" s="3"/>
      <c r="E87" s="3"/>
      <c r="F87" s="3"/>
      <c r="G87" s="3"/>
    </row>
    <row r="88" spans="2:7" s="2" customFormat="1">
      <c r="B88" s="3"/>
      <c r="C88" s="3"/>
      <c r="D88" s="3"/>
      <c r="E88" s="3"/>
      <c r="F88" s="3"/>
      <c r="G88" s="3"/>
    </row>
    <row r="89" spans="2:7" s="2" customFormat="1">
      <c r="B89" s="3"/>
      <c r="C89" s="3"/>
      <c r="D89" s="3"/>
      <c r="E89" s="3"/>
      <c r="F89" s="3"/>
      <c r="G89" s="3"/>
    </row>
    <row r="90" spans="2:7" s="2" customFormat="1">
      <c r="B90" s="3"/>
      <c r="C90" s="3"/>
      <c r="D90" s="3"/>
      <c r="E90" s="3"/>
      <c r="F90" s="3"/>
      <c r="G90" s="3"/>
    </row>
    <row r="91" spans="2:7" s="2" customFormat="1">
      <c r="B91" s="3"/>
      <c r="C91" s="3"/>
      <c r="D91" s="3"/>
      <c r="E91" s="3"/>
      <c r="F91" s="3"/>
      <c r="G91" s="3"/>
    </row>
    <row r="92" spans="2:7" s="2" customFormat="1">
      <c r="B92" s="3"/>
      <c r="C92" s="3"/>
      <c r="D92" s="3"/>
      <c r="E92" s="3"/>
      <c r="F92" s="3"/>
      <c r="G92" s="3"/>
    </row>
    <row r="93" spans="2:7" s="2" customFormat="1">
      <c r="B93" s="3"/>
      <c r="C93" s="3"/>
      <c r="D93" s="3"/>
      <c r="E93" s="3"/>
      <c r="F93" s="3"/>
      <c r="G93" s="3"/>
    </row>
    <row r="94" spans="2:7" s="2" customFormat="1">
      <c r="B94" s="3"/>
      <c r="C94" s="3"/>
      <c r="D94" s="3"/>
      <c r="E94" s="3"/>
      <c r="F94" s="3"/>
      <c r="G94" s="3"/>
    </row>
    <row r="95" spans="2:7" s="2" customFormat="1">
      <c r="B95" s="3"/>
      <c r="C95" s="3"/>
      <c r="D95" s="3"/>
      <c r="E95" s="3"/>
      <c r="F95" s="3"/>
      <c r="G95" s="3"/>
    </row>
    <row r="96" spans="2:7" s="2" customFormat="1">
      <c r="B96" s="3"/>
      <c r="C96" s="3"/>
      <c r="D96" s="3"/>
      <c r="E96" s="3"/>
      <c r="F96" s="3"/>
      <c r="G96" s="3"/>
    </row>
    <row r="97" spans="2:7" s="2" customFormat="1">
      <c r="B97" s="3"/>
      <c r="C97" s="3"/>
      <c r="D97" s="3"/>
      <c r="E97" s="3"/>
      <c r="F97" s="3"/>
      <c r="G97" s="3"/>
    </row>
    <row r="98" spans="2:7" s="2" customFormat="1">
      <c r="B98" s="3"/>
      <c r="C98" s="3"/>
      <c r="D98" s="3"/>
      <c r="E98" s="3"/>
      <c r="F98" s="3"/>
      <c r="G98" s="3"/>
    </row>
    <row r="99" spans="2:7" s="2" customFormat="1">
      <c r="B99" s="3"/>
      <c r="C99" s="3"/>
      <c r="D99" s="3"/>
      <c r="E99" s="3"/>
      <c r="F99" s="3"/>
      <c r="G99" s="3"/>
    </row>
    <row r="100" spans="2:7" s="2" customFormat="1">
      <c r="B100" s="3"/>
      <c r="C100" s="3"/>
      <c r="D100" s="3"/>
      <c r="E100" s="3"/>
      <c r="F100" s="3"/>
      <c r="G100" s="3"/>
    </row>
    <row r="101" spans="2:7" s="2" customFormat="1">
      <c r="B101" s="3"/>
      <c r="C101" s="3"/>
      <c r="D101" s="3"/>
      <c r="E101" s="3"/>
      <c r="F101" s="3"/>
      <c r="G101" s="3"/>
    </row>
    <row r="102" spans="2:7" s="2" customFormat="1">
      <c r="B102" s="3"/>
      <c r="C102" s="3"/>
      <c r="D102" s="3"/>
      <c r="E102" s="3"/>
      <c r="F102" s="3"/>
      <c r="G102" s="3"/>
    </row>
    <row r="103" spans="2:7" s="2" customFormat="1">
      <c r="B103" s="3"/>
      <c r="C103" s="3"/>
      <c r="D103" s="3"/>
      <c r="E103" s="3"/>
      <c r="F103" s="3"/>
      <c r="G103" s="3"/>
    </row>
    <row r="104" spans="2:7" s="2" customFormat="1">
      <c r="B104" s="3"/>
      <c r="C104" s="3"/>
      <c r="D104" s="3"/>
      <c r="E104" s="3"/>
      <c r="F104" s="3"/>
      <c r="G104" s="3"/>
    </row>
    <row r="105" spans="2:7" s="2" customFormat="1">
      <c r="B105" s="3"/>
      <c r="C105" s="3"/>
      <c r="D105" s="3"/>
      <c r="E105" s="3"/>
      <c r="F105" s="3"/>
      <c r="G105" s="3"/>
    </row>
    <row r="106" spans="2:7" s="2" customFormat="1">
      <c r="B106" s="3"/>
      <c r="C106" s="3"/>
      <c r="D106" s="3"/>
      <c r="E106" s="3"/>
      <c r="F106" s="3"/>
      <c r="G106" s="3"/>
    </row>
    <row r="107" spans="2:7" s="2" customFormat="1">
      <c r="B107" s="3"/>
      <c r="C107" s="3"/>
      <c r="D107" s="3"/>
      <c r="E107" s="3"/>
      <c r="F107" s="3"/>
      <c r="G107" s="3"/>
    </row>
    <row r="108" spans="2:7" s="2" customFormat="1">
      <c r="B108" s="3"/>
      <c r="C108" s="3"/>
      <c r="D108" s="3"/>
      <c r="E108" s="3"/>
      <c r="F108" s="3"/>
      <c r="G108" s="3"/>
    </row>
    <row r="109" spans="2:7" s="2" customFormat="1">
      <c r="B109" s="3"/>
      <c r="C109" s="3"/>
      <c r="D109" s="3"/>
      <c r="E109" s="3"/>
      <c r="F109" s="3"/>
      <c r="G109" s="3"/>
    </row>
    <row r="110" spans="2:7" s="2" customFormat="1">
      <c r="B110" s="3"/>
      <c r="C110" s="3"/>
      <c r="D110" s="3"/>
      <c r="E110" s="3"/>
      <c r="F110" s="3"/>
      <c r="G110" s="3"/>
    </row>
    <row r="111" spans="2:7" s="2" customFormat="1">
      <c r="B111" s="3"/>
      <c r="C111" s="3"/>
      <c r="D111" s="3"/>
      <c r="E111" s="3"/>
      <c r="F111" s="3"/>
      <c r="G111" s="3"/>
    </row>
    <row r="112" spans="2:7" s="2" customFormat="1">
      <c r="B112" s="3"/>
      <c r="C112" s="3"/>
      <c r="D112" s="3"/>
      <c r="E112" s="3"/>
      <c r="F112" s="3"/>
      <c r="G112" s="3"/>
    </row>
    <row r="113" spans="2:7" s="2" customFormat="1">
      <c r="B113" s="3"/>
      <c r="C113" s="3"/>
      <c r="D113" s="3"/>
      <c r="E113" s="3"/>
      <c r="F113" s="3"/>
      <c r="G113" s="3"/>
    </row>
    <row r="114" spans="2:7" s="2" customFormat="1">
      <c r="B114" s="3"/>
      <c r="C114" s="3"/>
      <c r="D114" s="3"/>
      <c r="E114" s="3"/>
      <c r="F114" s="3"/>
      <c r="G114" s="3"/>
    </row>
    <row r="115" spans="2:7" s="2" customFormat="1">
      <c r="B115" s="3"/>
      <c r="C115" s="3"/>
      <c r="D115" s="3"/>
      <c r="E115" s="3"/>
      <c r="F115" s="3"/>
      <c r="G115" s="3"/>
    </row>
    <row r="116" spans="2:7" s="2" customFormat="1">
      <c r="B116" s="3"/>
      <c r="C116" s="3"/>
      <c r="D116" s="3"/>
      <c r="E116" s="3"/>
      <c r="F116" s="3"/>
      <c r="G116" s="3"/>
    </row>
    <row r="117" spans="2:7" s="2" customFormat="1">
      <c r="B117" s="3"/>
      <c r="C117" s="3"/>
      <c r="D117" s="3"/>
      <c r="E117" s="3"/>
      <c r="F117" s="3"/>
      <c r="G117" s="3"/>
    </row>
  </sheetData>
  <mergeCells count="7">
    <mergeCell ref="H4:I4"/>
    <mergeCell ref="A1:G1"/>
    <mergeCell ref="A4:A5"/>
    <mergeCell ref="A2:G2"/>
    <mergeCell ref="A3:G3"/>
    <mergeCell ref="B4:D4"/>
    <mergeCell ref="E4:G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9"/>
  <sheetViews>
    <sheetView workbookViewId="0">
      <selection activeCell="C13" sqref="C13"/>
    </sheetView>
  </sheetViews>
  <sheetFormatPr defaultColWidth="8.875" defaultRowHeight="16.7"/>
  <cols>
    <col min="1" max="1" width="13" style="10" customWidth="1"/>
    <col min="2" max="4" width="13.625" style="11" customWidth="1"/>
    <col min="5" max="5" width="14.5" style="11" customWidth="1"/>
    <col min="6" max="7" width="10.625" style="11" customWidth="1"/>
    <col min="8" max="16384" width="8.875" style="10"/>
  </cols>
  <sheetData>
    <row r="1" spans="1:7" ht="30" customHeight="1">
      <c r="A1" s="71" t="s">
        <v>56</v>
      </c>
      <c r="B1" s="71"/>
      <c r="C1" s="71"/>
      <c r="D1" s="71"/>
      <c r="E1" s="71"/>
      <c r="F1" s="71"/>
      <c r="G1" s="71"/>
    </row>
    <row r="2" spans="1:7" ht="10.199999999999999" customHeight="1"/>
    <row r="3" spans="1:7" ht="20.2" customHeight="1">
      <c r="A3" s="72" t="s">
        <v>20</v>
      </c>
      <c r="B3" s="74" t="s">
        <v>57</v>
      </c>
      <c r="C3" s="75"/>
      <c r="D3" s="74" t="s">
        <v>40</v>
      </c>
      <c r="E3" s="75"/>
      <c r="F3" s="76" t="s">
        <v>8</v>
      </c>
      <c r="G3" s="75"/>
    </row>
    <row r="4" spans="1:7" ht="20.2" customHeight="1">
      <c r="A4" s="73"/>
      <c r="B4" s="12" t="s">
        <v>10</v>
      </c>
      <c r="C4" s="13" t="s">
        <v>11</v>
      </c>
      <c r="D4" s="12" t="s">
        <v>10</v>
      </c>
      <c r="E4" s="13" t="s">
        <v>11</v>
      </c>
      <c r="F4" s="13" t="s">
        <v>12</v>
      </c>
      <c r="G4" s="13" t="s">
        <v>13</v>
      </c>
    </row>
    <row r="5" spans="1:7" ht="24" customHeight="1">
      <c r="A5" s="14" t="s">
        <v>15</v>
      </c>
      <c r="B5" s="15">
        <v>3024520</v>
      </c>
      <c r="C5" s="15">
        <v>8209100</v>
      </c>
      <c r="D5" s="15">
        <v>1218471</v>
      </c>
      <c r="E5" s="15">
        <v>2979200</v>
      </c>
      <c r="F5" s="34">
        <f t="shared" ref="F5:G10" si="0">SUM(B5/D5-1)</f>
        <v>1.4822256746364912</v>
      </c>
      <c r="G5" s="34">
        <f t="shared" si="0"/>
        <v>1.7554712674543502</v>
      </c>
    </row>
    <row r="6" spans="1:7" ht="24" customHeight="1">
      <c r="A6" s="14" t="s">
        <v>5</v>
      </c>
      <c r="B6" s="15">
        <v>1614987</v>
      </c>
      <c r="C6" s="15">
        <v>4199100</v>
      </c>
      <c r="D6" s="15">
        <v>299256</v>
      </c>
      <c r="E6" s="15">
        <v>770200</v>
      </c>
      <c r="F6" s="34">
        <f t="shared" si="0"/>
        <v>4.3966737509022371</v>
      </c>
      <c r="G6" s="34">
        <f t="shared" si="0"/>
        <v>4.4519605297325366</v>
      </c>
    </row>
    <row r="7" spans="1:7" ht="24" customHeight="1">
      <c r="A7" s="14" t="s">
        <v>16</v>
      </c>
      <c r="B7" s="15">
        <v>906268</v>
      </c>
      <c r="C7" s="15">
        <v>2339000</v>
      </c>
      <c r="D7" s="15">
        <v>445431</v>
      </c>
      <c r="E7" s="15">
        <v>1002700</v>
      </c>
      <c r="F7" s="34">
        <f t="shared" si="0"/>
        <v>1.034586726114707</v>
      </c>
      <c r="G7" s="34">
        <f t="shared" si="0"/>
        <v>1.3327017053954324</v>
      </c>
    </row>
    <row r="8" spans="1:7" ht="24" customHeight="1">
      <c r="A8" s="14" t="s">
        <v>0</v>
      </c>
      <c r="B8" s="15">
        <v>54522</v>
      </c>
      <c r="C8" s="15">
        <v>150600</v>
      </c>
      <c r="D8" s="15">
        <v>35381</v>
      </c>
      <c r="E8" s="15">
        <v>89100</v>
      </c>
      <c r="F8" s="34">
        <f t="shared" si="0"/>
        <v>0.54099658008535645</v>
      </c>
      <c r="G8" s="34">
        <f t="shared" si="0"/>
        <v>0.69023569023569031</v>
      </c>
    </row>
    <row r="9" spans="1:7" ht="24" customHeight="1">
      <c r="A9" s="14" t="s">
        <v>4</v>
      </c>
      <c r="B9" s="15">
        <v>51964</v>
      </c>
      <c r="C9" s="15">
        <v>392800</v>
      </c>
      <c r="D9" s="15">
        <v>78529</v>
      </c>
      <c r="E9" s="15">
        <v>435100</v>
      </c>
      <c r="F9" s="34">
        <f t="shared" si="0"/>
        <v>-0.33828267264322731</v>
      </c>
      <c r="G9" s="34">
        <f t="shared" si="0"/>
        <v>-9.7219030108021132E-2</v>
      </c>
    </row>
    <row r="10" spans="1:7" ht="24" customHeight="1">
      <c r="A10" s="14" t="s">
        <v>2</v>
      </c>
      <c r="B10" s="15">
        <v>31103</v>
      </c>
      <c r="C10" s="15">
        <v>193400</v>
      </c>
      <c r="D10" s="15">
        <v>21118</v>
      </c>
      <c r="E10" s="15">
        <v>118200</v>
      </c>
      <c r="F10" s="34">
        <f t="shared" si="0"/>
        <v>0.47281939577611509</v>
      </c>
      <c r="G10" s="34">
        <f t="shared" si="0"/>
        <v>0.63620981387478848</v>
      </c>
    </row>
    <row r="11" spans="1:7" ht="24" customHeight="1">
      <c r="A11" s="14" t="s">
        <v>60</v>
      </c>
      <c r="B11" s="15">
        <v>9220</v>
      </c>
      <c r="C11" s="15">
        <v>4700</v>
      </c>
      <c r="D11" s="15">
        <v>0</v>
      </c>
      <c r="E11" s="15">
        <v>0</v>
      </c>
      <c r="F11" s="15">
        <v>0</v>
      </c>
      <c r="G11" s="15">
        <v>0</v>
      </c>
    </row>
    <row r="12" spans="1:7" ht="24" customHeight="1">
      <c r="A12" s="14" t="s">
        <v>1</v>
      </c>
      <c r="B12" s="15">
        <v>1588</v>
      </c>
      <c r="C12" s="15">
        <v>32900</v>
      </c>
      <c r="D12" s="15">
        <v>742</v>
      </c>
      <c r="E12" s="15">
        <v>30600</v>
      </c>
      <c r="F12" s="34">
        <f>SUM(B12/D12-1)</f>
        <v>1.1401617250673852</v>
      </c>
      <c r="G12" s="34">
        <f>SUM(C12/E12-1)</f>
        <v>7.5163398692810413E-2</v>
      </c>
    </row>
    <row r="13" spans="1:7" s="20" customFormat="1" ht="24" customHeight="1">
      <c r="A13" s="14" t="s">
        <v>27</v>
      </c>
      <c r="B13" s="15">
        <v>545</v>
      </c>
      <c r="C13" s="15">
        <v>3300</v>
      </c>
      <c r="D13" s="15">
        <v>1014</v>
      </c>
      <c r="E13" s="15">
        <v>7900</v>
      </c>
      <c r="F13" s="34">
        <f>SUM(B13/D13-1)</f>
        <v>-0.46252465483234717</v>
      </c>
      <c r="G13" s="34">
        <f>SUM(C13/E13-1)</f>
        <v>-0.58227848101265822</v>
      </c>
    </row>
    <row r="14" spans="1:7" ht="24" customHeight="1">
      <c r="A14" s="14" t="s">
        <v>59</v>
      </c>
      <c r="B14" s="15">
        <v>542</v>
      </c>
      <c r="C14" s="15">
        <v>4700</v>
      </c>
      <c r="D14" s="15">
        <v>0</v>
      </c>
      <c r="E14" s="15">
        <v>0</v>
      </c>
      <c r="F14" s="15">
        <v>0</v>
      </c>
      <c r="G14" s="15">
        <v>0</v>
      </c>
    </row>
    <row r="15" spans="1:7" ht="24" customHeight="1">
      <c r="A15" s="14" t="s">
        <v>18</v>
      </c>
      <c r="B15" s="15">
        <v>127</v>
      </c>
      <c r="C15" s="15">
        <v>3300</v>
      </c>
      <c r="D15" s="15">
        <v>0</v>
      </c>
      <c r="E15" s="15">
        <v>0</v>
      </c>
      <c r="F15" s="15">
        <v>0</v>
      </c>
      <c r="G15" s="15">
        <v>0</v>
      </c>
    </row>
    <row r="16" spans="1:7" ht="24" customHeight="1">
      <c r="A16" s="14" t="s">
        <v>17</v>
      </c>
      <c r="B16" s="15">
        <v>74</v>
      </c>
      <c r="C16" s="15">
        <v>6400</v>
      </c>
      <c r="D16" s="15">
        <v>0</v>
      </c>
      <c r="E16" s="15">
        <v>0</v>
      </c>
      <c r="F16" s="15">
        <v>0</v>
      </c>
      <c r="G16" s="15">
        <v>0</v>
      </c>
    </row>
    <row r="17" spans="1:7" s="20" customFormat="1" ht="24" customHeight="1">
      <c r="A17" s="14" t="s">
        <v>61</v>
      </c>
      <c r="B17" s="15">
        <v>37</v>
      </c>
      <c r="C17" s="15">
        <v>700</v>
      </c>
      <c r="D17" s="15">
        <v>0</v>
      </c>
      <c r="E17" s="15">
        <v>0</v>
      </c>
      <c r="F17" s="15">
        <v>0</v>
      </c>
      <c r="G17" s="15">
        <v>0</v>
      </c>
    </row>
    <row r="18" spans="1:7" s="23" customFormat="1" ht="31.5" customHeight="1">
      <c r="A18" s="14" t="s">
        <v>58</v>
      </c>
      <c r="B18" s="15">
        <v>25</v>
      </c>
      <c r="C18" s="15">
        <v>100</v>
      </c>
      <c r="D18" s="15">
        <v>0</v>
      </c>
      <c r="E18" s="15">
        <v>0</v>
      </c>
      <c r="F18" s="15">
        <v>0</v>
      </c>
      <c r="G18" s="15">
        <v>0</v>
      </c>
    </row>
    <row r="19" spans="1:7">
      <c r="A19" s="21" t="s">
        <v>14</v>
      </c>
      <c r="B19" s="22">
        <f>SUM(B5:B18)</f>
        <v>5695522</v>
      </c>
      <c r="C19" s="22">
        <f>SUM(C5:C18)</f>
        <v>15540100</v>
      </c>
      <c r="D19" s="22">
        <v>2099942</v>
      </c>
      <c r="E19" s="22">
        <v>5433000</v>
      </c>
      <c r="F19" s="34">
        <f t="shared" ref="F19" si="1">SUM(B19/D19-1)</f>
        <v>1.7122282424943167</v>
      </c>
      <c r="G19" s="34">
        <f t="shared" ref="G19" si="2">SUM(C19/E19-1)</f>
        <v>1.8603165838394995</v>
      </c>
    </row>
  </sheetData>
  <sortState ref="A5:G18">
    <sortCondition descending="1" ref="B5:B18"/>
  </sortState>
  <mergeCells count="5">
    <mergeCell ref="B3:C3"/>
    <mergeCell ref="D3:E3"/>
    <mergeCell ref="F3:G3"/>
    <mergeCell ref="A1:G1"/>
    <mergeCell ref="A3:A4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40"/>
  <sheetViews>
    <sheetView workbookViewId="0">
      <selection activeCell="J7" sqref="J7"/>
    </sheetView>
  </sheetViews>
  <sheetFormatPr defaultRowHeight="16.7"/>
  <cols>
    <col min="1" max="1" width="13" customWidth="1"/>
    <col min="2" max="2" width="13.625" style="1" customWidth="1"/>
    <col min="3" max="3" width="15.5" style="1" customWidth="1"/>
    <col min="4" max="4" width="13.625" style="1" customWidth="1"/>
    <col min="5" max="5" width="15.5" style="1" customWidth="1"/>
    <col min="6" max="7" width="10.625" style="1" customWidth="1"/>
  </cols>
  <sheetData>
    <row r="1" spans="1:7" s="2" customFormat="1" ht="30" customHeight="1">
      <c r="A1" s="77" t="s">
        <v>62</v>
      </c>
      <c r="B1" s="77"/>
      <c r="C1" s="77"/>
      <c r="D1" s="77"/>
      <c r="E1" s="77"/>
      <c r="F1" s="77"/>
      <c r="G1" s="77"/>
    </row>
    <row r="2" spans="1:7" s="2" customFormat="1" ht="11.85" customHeight="1">
      <c r="B2" s="3"/>
      <c r="C2" s="3"/>
      <c r="D2" s="3"/>
      <c r="E2" s="3"/>
      <c r="F2" s="3"/>
      <c r="G2" s="3"/>
    </row>
    <row r="3" spans="1:7" s="2" customFormat="1" ht="20.2" customHeight="1">
      <c r="A3" s="78" t="s">
        <v>20</v>
      </c>
      <c r="B3" s="80" t="s">
        <v>63</v>
      </c>
      <c r="C3" s="81"/>
      <c r="D3" s="80" t="s">
        <v>41</v>
      </c>
      <c r="E3" s="81"/>
      <c r="F3" s="82" t="s">
        <v>8</v>
      </c>
      <c r="G3" s="81"/>
    </row>
    <row r="4" spans="1:7" s="2" customFormat="1" ht="20.2" customHeight="1">
      <c r="A4" s="79"/>
      <c r="B4" s="4" t="s">
        <v>10</v>
      </c>
      <c r="C4" s="5" t="s">
        <v>11</v>
      </c>
      <c r="D4" s="4" t="s">
        <v>10</v>
      </c>
      <c r="E4" s="5" t="s">
        <v>11</v>
      </c>
      <c r="F4" s="5" t="s">
        <v>12</v>
      </c>
      <c r="G4" s="5" t="s">
        <v>13</v>
      </c>
    </row>
    <row r="5" spans="1:7" s="2" customFormat="1" ht="25" customHeight="1">
      <c r="A5" s="6" t="s">
        <v>22</v>
      </c>
      <c r="B5" s="15">
        <v>4378283</v>
      </c>
      <c r="C5" s="15">
        <v>11774400</v>
      </c>
      <c r="D5" s="15">
        <v>3212698</v>
      </c>
      <c r="E5" s="15">
        <v>7896900</v>
      </c>
      <c r="F5" s="34">
        <f t="shared" ref="F5:F13" si="0">SUM(B5/D5-1)</f>
        <v>0.3628056543129794</v>
      </c>
      <c r="G5" s="34">
        <f t="shared" ref="G5:G13" si="1">SUM(C5/E5-1)</f>
        <v>0.49101546176347677</v>
      </c>
    </row>
    <row r="6" spans="1:7" s="2" customFormat="1" ht="25" customHeight="1">
      <c r="A6" s="6" t="s">
        <v>5</v>
      </c>
      <c r="B6" s="15">
        <v>2810976</v>
      </c>
      <c r="C6" s="15">
        <v>7453500</v>
      </c>
      <c r="D6" s="15">
        <v>770450</v>
      </c>
      <c r="E6" s="15">
        <v>1958100</v>
      </c>
      <c r="F6" s="34">
        <f t="shared" si="0"/>
        <v>2.6484859497696154</v>
      </c>
      <c r="G6" s="34">
        <f t="shared" si="1"/>
        <v>2.8064960931515244</v>
      </c>
    </row>
    <row r="7" spans="1:7" s="2" customFormat="1" ht="25" customHeight="1">
      <c r="A7" s="6" t="s">
        <v>23</v>
      </c>
      <c r="B7" s="15">
        <v>1518260</v>
      </c>
      <c r="C7" s="15">
        <v>3980800</v>
      </c>
      <c r="D7" s="15">
        <v>746844</v>
      </c>
      <c r="E7" s="15">
        <v>1687100</v>
      </c>
      <c r="F7" s="34">
        <f t="shared" si="0"/>
        <v>1.0329011145567213</v>
      </c>
      <c r="G7" s="34">
        <f t="shared" si="1"/>
        <v>1.3595518937822297</v>
      </c>
    </row>
    <row r="8" spans="1:7" s="2" customFormat="1" ht="25" customHeight="1">
      <c r="A8" s="6" t="s">
        <v>0</v>
      </c>
      <c r="B8" s="15">
        <v>109777</v>
      </c>
      <c r="C8" s="15">
        <v>259800</v>
      </c>
      <c r="D8" s="15">
        <v>151411</v>
      </c>
      <c r="E8" s="15">
        <v>375300</v>
      </c>
      <c r="F8" s="34">
        <f t="shared" si="0"/>
        <v>-0.27497341672665787</v>
      </c>
      <c r="G8" s="34">
        <f t="shared" si="1"/>
        <v>-0.3077537969624301</v>
      </c>
    </row>
    <row r="9" spans="1:7" s="2" customFormat="1" ht="25" customHeight="1">
      <c r="A9" s="6" t="s">
        <v>4</v>
      </c>
      <c r="B9" s="15">
        <v>70864</v>
      </c>
      <c r="C9" s="15">
        <v>500200</v>
      </c>
      <c r="D9" s="15">
        <v>133566</v>
      </c>
      <c r="E9" s="15">
        <v>792500</v>
      </c>
      <c r="F9" s="34">
        <f t="shared" si="0"/>
        <v>-0.46944581704924904</v>
      </c>
      <c r="G9" s="34">
        <f t="shared" si="1"/>
        <v>-0.36883280757097792</v>
      </c>
    </row>
    <row r="10" spans="1:7" s="2" customFormat="1" ht="25" customHeight="1">
      <c r="A10" s="6" t="s">
        <v>21</v>
      </c>
      <c r="B10" s="15">
        <v>70000</v>
      </c>
      <c r="C10" s="15">
        <v>211300</v>
      </c>
      <c r="D10" s="15">
        <v>70000</v>
      </c>
      <c r="E10" s="15">
        <v>207700</v>
      </c>
      <c r="F10" s="34">
        <f t="shared" si="0"/>
        <v>0</v>
      </c>
      <c r="G10" s="34">
        <f t="shared" si="1"/>
        <v>1.7332691381800602E-2</v>
      </c>
    </row>
    <row r="11" spans="1:7" s="2" customFormat="1" ht="25" customHeight="1">
      <c r="A11" s="6" t="s">
        <v>2</v>
      </c>
      <c r="B11" s="15">
        <v>47340</v>
      </c>
      <c r="C11" s="15">
        <v>285900</v>
      </c>
      <c r="D11" s="15">
        <v>48071</v>
      </c>
      <c r="E11" s="15">
        <v>283300</v>
      </c>
      <c r="F11" s="34">
        <f t="shared" si="0"/>
        <v>-1.5206673462170528E-2</v>
      </c>
      <c r="G11" s="34">
        <f t="shared" si="1"/>
        <v>9.1775503000353087E-3</v>
      </c>
    </row>
    <row r="12" spans="1:7" s="2" customFormat="1" ht="25" customHeight="1">
      <c r="A12" s="6" t="s">
        <v>28</v>
      </c>
      <c r="B12" s="16">
        <v>9220</v>
      </c>
      <c r="C12" s="16">
        <v>4700</v>
      </c>
      <c r="D12" s="16">
        <v>10596</v>
      </c>
      <c r="E12" s="16">
        <v>5800</v>
      </c>
      <c r="F12" s="34">
        <f t="shared" si="0"/>
        <v>-0.12986032465081165</v>
      </c>
      <c r="G12" s="34">
        <f t="shared" si="1"/>
        <v>-0.18965517241379315</v>
      </c>
    </row>
    <row r="13" spans="1:7" s="2" customFormat="1" ht="25" customHeight="1">
      <c r="A13" s="6" t="s">
        <v>1</v>
      </c>
      <c r="B13" s="15">
        <v>3086</v>
      </c>
      <c r="C13" s="15">
        <v>80000</v>
      </c>
      <c r="D13" s="15">
        <v>974</v>
      </c>
      <c r="E13" s="15">
        <v>42700</v>
      </c>
      <c r="F13" s="34">
        <f t="shared" si="0"/>
        <v>2.1683778234086244</v>
      </c>
      <c r="G13" s="34">
        <f t="shared" si="1"/>
        <v>0.87353629976580804</v>
      </c>
    </row>
    <row r="14" spans="1:7" s="7" customFormat="1" ht="25" customHeight="1">
      <c r="A14" s="6" t="s">
        <v>7</v>
      </c>
      <c r="B14" s="16">
        <v>1597</v>
      </c>
      <c r="C14" s="16">
        <v>1700</v>
      </c>
      <c r="D14" s="16">
        <v>0</v>
      </c>
      <c r="E14" s="16">
        <v>0</v>
      </c>
      <c r="F14" s="15">
        <v>0</v>
      </c>
      <c r="G14" s="15">
        <v>0</v>
      </c>
    </row>
    <row r="15" spans="1:7" s="2" customFormat="1" ht="25" customHeight="1">
      <c r="A15" s="6" t="s">
        <v>18</v>
      </c>
      <c r="B15" s="15">
        <v>927</v>
      </c>
      <c r="C15" s="15">
        <v>28200</v>
      </c>
      <c r="D15" s="15">
        <v>180</v>
      </c>
      <c r="E15" s="15">
        <v>5100</v>
      </c>
      <c r="F15" s="34">
        <f t="shared" ref="F15:G17" si="2">SUM(B15/D15-1)</f>
        <v>4.1500000000000004</v>
      </c>
      <c r="G15" s="34">
        <f t="shared" si="2"/>
        <v>4.5294117647058822</v>
      </c>
    </row>
    <row r="16" spans="1:7" s="2" customFormat="1" ht="25" customHeight="1">
      <c r="A16" s="6" t="s">
        <v>24</v>
      </c>
      <c r="B16" s="16">
        <v>769</v>
      </c>
      <c r="C16" s="16">
        <v>6600</v>
      </c>
      <c r="D16" s="16">
        <v>594</v>
      </c>
      <c r="E16" s="16">
        <v>16700</v>
      </c>
      <c r="F16" s="34">
        <f t="shared" si="2"/>
        <v>0.29461279461279455</v>
      </c>
      <c r="G16" s="34">
        <f t="shared" si="2"/>
        <v>-0.60479041916167664</v>
      </c>
    </row>
    <row r="17" spans="1:7" s="2" customFormat="1" ht="25" customHeight="1">
      <c r="A17" s="6" t="s">
        <v>29</v>
      </c>
      <c r="B17" s="15">
        <v>545</v>
      </c>
      <c r="C17" s="15">
        <v>3300</v>
      </c>
      <c r="D17" s="15">
        <v>1014</v>
      </c>
      <c r="E17" s="15">
        <v>7900</v>
      </c>
      <c r="F17" s="34">
        <f t="shared" si="2"/>
        <v>-0.46252465483234717</v>
      </c>
      <c r="G17" s="34">
        <f t="shared" si="2"/>
        <v>-0.58227848101265822</v>
      </c>
    </row>
    <row r="18" spans="1:7" s="2" customFormat="1" ht="25" customHeight="1">
      <c r="A18" s="6" t="s">
        <v>65</v>
      </c>
      <c r="B18" s="16">
        <v>249</v>
      </c>
      <c r="C18" s="16">
        <v>300</v>
      </c>
      <c r="D18" s="16">
        <v>0</v>
      </c>
      <c r="E18" s="16">
        <v>0</v>
      </c>
      <c r="F18" s="15">
        <v>0</v>
      </c>
      <c r="G18" s="15">
        <v>0</v>
      </c>
    </row>
    <row r="19" spans="1:7" s="2" customFormat="1" ht="25" customHeight="1">
      <c r="A19" s="6" t="s">
        <v>25</v>
      </c>
      <c r="B19" s="15">
        <v>74</v>
      </c>
      <c r="C19" s="15">
        <v>6400</v>
      </c>
      <c r="D19" s="15">
        <v>0</v>
      </c>
      <c r="E19" s="15">
        <v>0</v>
      </c>
      <c r="F19" s="15">
        <v>0</v>
      </c>
      <c r="G19" s="15">
        <v>0</v>
      </c>
    </row>
    <row r="20" spans="1:7" s="2" customFormat="1" ht="25" customHeight="1">
      <c r="A20" s="6" t="s">
        <v>66</v>
      </c>
      <c r="B20" s="16">
        <v>37</v>
      </c>
      <c r="C20" s="16">
        <v>700</v>
      </c>
      <c r="D20" s="16">
        <v>0</v>
      </c>
      <c r="E20" s="16">
        <v>0</v>
      </c>
      <c r="F20" s="15">
        <v>0</v>
      </c>
      <c r="G20" s="15">
        <v>0</v>
      </c>
    </row>
    <row r="21" spans="1:7" s="8" customFormat="1" ht="25" customHeight="1">
      <c r="A21" s="6" t="s">
        <v>64</v>
      </c>
      <c r="B21" s="15">
        <v>25</v>
      </c>
      <c r="C21" s="15">
        <v>100</v>
      </c>
      <c r="D21" s="15">
        <v>0</v>
      </c>
      <c r="E21" s="15">
        <v>0</v>
      </c>
      <c r="F21" s="15">
        <v>0</v>
      </c>
      <c r="G21" s="15">
        <v>0</v>
      </c>
    </row>
    <row r="22" spans="1:7" s="2" customFormat="1" ht="25" customHeight="1">
      <c r="A22" s="6" t="s">
        <v>19</v>
      </c>
      <c r="B22" s="16">
        <v>0</v>
      </c>
      <c r="C22" s="16">
        <v>0</v>
      </c>
      <c r="D22" s="16">
        <v>15</v>
      </c>
      <c r="E22" s="16">
        <v>300</v>
      </c>
      <c r="F22" s="34">
        <f>SUM(B22/D22-1)</f>
        <v>-1</v>
      </c>
      <c r="G22" s="34">
        <f>SUM(C22/E22-1)</f>
        <v>-1</v>
      </c>
    </row>
    <row r="23" spans="1:7" s="2" customFormat="1" ht="25" customHeight="1">
      <c r="A23" s="6" t="s">
        <v>14</v>
      </c>
      <c r="B23" s="35">
        <f>SUM(B5:B22)</f>
        <v>9022029</v>
      </c>
      <c r="C23" s="35">
        <f>SUM(C5:C22)</f>
        <v>24597900</v>
      </c>
      <c r="D23" s="35">
        <v>5146413</v>
      </c>
      <c r="E23" s="35">
        <v>13279400</v>
      </c>
      <c r="F23" s="34">
        <f t="shared" ref="F23" si="3">SUM(B23/D23-1)</f>
        <v>0.75307131394235172</v>
      </c>
      <c r="G23" s="34">
        <f t="shared" ref="G23" si="4">SUM(C23/E23-1)</f>
        <v>0.85233519586728312</v>
      </c>
    </row>
    <row r="24" spans="1:7" s="2" customFormat="1">
      <c r="B24" s="3"/>
      <c r="C24" s="3"/>
      <c r="D24" s="3"/>
      <c r="E24" s="3"/>
      <c r="F24" s="3"/>
      <c r="G24" s="3"/>
    </row>
    <row r="25" spans="1:7" s="2" customFormat="1">
      <c r="B25" s="3"/>
      <c r="C25" s="3"/>
      <c r="D25" s="3"/>
      <c r="E25" s="3"/>
      <c r="F25" s="3"/>
      <c r="G25" s="3"/>
    </row>
    <row r="26" spans="1:7" s="2" customFormat="1">
      <c r="B26" s="3"/>
      <c r="C26" s="3"/>
      <c r="D26" s="3"/>
      <c r="E26" s="3"/>
      <c r="F26" s="3"/>
      <c r="G26" s="3"/>
    </row>
    <row r="27" spans="1:7" s="2" customFormat="1">
      <c r="B27" s="3"/>
      <c r="C27" s="3"/>
      <c r="D27" s="3"/>
      <c r="E27" s="3"/>
      <c r="F27" s="3"/>
      <c r="G27" s="3"/>
    </row>
    <row r="28" spans="1:7" s="2" customFormat="1">
      <c r="B28" s="3"/>
      <c r="C28" s="3"/>
      <c r="D28" s="3"/>
      <c r="E28" s="3"/>
      <c r="F28" s="3"/>
      <c r="G28" s="3"/>
    </row>
    <row r="29" spans="1:7" s="2" customFormat="1">
      <c r="B29" s="3"/>
      <c r="C29" s="3"/>
      <c r="D29" s="3"/>
      <c r="E29" s="3"/>
      <c r="F29" s="3"/>
      <c r="G29" s="3"/>
    </row>
    <row r="30" spans="1:7" s="2" customFormat="1">
      <c r="B30" s="3"/>
      <c r="C30" s="3"/>
      <c r="D30" s="3"/>
      <c r="E30" s="3"/>
      <c r="F30" s="3"/>
      <c r="G30" s="3"/>
    </row>
    <row r="31" spans="1:7" s="2" customFormat="1">
      <c r="B31" s="3"/>
      <c r="C31" s="3"/>
      <c r="D31" s="3"/>
      <c r="E31" s="3"/>
      <c r="F31" s="3"/>
      <c r="G31" s="3"/>
    </row>
    <row r="32" spans="1:7" s="2" customFormat="1">
      <c r="B32" s="3"/>
      <c r="C32" s="3"/>
      <c r="D32" s="3"/>
      <c r="E32" s="3"/>
      <c r="F32" s="3"/>
      <c r="G32" s="3"/>
    </row>
    <row r="33" spans="2:7" s="2" customFormat="1">
      <c r="B33" s="3"/>
      <c r="C33" s="3"/>
      <c r="D33" s="3"/>
      <c r="E33" s="3"/>
      <c r="F33" s="3"/>
      <c r="G33" s="3"/>
    </row>
    <row r="34" spans="2:7" s="2" customFormat="1">
      <c r="B34" s="3"/>
      <c r="C34" s="3"/>
      <c r="D34" s="3"/>
      <c r="E34" s="3"/>
      <c r="F34" s="3"/>
      <c r="G34" s="3"/>
    </row>
    <row r="35" spans="2:7" s="2" customFormat="1">
      <c r="B35" s="3"/>
      <c r="C35" s="3"/>
      <c r="D35" s="3"/>
      <c r="E35" s="3"/>
      <c r="F35" s="3"/>
      <c r="G35" s="3"/>
    </row>
    <row r="36" spans="2:7" s="2" customFormat="1">
      <c r="B36" s="3"/>
      <c r="C36" s="3"/>
      <c r="D36" s="3"/>
      <c r="E36" s="3"/>
      <c r="F36" s="3"/>
      <c r="G36" s="3"/>
    </row>
    <row r="37" spans="2:7" s="2" customFormat="1">
      <c r="B37" s="3"/>
      <c r="C37" s="3"/>
      <c r="D37" s="3"/>
      <c r="E37" s="3"/>
      <c r="F37" s="3"/>
      <c r="G37" s="3"/>
    </row>
    <row r="38" spans="2:7" s="2" customFormat="1">
      <c r="B38" s="3"/>
      <c r="C38" s="3"/>
      <c r="D38" s="3"/>
      <c r="E38" s="3"/>
      <c r="F38" s="3"/>
      <c r="G38" s="3"/>
    </row>
    <row r="39" spans="2:7" s="2" customFormat="1">
      <c r="B39" s="3"/>
      <c r="C39" s="3"/>
      <c r="D39" s="3"/>
      <c r="E39" s="3"/>
      <c r="F39" s="3"/>
      <c r="G39" s="3"/>
    </row>
    <row r="40" spans="2:7" s="2" customFormat="1">
      <c r="B40" s="3"/>
      <c r="C40" s="3"/>
      <c r="D40" s="3"/>
      <c r="E40" s="3"/>
      <c r="F40" s="3"/>
      <c r="G40" s="3"/>
    </row>
    <row r="41" spans="2:7" s="2" customFormat="1">
      <c r="B41" s="3"/>
      <c r="C41" s="3"/>
      <c r="D41" s="3"/>
      <c r="E41" s="3"/>
      <c r="F41" s="3"/>
      <c r="G41" s="3"/>
    </row>
    <row r="42" spans="2:7" s="2" customFormat="1">
      <c r="B42" s="3"/>
      <c r="C42" s="3"/>
      <c r="D42" s="3"/>
      <c r="E42" s="3"/>
      <c r="F42" s="3"/>
      <c r="G42" s="3"/>
    </row>
    <row r="43" spans="2:7" s="2" customFormat="1">
      <c r="B43" s="3"/>
      <c r="C43" s="3"/>
      <c r="D43" s="3"/>
      <c r="E43" s="3"/>
      <c r="F43" s="3"/>
      <c r="G43" s="3"/>
    </row>
    <row r="44" spans="2:7" s="2" customFormat="1">
      <c r="B44" s="3"/>
      <c r="C44" s="3"/>
      <c r="D44" s="3"/>
      <c r="E44" s="3"/>
      <c r="F44" s="3"/>
      <c r="G44" s="3"/>
    </row>
    <row r="45" spans="2:7" s="2" customFormat="1">
      <c r="B45" s="3"/>
      <c r="C45" s="3"/>
      <c r="D45" s="3"/>
      <c r="E45" s="3"/>
      <c r="F45" s="3"/>
      <c r="G45" s="3"/>
    </row>
    <row r="46" spans="2:7" s="2" customFormat="1">
      <c r="B46" s="3"/>
      <c r="C46" s="3"/>
      <c r="D46" s="3"/>
      <c r="E46" s="3"/>
      <c r="F46" s="3"/>
      <c r="G46" s="3"/>
    </row>
    <row r="47" spans="2:7" s="2" customFormat="1">
      <c r="B47" s="3"/>
      <c r="C47" s="3"/>
      <c r="D47" s="3"/>
      <c r="E47" s="3"/>
      <c r="F47" s="3"/>
      <c r="G47" s="3"/>
    </row>
    <row r="48" spans="2:7" s="2" customFormat="1">
      <c r="B48" s="3"/>
      <c r="C48" s="3"/>
      <c r="D48" s="3"/>
      <c r="E48" s="3"/>
      <c r="F48" s="3"/>
      <c r="G48" s="3"/>
    </row>
    <row r="49" spans="2:7" s="2" customFormat="1">
      <c r="B49" s="3"/>
      <c r="C49" s="3"/>
      <c r="D49" s="3"/>
      <c r="E49" s="3"/>
      <c r="F49" s="3"/>
      <c r="G49" s="3"/>
    </row>
    <row r="50" spans="2:7" s="2" customFormat="1">
      <c r="B50" s="3"/>
      <c r="C50" s="3"/>
      <c r="D50" s="3"/>
      <c r="E50" s="3"/>
      <c r="F50" s="3"/>
      <c r="G50" s="3"/>
    </row>
    <row r="51" spans="2:7" s="2" customFormat="1">
      <c r="B51" s="3"/>
      <c r="C51" s="3"/>
      <c r="D51" s="3"/>
      <c r="E51" s="3"/>
      <c r="F51" s="3"/>
      <c r="G51" s="3"/>
    </row>
    <row r="52" spans="2:7" s="2" customFormat="1">
      <c r="B52" s="3"/>
      <c r="C52" s="3"/>
      <c r="D52" s="3"/>
      <c r="E52" s="3"/>
      <c r="F52" s="3"/>
      <c r="G52" s="3"/>
    </row>
    <row r="53" spans="2:7" s="2" customFormat="1">
      <c r="B53" s="3"/>
      <c r="C53" s="3"/>
      <c r="D53" s="3"/>
      <c r="E53" s="3"/>
      <c r="F53" s="3"/>
      <c r="G53" s="3"/>
    </row>
    <row r="54" spans="2:7" s="2" customFormat="1">
      <c r="B54" s="3"/>
      <c r="C54" s="3"/>
      <c r="D54" s="3"/>
      <c r="E54" s="3"/>
      <c r="F54" s="3"/>
      <c r="G54" s="3"/>
    </row>
    <row r="55" spans="2:7" s="2" customFormat="1">
      <c r="B55" s="3"/>
      <c r="C55" s="3"/>
      <c r="D55" s="3"/>
      <c r="E55" s="3"/>
      <c r="F55" s="3"/>
      <c r="G55" s="3"/>
    </row>
    <row r="56" spans="2:7" s="2" customFormat="1">
      <c r="B56" s="3"/>
      <c r="C56" s="3"/>
      <c r="D56" s="3"/>
      <c r="E56" s="3"/>
      <c r="F56" s="3"/>
      <c r="G56" s="3"/>
    </row>
    <row r="57" spans="2:7" s="2" customFormat="1">
      <c r="B57" s="3"/>
      <c r="C57" s="3"/>
      <c r="D57" s="3"/>
      <c r="E57" s="3"/>
      <c r="F57" s="3"/>
      <c r="G57" s="3"/>
    </row>
    <row r="58" spans="2:7" s="2" customFormat="1">
      <c r="B58" s="3"/>
      <c r="C58" s="3"/>
      <c r="D58" s="3"/>
      <c r="E58" s="3"/>
      <c r="F58" s="3"/>
      <c r="G58" s="3"/>
    </row>
    <row r="59" spans="2:7" s="2" customFormat="1">
      <c r="B59" s="3"/>
      <c r="C59" s="3"/>
      <c r="D59" s="3"/>
      <c r="E59" s="3"/>
      <c r="F59" s="3"/>
      <c r="G59" s="3"/>
    </row>
    <row r="60" spans="2:7" s="2" customFormat="1">
      <c r="B60" s="3"/>
      <c r="C60" s="3"/>
      <c r="D60" s="3"/>
      <c r="E60" s="3"/>
      <c r="F60" s="3"/>
      <c r="G60" s="3"/>
    </row>
    <row r="61" spans="2:7" s="2" customFormat="1">
      <c r="B61" s="3"/>
      <c r="C61" s="3"/>
      <c r="D61" s="3"/>
      <c r="E61" s="3"/>
      <c r="F61" s="3"/>
      <c r="G61" s="3"/>
    </row>
    <row r="62" spans="2:7" s="2" customFormat="1">
      <c r="B62" s="3"/>
      <c r="C62" s="3"/>
      <c r="D62" s="3"/>
      <c r="E62" s="3"/>
      <c r="F62" s="3"/>
      <c r="G62" s="3"/>
    </row>
    <row r="63" spans="2:7" s="2" customFormat="1">
      <c r="B63" s="3"/>
      <c r="C63" s="3"/>
      <c r="D63" s="3"/>
      <c r="E63" s="3"/>
      <c r="F63" s="3"/>
      <c r="G63" s="3"/>
    </row>
    <row r="64" spans="2:7" s="2" customFormat="1">
      <c r="B64" s="3"/>
      <c r="C64" s="3"/>
      <c r="D64" s="3"/>
      <c r="E64" s="3"/>
      <c r="F64" s="3"/>
      <c r="G64" s="3"/>
    </row>
    <row r="65" spans="2:7" s="2" customFormat="1">
      <c r="B65" s="3"/>
      <c r="C65" s="3"/>
      <c r="D65" s="3"/>
      <c r="E65" s="3"/>
      <c r="F65" s="3"/>
      <c r="G65" s="3"/>
    </row>
    <row r="66" spans="2:7" s="2" customFormat="1">
      <c r="B66" s="3"/>
      <c r="C66" s="3"/>
      <c r="D66" s="3"/>
      <c r="E66" s="3"/>
      <c r="F66" s="3"/>
      <c r="G66" s="3"/>
    </row>
    <row r="67" spans="2:7" s="2" customFormat="1">
      <c r="B67" s="3"/>
      <c r="C67" s="3"/>
      <c r="D67" s="3"/>
      <c r="E67" s="3"/>
      <c r="F67" s="3"/>
      <c r="G67" s="3"/>
    </row>
    <row r="68" spans="2:7" s="2" customFormat="1">
      <c r="B68" s="3"/>
      <c r="C68" s="3"/>
      <c r="D68" s="3"/>
      <c r="E68" s="3"/>
      <c r="F68" s="3"/>
      <c r="G68" s="3"/>
    </row>
    <row r="69" spans="2:7" s="2" customFormat="1">
      <c r="B69" s="3"/>
      <c r="C69" s="3"/>
      <c r="D69" s="3"/>
      <c r="E69" s="3"/>
      <c r="F69" s="3"/>
      <c r="G69" s="3"/>
    </row>
    <row r="70" spans="2:7" s="2" customFormat="1">
      <c r="B70" s="3"/>
      <c r="C70" s="3"/>
      <c r="D70" s="3"/>
      <c r="E70" s="3"/>
      <c r="F70" s="3"/>
      <c r="G70" s="3"/>
    </row>
    <row r="71" spans="2:7" s="2" customFormat="1">
      <c r="B71" s="3"/>
      <c r="C71" s="3"/>
      <c r="D71" s="3"/>
      <c r="E71" s="3"/>
      <c r="F71" s="3"/>
      <c r="G71" s="3"/>
    </row>
    <row r="72" spans="2:7" s="2" customFormat="1">
      <c r="B72" s="3"/>
      <c r="C72" s="3"/>
      <c r="D72" s="3"/>
      <c r="E72" s="3"/>
      <c r="F72" s="3"/>
      <c r="G72" s="3"/>
    </row>
    <row r="73" spans="2:7" s="2" customFormat="1">
      <c r="B73" s="3"/>
      <c r="C73" s="3"/>
      <c r="D73" s="3"/>
      <c r="E73" s="3"/>
      <c r="F73" s="3"/>
      <c r="G73" s="3"/>
    </row>
    <row r="74" spans="2:7" s="2" customFormat="1">
      <c r="B74" s="3"/>
      <c r="C74" s="3"/>
      <c r="D74" s="3"/>
      <c r="E74" s="3"/>
      <c r="F74" s="3"/>
      <c r="G74" s="3"/>
    </row>
    <row r="75" spans="2:7" s="2" customFormat="1">
      <c r="B75" s="3"/>
      <c r="C75" s="3"/>
      <c r="D75" s="3"/>
      <c r="E75" s="3"/>
      <c r="F75" s="3"/>
      <c r="G75" s="3"/>
    </row>
    <row r="76" spans="2:7" s="2" customFormat="1">
      <c r="B76" s="3"/>
      <c r="C76" s="3"/>
      <c r="D76" s="3"/>
      <c r="E76" s="3"/>
      <c r="F76" s="3"/>
      <c r="G76" s="3"/>
    </row>
    <row r="77" spans="2:7" s="2" customFormat="1">
      <c r="B77" s="3"/>
      <c r="C77" s="3"/>
      <c r="D77" s="3"/>
      <c r="E77" s="3"/>
      <c r="F77" s="3"/>
      <c r="G77" s="3"/>
    </row>
    <row r="78" spans="2:7" s="2" customFormat="1">
      <c r="B78" s="3"/>
      <c r="C78" s="3"/>
      <c r="D78" s="3"/>
      <c r="E78" s="3"/>
      <c r="F78" s="3"/>
      <c r="G78" s="3"/>
    </row>
    <row r="79" spans="2:7" s="2" customFormat="1">
      <c r="B79" s="3"/>
      <c r="C79" s="3"/>
      <c r="D79" s="3"/>
      <c r="E79" s="3"/>
      <c r="F79" s="3"/>
      <c r="G79" s="3"/>
    </row>
    <row r="80" spans="2:7" s="2" customFormat="1">
      <c r="B80" s="3"/>
      <c r="C80" s="3"/>
      <c r="D80" s="3"/>
      <c r="E80" s="3"/>
      <c r="F80" s="3"/>
      <c r="G80" s="3"/>
    </row>
    <row r="81" spans="2:7" s="2" customFormat="1">
      <c r="B81" s="3"/>
      <c r="C81" s="3"/>
      <c r="D81" s="3"/>
      <c r="E81" s="3"/>
      <c r="F81" s="3"/>
      <c r="G81" s="3"/>
    </row>
    <row r="82" spans="2:7" s="2" customFormat="1">
      <c r="B82" s="3"/>
      <c r="C82" s="3"/>
      <c r="D82" s="3"/>
      <c r="E82" s="3"/>
      <c r="F82" s="3"/>
      <c r="G82" s="3"/>
    </row>
    <row r="83" spans="2:7" s="2" customFormat="1">
      <c r="B83" s="3"/>
      <c r="C83" s="3"/>
      <c r="D83" s="3"/>
      <c r="E83" s="3"/>
      <c r="F83" s="3"/>
      <c r="G83" s="3"/>
    </row>
    <row r="84" spans="2:7" s="2" customFormat="1">
      <c r="B84" s="3"/>
      <c r="C84" s="3"/>
      <c r="D84" s="3"/>
      <c r="E84" s="3"/>
      <c r="F84" s="3"/>
      <c r="G84" s="3"/>
    </row>
    <row r="85" spans="2:7" s="2" customFormat="1">
      <c r="B85" s="3"/>
      <c r="C85" s="3"/>
      <c r="D85" s="3"/>
      <c r="E85" s="3"/>
      <c r="F85" s="3"/>
      <c r="G85" s="3"/>
    </row>
    <row r="86" spans="2:7" s="2" customFormat="1">
      <c r="B86" s="3"/>
      <c r="C86" s="3"/>
      <c r="D86" s="3"/>
      <c r="E86" s="3"/>
      <c r="F86" s="3"/>
      <c r="G86" s="3"/>
    </row>
    <row r="87" spans="2:7" s="2" customFormat="1">
      <c r="B87" s="3"/>
      <c r="C87" s="3"/>
      <c r="D87" s="3"/>
      <c r="E87" s="3"/>
      <c r="F87" s="3"/>
      <c r="G87" s="3"/>
    </row>
    <row r="88" spans="2:7" s="2" customFormat="1">
      <c r="B88" s="3"/>
      <c r="C88" s="3"/>
      <c r="D88" s="3"/>
      <c r="E88" s="3"/>
      <c r="F88" s="3"/>
      <c r="G88" s="3"/>
    </row>
    <row r="89" spans="2:7" s="2" customFormat="1">
      <c r="B89" s="3"/>
      <c r="C89" s="3"/>
      <c r="D89" s="3"/>
      <c r="E89" s="3"/>
      <c r="F89" s="3"/>
      <c r="G89" s="3"/>
    </row>
    <row r="90" spans="2:7" s="2" customFormat="1">
      <c r="B90" s="3"/>
      <c r="C90" s="3"/>
      <c r="D90" s="3"/>
      <c r="E90" s="3"/>
      <c r="F90" s="3"/>
      <c r="G90" s="3"/>
    </row>
    <row r="91" spans="2:7" s="2" customFormat="1">
      <c r="B91" s="3"/>
      <c r="C91" s="3"/>
      <c r="D91" s="3"/>
      <c r="E91" s="3"/>
      <c r="F91" s="3"/>
      <c r="G91" s="3"/>
    </row>
    <row r="92" spans="2:7" s="2" customFormat="1">
      <c r="B92" s="3"/>
      <c r="C92" s="3"/>
      <c r="D92" s="3"/>
      <c r="E92" s="3"/>
      <c r="F92" s="3"/>
      <c r="G92" s="3"/>
    </row>
    <row r="93" spans="2:7" s="2" customFormat="1">
      <c r="B93" s="3"/>
      <c r="C93" s="3"/>
      <c r="D93" s="3"/>
      <c r="E93" s="3"/>
      <c r="F93" s="3"/>
      <c r="G93" s="3"/>
    </row>
    <row r="94" spans="2:7" s="2" customFormat="1">
      <c r="B94" s="3"/>
      <c r="C94" s="3"/>
      <c r="D94" s="3"/>
      <c r="E94" s="3"/>
      <c r="F94" s="3"/>
      <c r="G94" s="3"/>
    </row>
    <row r="95" spans="2:7" s="2" customFormat="1">
      <c r="B95" s="3"/>
      <c r="C95" s="3"/>
      <c r="D95" s="3"/>
      <c r="E95" s="3"/>
      <c r="F95" s="3"/>
      <c r="G95" s="3"/>
    </row>
    <row r="96" spans="2:7" s="2" customFormat="1">
      <c r="B96" s="3"/>
      <c r="C96" s="3"/>
      <c r="D96" s="3"/>
      <c r="E96" s="3"/>
      <c r="F96" s="3"/>
      <c r="G96" s="3"/>
    </row>
    <row r="97" spans="2:7" s="2" customFormat="1">
      <c r="B97" s="3"/>
      <c r="C97" s="3"/>
      <c r="D97" s="3"/>
      <c r="E97" s="3"/>
      <c r="F97" s="3"/>
      <c r="G97" s="3"/>
    </row>
    <row r="98" spans="2:7" s="2" customFormat="1">
      <c r="B98" s="3"/>
      <c r="C98" s="3"/>
      <c r="D98" s="3"/>
      <c r="E98" s="3"/>
      <c r="F98" s="3"/>
      <c r="G98" s="3"/>
    </row>
    <row r="99" spans="2:7" s="2" customFormat="1">
      <c r="B99" s="3"/>
      <c r="C99" s="3"/>
      <c r="D99" s="3"/>
      <c r="E99" s="3"/>
      <c r="F99" s="3"/>
      <c r="G99" s="3"/>
    </row>
    <row r="100" spans="2:7" s="2" customFormat="1">
      <c r="B100" s="3"/>
      <c r="C100" s="3"/>
      <c r="D100" s="3"/>
      <c r="E100" s="3"/>
      <c r="F100" s="3"/>
      <c r="G100" s="3"/>
    </row>
    <row r="101" spans="2:7" s="2" customFormat="1">
      <c r="B101" s="3"/>
      <c r="C101" s="3"/>
      <c r="D101" s="3"/>
      <c r="E101" s="3"/>
      <c r="F101" s="3"/>
      <c r="G101" s="3"/>
    </row>
    <row r="102" spans="2:7" s="2" customFormat="1">
      <c r="B102" s="3"/>
      <c r="C102" s="3"/>
      <c r="D102" s="3"/>
      <c r="E102" s="3"/>
      <c r="F102" s="3"/>
      <c r="G102" s="3"/>
    </row>
    <row r="103" spans="2:7" s="2" customFormat="1">
      <c r="B103" s="3"/>
      <c r="C103" s="3"/>
      <c r="D103" s="3"/>
      <c r="E103" s="3"/>
      <c r="F103" s="3"/>
      <c r="G103" s="3"/>
    </row>
    <row r="104" spans="2:7" s="2" customFormat="1">
      <c r="B104" s="3"/>
      <c r="C104" s="3"/>
      <c r="D104" s="3"/>
      <c r="E104" s="3"/>
      <c r="F104" s="3"/>
      <c r="G104" s="3"/>
    </row>
    <row r="105" spans="2:7" s="2" customFormat="1">
      <c r="B105" s="3"/>
      <c r="C105" s="3"/>
      <c r="D105" s="3"/>
      <c r="E105" s="3"/>
      <c r="F105" s="3"/>
      <c r="G105" s="3"/>
    </row>
    <row r="106" spans="2:7" s="2" customFormat="1">
      <c r="B106" s="3"/>
      <c r="C106" s="3"/>
      <c r="D106" s="3"/>
      <c r="E106" s="3"/>
      <c r="F106" s="3"/>
      <c r="G106" s="3"/>
    </row>
    <row r="107" spans="2:7" s="2" customFormat="1">
      <c r="B107" s="3"/>
      <c r="C107" s="3"/>
      <c r="D107" s="3"/>
      <c r="E107" s="3"/>
      <c r="F107" s="3"/>
      <c r="G107" s="3"/>
    </row>
    <row r="108" spans="2:7" s="2" customFormat="1">
      <c r="B108" s="3"/>
      <c r="C108" s="3"/>
      <c r="D108" s="3"/>
      <c r="E108" s="3"/>
      <c r="F108" s="3"/>
      <c r="G108" s="3"/>
    </row>
    <row r="109" spans="2:7" s="2" customFormat="1">
      <c r="B109" s="3"/>
      <c r="C109" s="3"/>
      <c r="D109" s="3"/>
      <c r="E109" s="3"/>
      <c r="F109" s="3"/>
      <c r="G109" s="3"/>
    </row>
    <row r="110" spans="2:7" s="2" customFormat="1">
      <c r="B110" s="3"/>
      <c r="C110" s="3"/>
      <c r="D110" s="3"/>
      <c r="E110" s="3"/>
      <c r="F110" s="3"/>
      <c r="G110" s="3"/>
    </row>
    <row r="111" spans="2:7" s="2" customFormat="1">
      <c r="B111" s="3"/>
      <c r="C111" s="3"/>
      <c r="D111" s="3"/>
      <c r="E111" s="3"/>
      <c r="F111" s="3"/>
      <c r="G111" s="3"/>
    </row>
    <row r="112" spans="2:7" s="2" customFormat="1">
      <c r="B112" s="3"/>
      <c r="C112" s="3"/>
      <c r="D112" s="3"/>
      <c r="E112" s="3"/>
      <c r="F112" s="3"/>
      <c r="G112" s="3"/>
    </row>
    <row r="113" spans="2:7" s="2" customFormat="1">
      <c r="B113" s="3"/>
      <c r="C113" s="3"/>
      <c r="D113" s="3"/>
      <c r="E113" s="3"/>
      <c r="F113" s="3"/>
      <c r="G113" s="3"/>
    </row>
    <row r="114" spans="2:7" s="2" customFormat="1">
      <c r="B114" s="3"/>
      <c r="C114" s="3"/>
      <c r="D114" s="3"/>
      <c r="E114" s="3"/>
      <c r="F114" s="3"/>
      <c r="G114" s="3"/>
    </row>
    <row r="115" spans="2:7" s="2" customFormat="1">
      <c r="B115" s="3"/>
      <c r="C115" s="3"/>
      <c r="D115" s="3"/>
      <c r="E115" s="3"/>
      <c r="F115" s="3"/>
      <c r="G115" s="3"/>
    </row>
    <row r="116" spans="2:7" s="2" customFormat="1">
      <c r="B116" s="3"/>
      <c r="C116" s="3"/>
      <c r="D116" s="3"/>
      <c r="E116" s="3"/>
      <c r="F116" s="3"/>
      <c r="G116" s="3"/>
    </row>
    <row r="117" spans="2:7" s="2" customFormat="1">
      <c r="B117" s="3"/>
      <c r="C117" s="3"/>
      <c r="D117" s="3"/>
      <c r="E117" s="3"/>
      <c r="F117" s="3"/>
      <c r="G117" s="3"/>
    </row>
    <row r="118" spans="2:7" s="2" customFormat="1">
      <c r="B118" s="3"/>
      <c r="C118" s="3"/>
      <c r="D118" s="3"/>
      <c r="E118" s="3"/>
      <c r="F118" s="3"/>
      <c r="G118" s="3"/>
    </row>
    <row r="119" spans="2:7" s="2" customFormat="1">
      <c r="B119" s="3"/>
      <c r="C119" s="3"/>
      <c r="D119" s="3"/>
      <c r="E119" s="3"/>
      <c r="F119" s="3"/>
      <c r="G119" s="3"/>
    </row>
    <row r="120" spans="2:7" s="2" customFormat="1">
      <c r="B120" s="3"/>
      <c r="C120" s="3"/>
      <c r="D120" s="3"/>
      <c r="E120" s="3"/>
      <c r="F120" s="3"/>
      <c r="G120" s="3"/>
    </row>
    <row r="121" spans="2:7" s="2" customFormat="1">
      <c r="B121" s="3"/>
      <c r="C121" s="3"/>
      <c r="D121" s="3"/>
      <c r="E121" s="3"/>
      <c r="F121" s="3"/>
      <c r="G121" s="3"/>
    </row>
    <row r="122" spans="2:7" s="2" customFormat="1">
      <c r="B122" s="3"/>
      <c r="C122" s="3"/>
      <c r="D122" s="3"/>
      <c r="E122" s="3"/>
      <c r="F122" s="3"/>
      <c r="G122" s="3"/>
    </row>
    <row r="123" spans="2:7" s="2" customFormat="1">
      <c r="B123" s="3"/>
      <c r="C123" s="3"/>
      <c r="D123" s="3"/>
      <c r="E123" s="3"/>
      <c r="F123" s="3"/>
      <c r="G123" s="3"/>
    </row>
    <row r="124" spans="2:7" s="2" customFormat="1">
      <c r="B124" s="3"/>
      <c r="C124" s="3"/>
      <c r="D124" s="3"/>
      <c r="E124" s="3"/>
      <c r="F124" s="3"/>
      <c r="G124" s="3"/>
    </row>
    <row r="125" spans="2:7" s="2" customFormat="1">
      <c r="B125" s="3"/>
      <c r="C125" s="3"/>
      <c r="D125" s="3"/>
      <c r="E125" s="3"/>
      <c r="F125" s="3"/>
      <c r="G125" s="3"/>
    </row>
    <row r="126" spans="2:7" s="2" customFormat="1">
      <c r="B126" s="3"/>
      <c r="C126" s="3"/>
      <c r="D126" s="3"/>
      <c r="E126" s="3"/>
      <c r="F126" s="3"/>
      <c r="G126" s="3"/>
    </row>
    <row r="127" spans="2:7" s="2" customFormat="1">
      <c r="B127" s="3"/>
      <c r="C127" s="3"/>
      <c r="D127" s="3"/>
      <c r="E127" s="3"/>
      <c r="F127" s="3"/>
      <c r="G127" s="3"/>
    </row>
    <row r="128" spans="2:7" s="2" customFormat="1">
      <c r="B128" s="3"/>
      <c r="C128" s="3"/>
      <c r="D128" s="3"/>
      <c r="E128" s="3"/>
      <c r="F128" s="3"/>
      <c r="G128" s="3"/>
    </row>
    <row r="129" spans="1:7" s="2" customFormat="1">
      <c r="B129" s="3"/>
      <c r="C129" s="3"/>
      <c r="D129" s="3"/>
      <c r="E129" s="3"/>
      <c r="F129" s="3"/>
      <c r="G129" s="3"/>
    </row>
    <row r="130" spans="1:7" s="2" customFormat="1">
      <c r="B130" s="3"/>
      <c r="C130" s="3"/>
      <c r="D130" s="3"/>
      <c r="E130" s="3"/>
      <c r="F130" s="3"/>
      <c r="G130" s="3"/>
    </row>
    <row r="131" spans="1:7" s="2" customFormat="1">
      <c r="B131" s="3"/>
      <c r="C131" s="3"/>
      <c r="D131" s="3"/>
      <c r="E131" s="3"/>
      <c r="F131" s="3"/>
      <c r="G131" s="3"/>
    </row>
    <row r="132" spans="1:7" s="2" customFormat="1">
      <c r="B132" s="3"/>
      <c r="C132" s="3"/>
      <c r="D132" s="3"/>
      <c r="E132" s="3"/>
      <c r="F132" s="3"/>
      <c r="G132" s="3"/>
    </row>
    <row r="133" spans="1:7" s="2" customFormat="1">
      <c r="B133" s="3"/>
      <c r="C133" s="3"/>
      <c r="D133" s="3"/>
      <c r="E133" s="3"/>
      <c r="F133" s="3"/>
      <c r="G133" s="3"/>
    </row>
    <row r="134" spans="1:7" s="2" customFormat="1">
      <c r="B134" s="3"/>
      <c r="C134" s="3"/>
      <c r="D134" s="3"/>
      <c r="E134" s="3"/>
      <c r="F134" s="3"/>
      <c r="G134" s="3"/>
    </row>
    <row r="135" spans="1:7" s="2" customFormat="1">
      <c r="B135" s="3"/>
      <c r="C135" s="3"/>
      <c r="D135" s="3"/>
      <c r="E135" s="3"/>
      <c r="F135" s="3"/>
      <c r="G135" s="3"/>
    </row>
    <row r="136" spans="1:7" s="2" customFormat="1">
      <c r="B136" s="3"/>
      <c r="C136" s="3"/>
      <c r="D136" s="3"/>
      <c r="E136" s="3"/>
      <c r="F136" s="3"/>
      <c r="G136" s="3"/>
    </row>
    <row r="137" spans="1:7" s="2" customFormat="1">
      <c r="B137" s="3"/>
      <c r="C137" s="3"/>
      <c r="D137" s="3"/>
      <c r="E137" s="3"/>
      <c r="F137" s="3"/>
      <c r="G137" s="3"/>
    </row>
    <row r="138" spans="1:7" s="2" customFormat="1">
      <c r="B138" s="3"/>
      <c r="C138" s="3"/>
      <c r="D138" s="3"/>
      <c r="E138" s="3"/>
      <c r="F138" s="3"/>
      <c r="G138" s="3"/>
    </row>
    <row r="139" spans="1:7">
      <c r="A139" s="2"/>
      <c r="B139" s="3"/>
      <c r="C139" s="3"/>
      <c r="D139" s="3"/>
      <c r="E139" s="3"/>
      <c r="F139" s="3"/>
      <c r="G139" s="3"/>
    </row>
    <row r="140" spans="1:7">
      <c r="A140" s="2"/>
      <c r="B140" s="3"/>
      <c r="C140" s="3"/>
      <c r="D140" s="3"/>
      <c r="E140" s="3"/>
      <c r="F140" s="3"/>
      <c r="G140" s="3"/>
    </row>
  </sheetData>
  <sortState ref="A5:G22">
    <sortCondition descending="1" ref="B5:B22"/>
  </sortState>
  <mergeCells count="5">
    <mergeCell ref="A1:G1"/>
    <mergeCell ref="A3:A4"/>
    <mergeCell ref="B3:C3"/>
    <mergeCell ref="D3:E3"/>
    <mergeCell ref="F3:G3"/>
  </mergeCells>
  <phoneticPr fontId="2" type="noConversion"/>
  <printOptions horizontalCentered="1"/>
  <pageMargins left="0.55118110236220474" right="0.55118110236220474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41"/>
  <sheetViews>
    <sheetView workbookViewId="0">
      <selection activeCell="K6" sqref="K6"/>
    </sheetView>
  </sheetViews>
  <sheetFormatPr defaultRowHeight="16.7"/>
  <cols>
    <col min="1" max="1" width="14.25" customWidth="1"/>
    <col min="2" max="3" width="13.875" style="1" customWidth="1"/>
    <col min="4" max="4" width="12.75" style="1" customWidth="1"/>
    <col min="5" max="5" width="12.875" style="1" customWidth="1"/>
    <col min="6" max="7" width="9.625" style="1" customWidth="1"/>
  </cols>
  <sheetData>
    <row r="1" spans="1:8" s="2" customFormat="1" ht="28.5" customHeight="1">
      <c r="A1" s="77" t="s">
        <v>67</v>
      </c>
      <c r="B1" s="77"/>
      <c r="C1" s="77"/>
      <c r="D1" s="77"/>
      <c r="E1" s="77"/>
      <c r="F1" s="77"/>
      <c r="G1" s="77"/>
    </row>
    <row r="2" spans="1:8" s="2" customFormat="1" ht="10.199999999999999" customHeight="1">
      <c r="A2" s="9"/>
      <c r="B2" s="9"/>
      <c r="C2" s="9"/>
      <c r="D2" s="9"/>
      <c r="E2" s="9"/>
      <c r="F2" s="9"/>
      <c r="G2" s="9"/>
    </row>
    <row r="3" spans="1:8" s="2" customFormat="1" ht="20.2" customHeight="1">
      <c r="A3" s="83" t="s">
        <v>9</v>
      </c>
      <c r="B3" s="74" t="s">
        <v>68</v>
      </c>
      <c r="C3" s="75"/>
      <c r="D3" s="74" t="s">
        <v>42</v>
      </c>
      <c r="E3" s="75"/>
      <c r="F3" s="83" t="s">
        <v>8</v>
      </c>
      <c r="G3" s="83"/>
    </row>
    <row r="4" spans="1:8" s="2" customFormat="1" ht="20.2" customHeight="1">
      <c r="A4" s="83"/>
      <c r="B4" s="32" t="s">
        <v>10</v>
      </c>
      <c r="C4" s="13" t="s">
        <v>11</v>
      </c>
      <c r="D4" s="32" t="s">
        <v>10</v>
      </c>
      <c r="E4" s="13" t="s">
        <v>11</v>
      </c>
      <c r="F4" s="13" t="s">
        <v>12</v>
      </c>
      <c r="G4" s="13" t="s">
        <v>13</v>
      </c>
    </row>
    <row r="5" spans="1:8" s="2" customFormat="1" ht="25" customHeight="1">
      <c r="A5" s="14" t="s">
        <v>15</v>
      </c>
      <c r="B5" s="15">
        <v>4805799</v>
      </c>
      <c r="C5" s="15">
        <v>12972500</v>
      </c>
      <c r="D5" s="15">
        <v>4389833</v>
      </c>
      <c r="E5" s="15">
        <v>10705800</v>
      </c>
      <c r="F5" s="19">
        <f t="shared" ref="F5:F15" si="0">SUM(B5/D5-1)</f>
        <v>9.4756679809915312E-2</v>
      </c>
      <c r="G5" s="19">
        <f t="shared" ref="G5:G15" si="1">SUM(C5/E5-1)</f>
        <v>0.21172635393898642</v>
      </c>
      <c r="H5" s="25"/>
    </row>
    <row r="6" spans="1:8" s="2" customFormat="1" ht="25" customHeight="1">
      <c r="A6" s="14" t="s">
        <v>5</v>
      </c>
      <c r="B6" s="15">
        <v>3447877</v>
      </c>
      <c r="C6" s="15">
        <v>9304700</v>
      </c>
      <c r="D6" s="15">
        <v>1135582</v>
      </c>
      <c r="E6" s="15">
        <v>2867600</v>
      </c>
      <c r="F6" s="19">
        <f t="shared" si="0"/>
        <v>2.0362201936980333</v>
      </c>
      <c r="G6" s="19">
        <f t="shared" si="1"/>
        <v>2.2447691449295579</v>
      </c>
      <c r="H6" s="25"/>
    </row>
    <row r="7" spans="1:8" s="2" customFormat="1" ht="25" customHeight="1">
      <c r="A7" s="14" t="s">
        <v>16</v>
      </c>
      <c r="B7" s="15">
        <v>1957156</v>
      </c>
      <c r="C7" s="15">
        <v>5148100</v>
      </c>
      <c r="D7" s="15">
        <v>948232</v>
      </c>
      <c r="E7" s="15">
        <v>2144100</v>
      </c>
      <c r="F7" s="19">
        <f t="shared" si="0"/>
        <v>1.0640054332694953</v>
      </c>
      <c r="G7" s="19">
        <f t="shared" si="1"/>
        <v>1.4010540553145843</v>
      </c>
      <c r="H7" s="25"/>
    </row>
    <row r="8" spans="1:8" s="2" customFormat="1" ht="25" customHeight="1">
      <c r="A8" s="14" t="s">
        <v>0</v>
      </c>
      <c r="B8" s="15">
        <v>167157</v>
      </c>
      <c r="C8" s="15">
        <v>424600</v>
      </c>
      <c r="D8" s="15">
        <v>204981</v>
      </c>
      <c r="E8" s="15">
        <v>506900</v>
      </c>
      <c r="F8" s="19">
        <f t="shared" si="0"/>
        <v>-0.18452441933642627</v>
      </c>
      <c r="G8" s="19">
        <f t="shared" si="1"/>
        <v>-0.16235943973170253</v>
      </c>
      <c r="H8" s="25"/>
    </row>
    <row r="9" spans="1:8" s="2" customFormat="1" ht="25" customHeight="1">
      <c r="A9" s="14" t="s">
        <v>21</v>
      </c>
      <c r="B9" s="15">
        <v>111817</v>
      </c>
      <c r="C9" s="15">
        <v>369700</v>
      </c>
      <c r="D9" s="15">
        <v>105000</v>
      </c>
      <c r="E9" s="15">
        <v>311500</v>
      </c>
      <c r="F9" s="19">
        <f t="shared" si="0"/>
        <v>6.4923809523809606E-2</v>
      </c>
      <c r="G9" s="19">
        <f t="shared" si="1"/>
        <v>0.18683788121990363</v>
      </c>
      <c r="H9" s="25"/>
    </row>
    <row r="10" spans="1:8" s="2" customFormat="1" ht="25" customHeight="1">
      <c r="A10" s="14" t="s">
        <v>4</v>
      </c>
      <c r="B10" s="15">
        <v>90917</v>
      </c>
      <c r="C10" s="15">
        <v>665200</v>
      </c>
      <c r="D10" s="15">
        <v>200321</v>
      </c>
      <c r="E10" s="15">
        <v>1280900</v>
      </c>
      <c r="F10" s="19">
        <f t="shared" si="0"/>
        <v>-0.54614343977915447</v>
      </c>
      <c r="G10" s="19">
        <f t="shared" si="1"/>
        <v>-0.48067764852837847</v>
      </c>
      <c r="H10" s="25"/>
    </row>
    <row r="11" spans="1:8" s="2" customFormat="1" ht="25" customHeight="1">
      <c r="A11" s="14" t="s">
        <v>2</v>
      </c>
      <c r="B11" s="15">
        <v>49206</v>
      </c>
      <c r="C11" s="15">
        <v>296500</v>
      </c>
      <c r="D11" s="15">
        <v>50322</v>
      </c>
      <c r="E11" s="15">
        <v>295400</v>
      </c>
      <c r="F11" s="19">
        <f t="shared" si="0"/>
        <v>-2.217717896744964E-2</v>
      </c>
      <c r="G11" s="19">
        <f t="shared" si="1"/>
        <v>3.7237643872713999E-3</v>
      </c>
      <c r="H11" s="25"/>
    </row>
    <row r="12" spans="1:8" s="2" customFormat="1" ht="25" customHeight="1">
      <c r="A12" s="14" t="s">
        <v>3</v>
      </c>
      <c r="B12" s="15">
        <v>16920</v>
      </c>
      <c r="C12" s="15">
        <v>50900</v>
      </c>
      <c r="D12" s="15">
        <v>24350</v>
      </c>
      <c r="E12" s="15">
        <v>54400</v>
      </c>
      <c r="F12" s="19">
        <f t="shared" si="0"/>
        <v>-0.30513347022587267</v>
      </c>
      <c r="G12" s="19">
        <f t="shared" si="1"/>
        <v>-6.4338235294117641E-2</v>
      </c>
      <c r="H12" s="25"/>
    </row>
    <row r="13" spans="1:8" s="2" customFormat="1" ht="25" customHeight="1">
      <c r="A13" s="14" t="s">
        <v>28</v>
      </c>
      <c r="B13" s="15">
        <v>9220</v>
      </c>
      <c r="C13" s="15">
        <v>4700</v>
      </c>
      <c r="D13" s="16">
        <v>16606</v>
      </c>
      <c r="E13" s="16">
        <v>8900</v>
      </c>
      <c r="F13" s="19">
        <f t="shared" si="0"/>
        <v>-0.44477899554377931</v>
      </c>
      <c r="G13" s="19">
        <f t="shared" si="1"/>
        <v>-0.4719101123595506</v>
      </c>
      <c r="H13" s="25"/>
    </row>
    <row r="14" spans="1:8" s="2" customFormat="1" ht="25" customHeight="1">
      <c r="A14" s="14" t="s">
        <v>6</v>
      </c>
      <c r="B14" s="15">
        <v>7661</v>
      </c>
      <c r="C14" s="15">
        <v>44100</v>
      </c>
      <c r="D14" s="16">
        <v>594</v>
      </c>
      <c r="E14" s="16">
        <v>16700</v>
      </c>
      <c r="F14" s="19">
        <f t="shared" si="0"/>
        <v>11.897306397306398</v>
      </c>
      <c r="G14" s="19">
        <f t="shared" si="1"/>
        <v>1.6407185628742513</v>
      </c>
      <c r="H14" s="25"/>
    </row>
    <row r="15" spans="1:8" s="2" customFormat="1" ht="25" customHeight="1">
      <c r="A15" s="14" t="s">
        <v>1</v>
      </c>
      <c r="B15" s="15">
        <v>3327</v>
      </c>
      <c r="C15" s="15">
        <v>90600</v>
      </c>
      <c r="D15" s="15">
        <v>1245</v>
      </c>
      <c r="E15" s="15">
        <v>57000</v>
      </c>
      <c r="F15" s="19">
        <f t="shared" si="0"/>
        <v>1.6722891566265061</v>
      </c>
      <c r="G15" s="19">
        <f t="shared" si="1"/>
        <v>0.58947368421052637</v>
      </c>
      <c r="H15" s="25"/>
    </row>
    <row r="16" spans="1:8" s="2" customFormat="1" ht="25" customHeight="1">
      <c r="A16" s="14" t="s">
        <v>70</v>
      </c>
      <c r="B16" s="15">
        <v>1597</v>
      </c>
      <c r="C16" s="15">
        <v>1700</v>
      </c>
      <c r="D16" s="15">
        <v>0</v>
      </c>
      <c r="E16" s="15">
        <v>0</v>
      </c>
      <c r="F16" s="15">
        <v>0</v>
      </c>
      <c r="G16" s="15">
        <v>0</v>
      </c>
      <c r="H16" s="25"/>
    </row>
    <row r="17" spans="1:8" s="2" customFormat="1" ht="25" customHeight="1">
      <c r="A17" s="14" t="s">
        <v>29</v>
      </c>
      <c r="B17" s="15">
        <v>1567</v>
      </c>
      <c r="C17" s="15">
        <v>11000</v>
      </c>
      <c r="D17" s="15">
        <v>1014</v>
      </c>
      <c r="E17" s="15">
        <v>7900</v>
      </c>
      <c r="F17" s="19">
        <f>SUM(B17/D17-1)</f>
        <v>0.54536489151873768</v>
      </c>
      <c r="G17" s="19">
        <f>SUM(C17/E17-1)</f>
        <v>0.39240506329113933</v>
      </c>
      <c r="H17" s="25"/>
    </row>
    <row r="18" spans="1:8" s="2" customFormat="1" ht="25" customHeight="1">
      <c r="A18" s="14" t="s">
        <v>18</v>
      </c>
      <c r="B18" s="15">
        <v>1015</v>
      </c>
      <c r="C18" s="15">
        <v>31300</v>
      </c>
      <c r="D18" s="15">
        <v>1159</v>
      </c>
      <c r="E18" s="15">
        <v>35100</v>
      </c>
      <c r="F18" s="19">
        <f>SUM(B18/D18-1)</f>
        <v>-0.12424503882657467</v>
      </c>
      <c r="G18" s="19">
        <f>SUM(C18/E18-1)</f>
        <v>-0.10826210826210825</v>
      </c>
      <c r="H18" s="25"/>
    </row>
    <row r="19" spans="1:8" s="2" customFormat="1" ht="25" customHeight="1">
      <c r="A19" s="14" t="s">
        <v>69</v>
      </c>
      <c r="B19" s="15">
        <v>249</v>
      </c>
      <c r="C19" s="15">
        <v>300</v>
      </c>
      <c r="D19" s="15">
        <v>0</v>
      </c>
      <c r="E19" s="15">
        <v>0</v>
      </c>
      <c r="F19" s="15">
        <v>0</v>
      </c>
      <c r="G19" s="15">
        <v>0</v>
      </c>
      <c r="H19" s="25"/>
    </row>
    <row r="20" spans="1:8" s="2" customFormat="1" ht="25" customHeight="1">
      <c r="A20" s="14" t="s">
        <v>25</v>
      </c>
      <c r="B20" s="15">
        <v>95</v>
      </c>
      <c r="C20" s="15">
        <v>6600</v>
      </c>
      <c r="D20" s="15">
        <v>133</v>
      </c>
      <c r="E20" s="15">
        <v>12300</v>
      </c>
      <c r="F20" s="19">
        <f>SUM(B20/D20-1)</f>
        <v>-0.2857142857142857</v>
      </c>
      <c r="G20" s="19">
        <f>SUM(C20/E20-1)</f>
        <v>-0.46341463414634143</v>
      </c>
      <c r="H20" s="25"/>
    </row>
    <row r="21" spans="1:8" s="2" customFormat="1" ht="25" customHeight="1">
      <c r="A21" s="14" t="s">
        <v>71</v>
      </c>
      <c r="B21" s="15">
        <v>37</v>
      </c>
      <c r="C21" s="15">
        <v>700</v>
      </c>
      <c r="D21" s="15">
        <v>0</v>
      </c>
      <c r="E21" s="15">
        <v>0</v>
      </c>
      <c r="F21" s="15">
        <v>0</v>
      </c>
      <c r="G21" s="15">
        <v>0</v>
      </c>
      <c r="H21" s="25"/>
    </row>
    <row r="22" spans="1:8" ht="25" customHeight="1">
      <c r="A22" s="14" t="s">
        <v>64</v>
      </c>
      <c r="B22" s="15">
        <v>25</v>
      </c>
      <c r="C22" s="15">
        <v>100</v>
      </c>
      <c r="D22" s="15">
        <v>0</v>
      </c>
      <c r="E22" s="15">
        <v>0</v>
      </c>
      <c r="F22" s="15">
        <v>0</v>
      </c>
      <c r="G22" s="15">
        <v>0</v>
      </c>
    </row>
    <row r="23" spans="1:8" ht="25" customHeight="1">
      <c r="A23" s="14" t="s">
        <v>26</v>
      </c>
      <c r="B23" s="15">
        <v>0</v>
      </c>
      <c r="C23" s="15">
        <v>0</v>
      </c>
      <c r="D23" s="16">
        <v>15</v>
      </c>
      <c r="E23" s="16">
        <v>300</v>
      </c>
      <c r="F23" s="19">
        <f>SUM(B23/D23-1)</f>
        <v>-1</v>
      </c>
      <c r="G23" s="19">
        <f>SUM(C23/E23-1)</f>
        <v>-1</v>
      </c>
    </row>
    <row r="24" spans="1:8" ht="25" customHeight="1">
      <c r="A24" s="14" t="s">
        <v>14</v>
      </c>
      <c r="B24" s="15">
        <f>SUM(B5:B23)</f>
        <v>10671642</v>
      </c>
      <c r="C24" s="15">
        <f>SUM(C5:C23)</f>
        <v>29423300</v>
      </c>
      <c r="D24" s="35">
        <v>7079387</v>
      </c>
      <c r="E24" s="35">
        <v>18304800</v>
      </c>
      <c r="F24" s="19">
        <f t="shared" ref="F24" si="2">SUM(B24/D24-1)</f>
        <v>0.5074245835126685</v>
      </c>
      <c r="G24" s="19">
        <f t="shared" ref="G24" si="3">SUM(C24/E24-1)</f>
        <v>0.60740898562125789</v>
      </c>
    </row>
    <row r="25" spans="1:8">
      <c r="B25" s="24"/>
      <c r="C25" s="24"/>
      <c r="D25" s="3"/>
      <c r="E25" s="3"/>
    </row>
    <row r="26" spans="1:8">
      <c r="B26" s="3"/>
      <c r="C26" s="3"/>
      <c r="D26" s="3"/>
      <c r="E26" s="3"/>
    </row>
    <row r="27" spans="1:8">
      <c r="B27" s="3"/>
      <c r="C27" s="3"/>
      <c r="D27" s="3"/>
      <c r="E27" s="3"/>
    </row>
    <row r="28" spans="1:8">
      <c r="B28" s="3"/>
      <c r="C28" s="3"/>
      <c r="D28" s="3"/>
      <c r="E28" s="3"/>
    </row>
    <row r="29" spans="1:8">
      <c r="B29" s="3"/>
      <c r="C29" s="3"/>
      <c r="D29" s="3"/>
      <c r="E29" s="3"/>
    </row>
    <row r="30" spans="1:8">
      <c r="B30" s="3"/>
      <c r="C30" s="3"/>
      <c r="D30" s="3"/>
      <c r="E30" s="3"/>
    </row>
    <row r="31" spans="1:8">
      <c r="B31" s="3"/>
      <c r="C31" s="3"/>
      <c r="D31" s="3"/>
      <c r="E31" s="3"/>
    </row>
    <row r="32" spans="1:8">
      <c r="B32" s="3"/>
      <c r="C32" s="3"/>
      <c r="D32" s="3"/>
      <c r="E32" s="3"/>
    </row>
    <row r="33" spans="2:5">
      <c r="B33" s="3"/>
      <c r="C33" s="3"/>
      <c r="D33" s="3"/>
      <c r="E33" s="3"/>
    </row>
    <row r="34" spans="2:5">
      <c r="B34" s="3"/>
      <c r="C34" s="3"/>
      <c r="D34" s="3"/>
      <c r="E34" s="3"/>
    </row>
    <row r="35" spans="2:5">
      <c r="B35" s="3"/>
      <c r="C35" s="3"/>
      <c r="D35" s="3"/>
      <c r="E35" s="3"/>
    </row>
    <row r="36" spans="2:5">
      <c r="B36" s="3"/>
      <c r="C36" s="3"/>
      <c r="D36" s="3"/>
      <c r="E36" s="3"/>
    </row>
    <row r="37" spans="2:5">
      <c r="B37" s="3"/>
      <c r="C37" s="3"/>
      <c r="D37" s="3"/>
      <c r="E37" s="3"/>
    </row>
    <row r="38" spans="2:5">
      <c r="B38" s="3"/>
      <c r="C38" s="3"/>
      <c r="D38" s="3"/>
      <c r="E38" s="3"/>
    </row>
    <row r="39" spans="2:5">
      <c r="B39" s="3"/>
      <c r="C39" s="3"/>
      <c r="D39" s="3"/>
      <c r="E39" s="3"/>
    </row>
    <row r="40" spans="2:5">
      <c r="B40" s="3"/>
      <c r="C40" s="3"/>
      <c r="D40" s="3"/>
      <c r="E40" s="3"/>
    </row>
    <row r="41" spans="2:5">
      <c r="B41" s="3"/>
      <c r="C41" s="3"/>
      <c r="D41" s="3"/>
      <c r="E41" s="3"/>
    </row>
    <row r="42" spans="2:5">
      <c r="B42" s="3"/>
      <c r="C42" s="3"/>
      <c r="D42" s="3"/>
      <c r="E42" s="3"/>
    </row>
    <row r="43" spans="2:5">
      <c r="B43" s="3"/>
      <c r="C43" s="3"/>
      <c r="D43" s="3"/>
      <c r="E43" s="3"/>
    </row>
    <row r="44" spans="2:5">
      <c r="B44" s="3"/>
      <c r="C44" s="3"/>
      <c r="D44" s="3"/>
      <c r="E44" s="3"/>
    </row>
    <row r="45" spans="2:5">
      <c r="B45" s="3"/>
      <c r="C45" s="3"/>
      <c r="D45" s="3"/>
      <c r="E45" s="3"/>
    </row>
    <row r="46" spans="2:5">
      <c r="B46" s="3"/>
      <c r="C46" s="3"/>
      <c r="D46" s="3"/>
      <c r="E46" s="3"/>
    </row>
    <row r="47" spans="2:5">
      <c r="B47" s="3"/>
      <c r="C47" s="3"/>
      <c r="D47" s="3"/>
      <c r="E47" s="3"/>
    </row>
    <row r="48" spans="2:5">
      <c r="B48" s="3"/>
      <c r="C48" s="3"/>
      <c r="D48" s="3"/>
      <c r="E48" s="3"/>
    </row>
    <row r="49" spans="2:5">
      <c r="B49" s="3"/>
      <c r="C49" s="3"/>
      <c r="D49" s="3"/>
      <c r="E49" s="3"/>
    </row>
    <row r="50" spans="2:5">
      <c r="B50" s="3"/>
      <c r="C50" s="3"/>
      <c r="D50" s="3"/>
      <c r="E50" s="3"/>
    </row>
    <row r="51" spans="2:5">
      <c r="B51" s="3"/>
      <c r="C51" s="3"/>
      <c r="D51" s="3"/>
      <c r="E51" s="3"/>
    </row>
    <row r="52" spans="2:5">
      <c r="B52" s="3"/>
      <c r="C52" s="3"/>
      <c r="D52" s="3"/>
      <c r="E52" s="3"/>
    </row>
    <row r="53" spans="2:5">
      <c r="B53" s="3"/>
      <c r="C53" s="3"/>
      <c r="D53" s="3"/>
      <c r="E53" s="3"/>
    </row>
    <row r="54" spans="2:5">
      <c r="B54" s="3"/>
      <c r="C54" s="3"/>
      <c r="D54" s="3"/>
      <c r="E54" s="3"/>
    </row>
    <row r="55" spans="2:5">
      <c r="B55" s="3"/>
      <c r="C55" s="3"/>
      <c r="D55" s="3"/>
      <c r="E55" s="3"/>
    </row>
    <row r="56" spans="2:5">
      <c r="B56" s="3"/>
      <c r="C56" s="3"/>
      <c r="D56" s="3"/>
      <c r="E56" s="3"/>
    </row>
    <row r="57" spans="2:5">
      <c r="B57" s="3"/>
      <c r="C57" s="3"/>
      <c r="D57" s="3"/>
      <c r="E57" s="3"/>
    </row>
    <row r="58" spans="2:5">
      <c r="B58" s="3"/>
      <c r="C58" s="3"/>
      <c r="D58" s="3"/>
      <c r="E58" s="3"/>
    </row>
    <row r="59" spans="2:5">
      <c r="B59" s="3"/>
      <c r="C59" s="3"/>
      <c r="D59" s="3"/>
      <c r="E59" s="3"/>
    </row>
    <row r="60" spans="2:5">
      <c r="B60" s="3"/>
      <c r="C60" s="3"/>
      <c r="D60" s="3"/>
      <c r="E60" s="3"/>
    </row>
    <row r="61" spans="2:5">
      <c r="B61" s="3"/>
      <c r="C61" s="3"/>
      <c r="D61" s="3"/>
      <c r="E61" s="3"/>
    </row>
    <row r="62" spans="2:5">
      <c r="B62" s="3"/>
      <c r="C62" s="3"/>
      <c r="D62" s="3"/>
      <c r="E62" s="3"/>
    </row>
    <row r="63" spans="2:5">
      <c r="B63" s="3"/>
      <c r="C63" s="3"/>
      <c r="D63" s="3"/>
      <c r="E63" s="3"/>
    </row>
    <row r="64" spans="2:5">
      <c r="B64" s="3"/>
      <c r="C64" s="3"/>
      <c r="D64" s="3"/>
      <c r="E64" s="3"/>
    </row>
    <row r="65" spans="2:5">
      <c r="B65" s="3"/>
      <c r="C65" s="3"/>
      <c r="D65" s="3"/>
      <c r="E65" s="3"/>
    </row>
    <row r="66" spans="2:5">
      <c r="B66" s="3"/>
      <c r="C66" s="3"/>
      <c r="D66" s="3"/>
      <c r="E66" s="3"/>
    </row>
    <row r="67" spans="2:5">
      <c r="B67" s="3"/>
      <c r="C67" s="3"/>
      <c r="D67" s="3"/>
      <c r="E67" s="3"/>
    </row>
    <row r="68" spans="2:5">
      <c r="B68" s="3"/>
      <c r="C68" s="3"/>
      <c r="D68" s="3"/>
      <c r="E68" s="3"/>
    </row>
    <row r="69" spans="2:5">
      <c r="B69" s="3"/>
      <c r="C69" s="3"/>
      <c r="D69" s="3"/>
      <c r="E69" s="3"/>
    </row>
    <row r="70" spans="2:5">
      <c r="B70" s="3"/>
      <c r="C70" s="3"/>
      <c r="D70" s="3"/>
      <c r="E70" s="3"/>
    </row>
    <row r="71" spans="2:5">
      <c r="B71" s="3"/>
      <c r="C71" s="3"/>
      <c r="D71" s="3"/>
      <c r="E71" s="3"/>
    </row>
    <row r="72" spans="2:5">
      <c r="B72" s="3"/>
      <c r="C72" s="3"/>
      <c r="D72" s="3"/>
      <c r="E72" s="3"/>
    </row>
    <row r="73" spans="2:5">
      <c r="B73" s="3"/>
      <c r="C73" s="3"/>
      <c r="D73" s="3"/>
      <c r="E73" s="3"/>
    </row>
    <row r="74" spans="2:5">
      <c r="B74" s="3"/>
      <c r="C74" s="3"/>
      <c r="D74" s="3"/>
      <c r="E74" s="3"/>
    </row>
    <row r="75" spans="2:5">
      <c r="B75" s="3"/>
      <c r="C75" s="3"/>
      <c r="D75" s="3"/>
      <c r="E75" s="3"/>
    </row>
    <row r="76" spans="2:5">
      <c r="B76" s="3"/>
      <c r="C76" s="3"/>
      <c r="D76" s="3"/>
      <c r="E76" s="3"/>
    </row>
    <row r="77" spans="2:5">
      <c r="B77" s="3"/>
      <c r="C77" s="3"/>
      <c r="D77" s="3"/>
      <c r="E77" s="3"/>
    </row>
    <row r="78" spans="2:5">
      <c r="B78" s="3"/>
      <c r="C78" s="3"/>
      <c r="D78" s="3"/>
      <c r="E78" s="3"/>
    </row>
    <row r="79" spans="2:5">
      <c r="B79" s="3"/>
      <c r="C79" s="3"/>
      <c r="D79" s="3"/>
      <c r="E79" s="3"/>
    </row>
    <row r="80" spans="2:5">
      <c r="B80" s="3"/>
      <c r="C80" s="3"/>
      <c r="D80" s="3"/>
      <c r="E80" s="3"/>
    </row>
    <row r="81" spans="2:5">
      <c r="B81" s="3"/>
      <c r="C81" s="3"/>
      <c r="D81" s="3"/>
      <c r="E81" s="3"/>
    </row>
    <row r="82" spans="2:5">
      <c r="B82" s="3"/>
      <c r="C82" s="3"/>
      <c r="D82" s="3"/>
      <c r="E82" s="3"/>
    </row>
    <row r="83" spans="2:5">
      <c r="B83" s="3"/>
      <c r="C83" s="3"/>
      <c r="D83" s="3"/>
      <c r="E83" s="3"/>
    </row>
    <row r="84" spans="2:5">
      <c r="B84" s="3"/>
      <c r="C84" s="3"/>
      <c r="D84" s="3"/>
      <c r="E84" s="3"/>
    </row>
    <row r="85" spans="2:5">
      <c r="B85" s="3"/>
      <c r="C85" s="3"/>
      <c r="D85" s="3"/>
      <c r="E85" s="3"/>
    </row>
    <row r="86" spans="2:5">
      <c r="B86" s="3"/>
      <c r="C86" s="3"/>
      <c r="D86" s="3"/>
      <c r="E86" s="3"/>
    </row>
    <row r="87" spans="2:5">
      <c r="B87" s="3"/>
      <c r="C87" s="3"/>
      <c r="D87" s="3"/>
      <c r="E87" s="3"/>
    </row>
    <row r="88" spans="2:5">
      <c r="B88" s="3"/>
      <c r="C88" s="3"/>
      <c r="D88" s="3"/>
      <c r="E88" s="3"/>
    </row>
    <row r="89" spans="2:5">
      <c r="B89" s="3"/>
      <c r="C89" s="3"/>
      <c r="D89" s="3"/>
      <c r="E89" s="3"/>
    </row>
    <row r="90" spans="2:5">
      <c r="B90" s="3"/>
      <c r="C90" s="3"/>
      <c r="D90" s="3"/>
      <c r="E90" s="3"/>
    </row>
    <row r="91" spans="2:5">
      <c r="B91" s="3"/>
      <c r="C91" s="3"/>
      <c r="D91" s="3"/>
      <c r="E91" s="3"/>
    </row>
    <row r="92" spans="2:5">
      <c r="B92" s="3"/>
      <c r="C92" s="3"/>
      <c r="D92" s="3"/>
      <c r="E92" s="3"/>
    </row>
    <row r="93" spans="2:5">
      <c r="B93" s="3"/>
      <c r="C93" s="3"/>
      <c r="D93" s="3"/>
      <c r="E93" s="3"/>
    </row>
    <row r="94" spans="2:5">
      <c r="B94" s="3"/>
      <c r="C94" s="3"/>
      <c r="D94" s="3"/>
      <c r="E94" s="3"/>
    </row>
    <row r="95" spans="2:5">
      <c r="B95" s="3"/>
      <c r="C95" s="3"/>
      <c r="D95" s="3"/>
      <c r="E95" s="3"/>
    </row>
    <row r="96" spans="2:5">
      <c r="B96" s="3"/>
      <c r="C96" s="3"/>
      <c r="D96" s="3"/>
      <c r="E96" s="3"/>
    </row>
    <row r="97" spans="2:5">
      <c r="B97" s="3"/>
      <c r="C97" s="3"/>
      <c r="D97" s="3"/>
      <c r="E97" s="3"/>
    </row>
    <row r="98" spans="2:5">
      <c r="B98" s="3"/>
      <c r="C98" s="3"/>
      <c r="D98" s="3"/>
      <c r="E98" s="3"/>
    </row>
    <row r="99" spans="2:5">
      <c r="B99" s="3"/>
      <c r="C99" s="3"/>
      <c r="D99" s="3"/>
      <c r="E99" s="3"/>
    </row>
    <row r="100" spans="2:5">
      <c r="B100" s="3"/>
      <c r="C100" s="3"/>
      <c r="D100" s="3"/>
      <c r="E100" s="3"/>
    </row>
    <row r="101" spans="2:5">
      <c r="B101" s="3"/>
      <c r="C101" s="3"/>
      <c r="D101" s="3"/>
      <c r="E101" s="3"/>
    </row>
    <row r="102" spans="2:5">
      <c r="B102" s="3"/>
      <c r="C102" s="3"/>
      <c r="D102" s="3"/>
      <c r="E102" s="3"/>
    </row>
    <row r="103" spans="2:5">
      <c r="B103" s="3"/>
      <c r="C103" s="3"/>
      <c r="D103" s="3"/>
      <c r="E103" s="3"/>
    </row>
    <row r="104" spans="2:5">
      <c r="B104" s="3"/>
      <c r="C104" s="3"/>
      <c r="D104" s="3"/>
      <c r="E104" s="3"/>
    </row>
    <row r="105" spans="2:5">
      <c r="B105" s="3"/>
      <c r="C105" s="3"/>
      <c r="D105" s="3"/>
      <c r="E105" s="3"/>
    </row>
    <row r="106" spans="2:5">
      <c r="B106" s="3"/>
      <c r="C106" s="3"/>
      <c r="D106" s="3"/>
      <c r="E106" s="3"/>
    </row>
    <row r="107" spans="2:5">
      <c r="B107" s="3"/>
      <c r="C107" s="3"/>
      <c r="D107" s="3"/>
      <c r="E107" s="3"/>
    </row>
    <row r="108" spans="2:5">
      <c r="B108" s="3"/>
      <c r="C108" s="3"/>
      <c r="D108" s="3"/>
      <c r="E108" s="3"/>
    </row>
    <row r="109" spans="2:5">
      <c r="B109" s="3"/>
      <c r="C109" s="3"/>
      <c r="D109" s="3"/>
      <c r="E109" s="3"/>
    </row>
    <row r="110" spans="2:5">
      <c r="B110" s="3"/>
      <c r="C110" s="3"/>
      <c r="D110" s="3"/>
      <c r="E110" s="3"/>
    </row>
    <row r="111" spans="2:5">
      <c r="B111" s="3"/>
      <c r="C111" s="3"/>
      <c r="D111" s="3"/>
      <c r="E111" s="3"/>
    </row>
    <row r="112" spans="2:5">
      <c r="B112" s="3"/>
      <c r="C112" s="3"/>
      <c r="D112" s="3"/>
      <c r="E112" s="3"/>
    </row>
    <row r="113" spans="2:5">
      <c r="B113" s="3"/>
      <c r="C113" s="3"/>
      <c r="D113" s="3"/>
      <c r="E113" s="3"/>
    </row>
    <row r="114" spans="2:5">
      <c r="B114" s="3"/>
      <c r="C114" s="3"/>
      <c r="D114" s="3"/>
      <c r="E114" s="3"/>
    </row>
    <row r="115" spans="2:5">
      <c r="B115" s="3"/>
      <c r="C115" s="3"/>
      <c r="D115" s="3"/>
      <c r="E115" s="3"/>
    </row>
    <row r="116" spans="2:5">
      <c r="B116" s="3"/>
      <c r="C116" s="3"/>
      <c r="D116" s="3"/>
      <c r="E116" s="3"/>
    </row>
    <row r="117" spans="2:5">
      <c r="B117" s="3"/>
      <c r="C117" s="3"/>
      <c r="D117" s="3"/>
      <c r="E117" s="3"/>
    </row>
    <row r="118" spans="2:5">
      <c r="B118" s="3"/>
      <c r="C118" s="3"/>
      <c r="D118" s="3"/>
      <c r="E118" s="3"/>
    </row>
    <row r="119" spans="2:5">
      <c r="B119" s="3"/>
      <c r="C119" s="3"/>
      <c r="D119" s="3"/>
      <c r="E119" s="3"/>
    </row>
    <row r="120" spans="2:5">
      <c r="B120" s="3"/>
      <c r="C120" s="3"/>
      <c r="D120" s="3"/>
      <c r="E120" s="3"/>
    </row>
    <row r="121" spans="2:5">
      <c r="B121" s="3"/>
      <c r="C121" s="3"/>
      <c r="D121" s="3"/>
      <c r="E121" s="3"/>
    </row>
    <row r="122" spans="2:5">
      <c r="B122" s="3"/>
      <c r="C122" s="3"/>
      <c r="D122" s="3"/>
      <c r="E122" s="3"/>
    </row>
    <row r="123" spans="2:5">
      <c r="B123" s="3"/>
      <c r="C123" s="3"/>
      <c r="D123" s="3"/>
      <c r="E123" s="3"/>
    </row>
    <row r="124" spans="2:5">
      <c r="B124" s="3"/>
      <c r="C124" s="3"/>
      <c r="D124" s="3"/>
      <c r="E124" s="3"/>
    </row>
    <row r="125" spans="2:5">
      <c r="B125" s="3"/>
      <c r="C125" s="3"/>
      <c r="D125" s="3"/>
      <c r="E125" s="3"/>
    </row>
    <row r="126" spans="2:5">
      <c r="B126" s="3"/>
      <c r="C126" s="3"/>
      <c r="D126" s="3"/>
      <c r="E126" s="3"/>
    </row>
    <row r="127" spans="2:5">
      <c r="B127" s="3"/>
      <c r="C127" s="3"/>
      <c r="D127" s="3"/>
      <c r="E127" s="3"/>
    </row>
    <row r="128" spans="2:5">
      <c r="B128" s="3"/>
      <c r="C128" s="3"/>
      <c r="D128" s="3"/>
      <c r="E128" s="3"/>
    </row>
    <row r="129" spans="2:5">
      <c r="B129" s="3"/>
      <c r="C129" s="3"/>
      <c r="D129" s="3"/>
      <c r="E129" s="3"/>
    </row>
    <row r="130" spans="2:5">
      <c r="B130" s="3"/>
      <c r="C130" s="3"/>
      <c r="D130" s="3"/>
      <c r="E130" s="3"/>
    </row>
    <row r="131" spans="2:5">
      <c r="B131" s="3"/>
      <c r="C131" s="3"/>
      <c r="D131" s="3"/>
      <c r="E131" s="3"/>
    </row>
    <row r="132" spans="2:5">
      <c r="B132" s="3"/>
      <c r="C132" s="3"/>
      <c r="D132" s="3"/>
      <c r="E132" s="3"/>
    </row>
    <row r="133" spans="2:5">
      <c r="B133" s="3"/>
      <c r="C133" s="3"/>
      <c r="D133" s="3"/>
      <c r="E133" s="3"/>
    </row>
    <row r="134" spans="2:5">
      <c r="B134" s="3"/>
      <c r="C134" s="3"/>
      <c r="D134" s="3"/>
      <c r="E134" s="3"/>
    </row>
    <row r="135" spans="2:5">
      <c r="B135" s="3"/>
      <c r="C135" s="3"/>
      <c r="D135" s="3"/>
      <c r="E135" s="3"/>
    </row>
    <row r="136" spans="2:5">
      <c r="B136" s="3"/>
      <c r="C136" s="3"/>
      <c r="D136" s="3"/>
      <c r="E136" s="3"/>
    </row>
    <row r="137" spans="2:5">
      <c r="B137" s="3"/>
      <c r="C137" s="3"/>
      <c r="D137" s="3"/>
      <c r="E137" s="3"/>
    </row>
    <row r="138" spans="2:5">
      <c r="B138" s="3"/>
      <c r="C138" s="3"/>
      <c r="D138" s="3"/>
      <c r="E138" s="3"/>
    </row>
    <row r="139" spans="2:5">
      <c r="B139" s="3"/>
      <c r="C139" s="3"/>
      <c r="D139" s="3"/>
      <c r="E139" s="3"/>
    </row>
    <row r="140" spans="2:5">
      <c r="B140" s="3"/>
      <c r="C140" s="3"/>
      <c r="D140" s="3"/>
      <c r="E140" s="3"/>
    </row>
    <row r="141" spans="2:5">
      <c r="B141" s="3"/>
      <c r="C141" s="3"/>
      <c r="D141" s="3"/>
      <c r="E141" s="3"/>
    </row>
  </sheetData>
  <sortState ref="A5:G23">
    <sortCondition descending="1" ref="B5:B23"/>
  </sortState>
  <mergeCells count="5">
    <mergeCell ref="A1:G1"/>
    <mergeCell ref="A3:A4"/>
    <mergeCell ref="B3:C3"/>
    <mergeCell ref="D3:E3"/>
    <mergeCell ref="F3:G3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8"/>
  <sheetViews>
    <sheetView workbookViewId="0">
      <selection activeCell="I29" sqref="I29"/>
    </sheetView>
  </sheetViews>
  <sheetFormatPr defaultRowHeight="16.7"/>
  <cols>
    <col min="1" max="1" width="13.625" customWidth="1"/>
    <col min="2" max="2" width="16.375" style="1" customWidth="1"/>
    <col min="3" max="3" width="15.625" style="1" customWidth="1"/>
    <col min="4" max="4" width="15.25" style="1" customWidth="1"/>
    <col min="5" max="5" width="14.625" style="1" customWidth="1"/>
    <col min="6" max="6" width="10.75" style="1" customWidth="1"/>
    <col min="7" max="7" width="10.875" style="1" customWidth="1"/>
  </cols>
  <sheetData>
    <row r="1" spans="1:7" s="2" customFormat="1" ht="34.5" customHeight="1">
      <c r="A1" s="77" t="s">
        <v>72</v>
      </c>
      <c r="B1" s="77"/>
      <c r="C1" s="77"/>
      <c r="D1" s="77"/>
      <c r="E1" s="77"/>
      <c r="F1" s="77"/>
      <c r="G1" s="77"/>
    </row>
    <row r="2" spans="1:7" s="2" customFormat="1" ht="12.85" customHeight="1">
      <c r="B2" s="3"/>
      <c r="C2" s="3"/>
      <c r="D2" s="3"/>
      <c r="E2" s="3"/>
      <c r="F2" s="3"/>
      <c r="G2" s="3"/>
    </row>
    <row r="3" spans="1:7" s="2" customFormat="1" ht="20.2" customHeight="1">
      <c r="A3" s="83" t="s">
        <v>45</v>
      </c>
      <c r="B3" s="83" t="s">
        <v>73</v>
      </c>
      <c r="C3" s="83"/>
      <c r="D3" s="83" t="s">
        <v>43</v>
      </c>
      <c r="E3" s="83"/>
      <c r="F3" s="83" t="s">
        <v>8</v>
      </c>
      <c r="G3" s="83"/>
    </row>
    <row r="4" spans="1:7" s="2" customFormat="1" ht="20.2" customHeight="1">
      <c r="A4" s="83"/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12</v>
      </c>
      <c r="G4" s="13" t="s">
        <v>13</v>
      </c>
    </row>
    <row r="5" spans="1:7" s="2" customFormat="1" ht="25" customHeight="1">
      <c r="A5" s="14" t="s">
        <v>15</v>
      </c>
      <c r="B5" s="36">
        <v>4964522</v>
      </c>
      <c r="C5" s="36">
        <v>13533100</v>
      </c>
      <c r="D5" s="15">
        <v>5780366</v>
      </c>
      <c r="E5" s="15">
        <v>13886500</v>
      </c>
      <c r="F5" s="39">
        <f t="shared" ref="F5:G12" si="0">SUM(B5/D5-1)</f>
        <v>-0.14114054369567597</v>
      </c>
      <c r="G5" s="39">
        <f t="shared" si="0"/>
        <v>-2.5449177258488498E-2</v>
      </c>
    </row>
    <row r="6" spans="1:7" s="2" customFormat="1" ht="25" customHeight="1">
      <c r="A6" s="14" t="s">
        <v>5</v>
      </c>
      <c r="B6" s="36">
        <v>3990736</v>
      </c>
      <c r="C6" s="36">
        <v>11006300</v>
      </c>
      <c r="D6" s="15">
        <v>1439643</v>
      </c>
      <c r="E6" s="15">
        <v>3672600</v>
      </c>
      <c r="F6" s="34">
        <f t="shared" si="0"/>
        <v>1.7720316772977744</v>
      </c>
      <c r="G6" s="34">
        <f t="shared" si="0"/>
        <v>1.9968687033709087</v>
      </c>
    </row>
    <row r="7" spans="1:7" s="2" customFormat="1" ht="25" customHeight="1">
      <c r="A7" s="14" t="s">
        <v>16</v>
      </c>
      <c r="B7" s="36">
        <v>2298711</v>
      </c>
      <c r="C7" s="36">
        <v>6052800</v>
      </c>
      <c r="D7" s="15">
        <v>1242160</v>
      </c>
      <c r="E7" s="15">
        <v>2803700</v>
      </c>
      <c r="F7" s="34">
        <f t="shared" si="0"/>
        <v>0.85057561022734585</v>
      </c>
      <c r="G7" s="34">
        <f t="shared" si="0"/>
        <v>1.1588615044405608</v>
      </c>
    </row>
    <row r="8" spans="1:7" s="2" customFormat="1" ht="25" customHeight="1">
      <c r="A8" s="14" t="s">
        <v>21</v>
      </c>
      <c r="B8" s="36">
        <v>216817</v>
      </c>
      <c r="C8" s="36">
        <v>687100</v>
      </c>
      <c r="D8" s="15">
        <v>140000</v>
      </c>
      <c r="E8" s="15">
        <v>415500</v>
      </c>
      <c r="F8" s="34">
        <f t="shared" si="0"/>
        <v>0.54869285714285709</v>
      </c>
      <c r="G8" s="34">
        <f t="shared" si="0"/>
        <v>0.65367027677496981</v>
      </c>
    </row>
    <row r="9" spans="1:7" s="2" customFormat="1" ht="25" customHeight="1">
      <c r="A9" s="14" t="s">
        <v>0</v>
      </c>
      <c r="B9" s="36">
        <v>185120</v>
      </c>
      <c r="C9" s="36">
        <v>477100</v>
      </c>
      <c r="D9" s="15">
        <v>302460</v>
      </c>
      <c r="E9" s="15">
        <v>752500</v>
      </c>
      <c r="F9" s="39">
        <f t="shared" si="0"/>
        <v>-0.38795212590094563</v>
      </c>
      <c r="G9" s="39">
        <f t="shared" si="0"/>
        <v>-0.36598006644518277</v>
      </c>
    </row>
    <row r="10" spans="1:7" s="2" customFormat="1" ht="25" customHeight="1">
      <c r="A10" s="14" t="s">
        <v>4</v>
      </c>
      <c r="B10" s="36">
        <v>93699</v>
      </c>
      <c r="C10" s="36">
        <v>688600</v>
      </c>
      <c r="D10" s="15">
        <v>239022</v>
      </c>
      <c r="E10" s="15">
        <v>1522800</v>
      </c>
      <c r="F10" s="39">
        <f t="shared" si="0"/>
        <v>-0.60799005949243168</v>
      </c>
      <c r="G10" s="39">
        <f t="shared" si="0"/>
        <v>-0.54780667192014709</v>
      </c>
    </row>
    <row r="11" spans="1:7" s="2" customFormat="1" ht="25" customHeight="1">
      <c r="A11" s="14" t="s">
        <v>2</v>
      </c>
      <c r="B11" s="36">
        <v>52105</v>
      </c>
      <c r="C11" s="36">
        <v>315400</v>
      </c>
      <c r="D11" s="15">
        <v>52189</v>
      </c>
      <c r="E11" s="15">
        <v>306500</v>
      </c>
      <c r="F11" s="39">
        <f t="shared" si="0"/>
        <v>-1.6095345762516811E-3</v>
      </c>
      <c r="G11" s="34">
        <f t="shared" si="0"/>
        <v>2.9037520391517191E-2</v>
      </c>
    </row>
    <row r="12" spans="1:7" s="2" customFormat="1" ht="25" customHeight="1">
      <c r="A12" s="14" t="s">
        <v>3</v>
      </c>
      <c r="B12" s="36">
        <v>29525</v>
      </c>
      <c r="C12" s="36">
        <v>89000</v>
      </c>
      <c r="D12" s="15">
        <v>24350</v>
      </c>
      <c r="E12" s="15">
        <v>54400</v>
      </c>
      <c r="F12" s="34">
        <f t="shared" si="0"/>
        <v>0.21252566735112932</v>
      </c>
      <c r="G12" s="34">
        <f t="shared" si="0"/>
        <v>0.63602941176470584</v>
      </c>
    </row>
    <row r="13" spans="1:7" s="2" customFormat="1" ht="25" customHeight="1">
      <c r="A13" s="14" t="s">
        <v>74</v>
      </c>
      <c r="B13" s="36">
        <v>11287</v>
      </c>
      <c r="C13" s="36">
        <v>66400</v>
      </c>
      <c r="D13" s="15">
        <v>0</v>
      </c>
      <c r="E13" s="15">
        <v>0</v>
      </c>
      <c r="F13" s="15">
        <v>0</v>
      </c>
      <c r="G13" s="15">
        <v>0</v>
      </c>
    </row>
    <row r="14" spans="1:7" s="2" customFormat="1" ht="25" customHeight="1">
      <c r="A14" s="14" t="s">
        <v>28</v>
      </c>
      <c r="B14" s="36">
        <v>9220</v>
      </c>
      <c r="C14" s="36">
        <v>4700</v>
      </c>
      <c r="D14" s="16">
        <v>16606</v>
      </c>
      <c r="E14" s="16">
        <v>8900</v>
      </c>
      <c r="F14" s="39">
        <f t="shared" ref="F14:G16" si="1">SUM(B14/D14-1)</f>
        <v>-0.44477899554377931</v>
      </c>
      <c r="G14" s="39">
        <f t="shared" si="1"/>
        <v>-0.4719101123595506</v>
      </c>
    </row>
    <row r="15" spans="1:7" s="2" customFormat="1" ht="25" customHeight="1">
      <c r="A15" s="14" t="s">
        <v>6</v>
      </c>
      <c r="B15" s="36">
        <v>7661</v>
      </c>
      <c r="C15" s="36">
        <v>44100</v>
      </c>
      <c r="D15" s="16">
        <v>5054</v>
      </c>
      <c r="E15" s="16">
        <v>36800</v>
      </c>
      <c r="F15" s="34">
        <f t="shared" si="1"/>
        <v>0.5158290462999604</v>
      </c>
      <c r="G15" s="34">
        <f t="shared" si="1"/>
        <v>0.19836956521739135</v>
      </c>
    </row>
    <row r="16" spans="1:7" s="2" customFormat="1" ht="25" customHeight="1">
      <c r="A16" s="14" t="s">
        <v>1</v>
      </c>
      <c r="B16" s="36">
        <v>3548</v>
      </c>
      <c r="C16" s="36">
        <v>101500</v>
      </c>
      <c r="D16" s="15">
        <v>1766</v>
      </c>
      <c r="E16" s="15">
        <v>79900</v>
      </c>
      <c r="F16" s="34">
        <f t="shared" si="1"/>
        <v>1.0090600226500568</v>
      </c>
      <c r="G16" s="34">
        <f t="shared" si="1"/>
        <v>0.27033792240300381</v>
      </c>
    </row>
    <row r="17" spans="1:7" s="2" customFormat="1" ht="25" customHeight="1">
      <c r="A17" s="14" t="s">
        <v>75</v>
      </c>
      <c r="B17" s="36">
        <v>1597</v>
      </c>
      <c r="C17" s="36">
        <v>1700</v>
      </c>
      <c r="D17" s="16">
        <v>0</v>
      </c>
      <c r="E17" s="16">
        <v>0</v>
      </c>
      <c r="F17" s="16">
        <v>0</v>
      </c>
      <c r="G17" s="16">
        <v>0</v>
      </c>
    </row>
    <row r="18" spans="1:7" s="2" customFormat="1" ht="25" customHeight="1">
      <c r="A18" s="14" t="s">
        <v>29</v>
      </c>
      <c r="B18" s="36">
        <v>1587</v>
      </c>
      <c r="C18" s="36">
        <v>11400</v>
      </c>
      <c r="D18" s="15">
        <v>1014</v>
      </c>
      <c r="E18" s="15">
        <v>7900</v>
      </c>
      <c r="F18" s="34">
        <f>SUM(B18/D18-1)</f>
        <v>0.56508875739644981</v>
      </c>
      <c r="G18" s="34">
        <f>SUM(C18/E18-1)</f>
        <v>0.44303797468354422</v>
      </c>
    </row>
    <row r="19" spans="1:7" s="2" customFormat="1" ht="25" customHeight="1">
      <c r="A19" s="14" t="s">
        <v>18</v>
      </c>
      <c r="B19" s="36">
        <v>1081</v>
      </c>
      <c r="C19" s="36">
        <v>33700</v>
      </c>
      <c r="D19" s="15">
        <v>1295</v>
      </c>
      <c r="E19" s="15">
        <v>40700</v>
      </c>
      <c r="F19" s="39">
        <f>SUM(B19/D19-1)</f>
        <v>-0.16525096525096528</v>
      </c>
      <c r="G19" s="39">
        <f>SUM(C19/E19-1)</f>
        <v>-0.17199017199017197</v>
      </c>
    </row>
    <row r="20" spans="1:7" s="2" customFormat="1" ht="25" customHeight="1">
      <c r="A20" s="14" t="s">
        <v>65</v>
      </c>
      <c r="B20" s="36">
        <v>249</v>
      </c>
      <c r="C20" s="36">
        <v>300</v>
      </c>
      <c r="D20" s="16">
        <v>0</v>
      </c>
      <c r="E20" s="16">
        <v>0</v>
      </c>
      <c r="F20" s="16">
        <v>0</v>
      </c>
      <c r="G20" s="16">
        <v>0</v>
      </c>
    </row>
    <row r="21" spans="1:7" s="2" customFormat="1" ht="25" customHeight="1">
      <c r="A21" s="14" t="s">
        <v>17</v>
      </c>
      <c r="B21" s="36">
        <v>208</v>
      </c>
      <c r="C21" s="36">
        <v>17700</v>
      </c>
      <c r="D21" s="15">
        <v>133</v>
      </c>
      <c r="E21" s="15">
        <v>12300</v>
      </c>
      <c r="F21" s="34">
        <f>SUM(B21/D21-1)</f>
        <v>0.56390977443609014</v>
      </c>
      <c r="G21" s="34">
        <f>SUM(C21/E21-1)</f>
        <v>0.43902439024390238</v>
      </c>
    </row>
    <row r="22" spans="1:7" s="2" customFormat="1" ht="25" customHeight="1">
      <c r="A22" s="14" t="s">
        <v>76</v>
      </c>
      <c r="B22" s="36">
        <v>37</v>
      </c>
      <c r="C22" s="36">
        <v>700</v>
      </c>
      <c r="D22" s="16">
        <v>0</v>
      </c>
      <c r="E22" s="16">
        <v>0</v>
      </c>
      <c r="F22" s="16">
        <v>0</v>
      </c>
      <c r="G22" s="16">
        <v>0</v>
      </c>
    </row>
    <row r="23" spans="1:7" s="2" customFormat="1" ht="25" customHeight="1">
      <c r="A23" s="14" t="s">
        <v>44</v>
      </c>
      <c r="B23" s="36">
        <v>0</v>
      </c>
      <c r="C23" s="36">
        <v>0</v>
      </c>
      <c r="D23" s="16">
        <v>45</v>
      </c>
      <c r="E23" s="16">
        <v>2800</v>
      </c>
      <c r="F23" s="39">
        <f>SUM(B23/D23-1)</f>
        <v>-1</v>
      </c>
      <c r="G23" s="39">
        <f>SUM(C23/E23-1)</f>
        <v>-1</v>
      </c>
    </row>
    <row r="24" spans="1:7" s="2" customFormat="1" ht="25" customHeight="1">
      <c r="A24" s="14" t="s">
        <v>30</v>
      </c>
      <c r="B24" s="36">
        <v>0</v>
      </c>
      <c r="C24" s="36">
        <v>0</v>
      </c>
      <c r="D24" s="16">
        <v>15</v>
      </c>
      <c r="E24" s="16">
        <v>300</v>
      </c>
      <c r="F24" s="39">
        <f>SUM(B24/D24-1)</f>
        <v>-1</v>
      </c>
      <c r="G24" s="39">
        <f>SUM(C24/E24-1)</f>
        <v>-1</v>
      </c>
    </row>
    <row r="25" spans="1:7" s="2" customFormat="1" ht="25" customHeight="1">
      <c r="A25" s="14" t="s">
        <v>14</v>
      </c>
      <c r="B25" s="16">
        <f>SUM(B5:B24)</f>
        <v>11867710</v>
      </c>
      <c r="C25" s="16">
        <f>SUM(C5:C24)</f>
        <v>33131600</v>
      </c>
      <c r="D25" s="35">
        <v>9246118</v>
      </c>
      <c r="E25" s="35">
        <v>23604100</v>
      </c>
      <c r="F25" s="34">
        <f t="shared" ref="F25" si="2">SUM(B25/D25-1)</f>
        <v>0.28353434381867082</v>
      </c>
      <c r="G25" s="34">
        <f t="shared" ref="G25" si="3">SUM(C25/E25-1)</f>
        <v>0.40363750365402629</v>
      </c>
    </row>
    <row r="26" spans="1:7" s="2" customFormat="1" ht="20.2" customHeight="1">
      <c r="A26"/>
      <c r="B26" s="24"/>
      <c r="C26" s="24"/>
      <c r="D26" s="1"/>
      <c r="E26" s="1"/>
      <c r="F26" s="1"/>
      <c r="G26" s="1"/>
    </row>
    <row r="27" spans="1:7" s="2" customFormat="1" ht="20.2" customHeight="1">
      <c r="A27"/>
      <c r="B27" s="1"/>
      <c r="C27" s="1"/>
      <c r="D27" s="1"/>
      <c r="E27" s="1"/>
      <c r="F27" s="1"/>
      <c r="G27" s="1"/>
    </row>
    <row r="28" spans="1:7" s="2" customFormat="1" ht="27.2" customHeight="1">
      <c r="A28"/>
      <c r="B28" s="1"/>
      <c r="C28" s="1"/>
      <c r="D28" s="1"/>
      <c r="E28" s="1"/>
      <c r="F28" s="1"/>
      <c r="G28" s="1"/>
    </row>
  </sheetData>
  <sortState ref="A5:G24">
    <sortCondition descending="1" ref="B5:B24"/>
  </sortState>
  <mergeCells count="5">
    <mergeCell ref="A1:G1"/>
    <mergeCell ref="A3:A4"/>
    <mergeCell ref="B3:C3"/>
    <mergeCell ref="D3:E3"/>
    <mergeCell ref="F3:G3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7"/>
  <sheetViews>
    <sheetView workbookViewId="0">
      <selection activeCell="J7" sqref="J7"/>
    </sheetView>
  </sheetViews>
  <sheetFormatPr defaultRowHeight="16.7"/>
  <cols>
    <col min="1" max="1" width="17.5" customWidth="1"/>
    <col min="2" max="2" width="15.125" style="1" customWidth="1"/>
    <col min="3" max="3" width="14.375" style="1" customWidth="1"/>
    <col min="4" max="5" width="14.5" style="1" customWidth="1"/>
    <col min="6" max="7" width="9.625" style="1" customWidth="1"/>
    <col min="8" max="8" width="8.875" customWidth="1"/>
  </cols>
  <sheetData>
    <row r="1" spans="1:7" s="2" customFormat="1" ht="30" customHeight="1">
      <c r="A1" s="71" t="s">
        <v>79</v>
      </c>
      <c r="B1" s="71"/>
      <c r="C1" s="71"/>
      <c r="D1" s="71"/>
      <c r="E1" s="71"/>
      <c r="F1" s="71"/>
      <c r="G1" s="71"/>
    </row>
    <row r="2" spans="1:7" s="2" customFormat="1" ht="20.2" customHeight="1">
      <c r="A2" s="37"/>
      <c r="B2" s="37"/>
      <c r="C2" s="37"/>
      <c r="D2" s="37"/>
      <c r="E2" s="37"/>
      <c r="F2" s="37"/>
      <c r="G2" s="37"/>
    </row>
    <row r="3" spans="1:7" s="2" customFormat="1" ht="20.2" customHeight="1">
      <c r="A3" s="83" t="s">
        <v>9</v>
      </c>
      <c r="B3" s="83" t="s">
        <v>78</v>
      </c>
      <c r="C3" s="83"/>
      <c r="D3" s="83" t="s">
        <v>77</v>
      </c>
      <c r="E3" s="83"/>
      <c r="F3" s="83" t="s">
        <v>8</v>
      </c>
      <c r="G3" s="83"/>
    </row>
    <row r="4" spans="1:7" s="2" customFormat="1" ht="20.2" customHeight="1">
      <c r="A4" s="83"/>
      <c r="B4" s="38" t="s">
        <v>10</v>
      </c>
      <c r="C4" s="38" t="s">
        <v>11</v>
      </c>
      <c r="D4" s="38" t="s">
        <v>10</v>
      </c>
      <c r="E4" s="38" t="s">
        <v>11</v>
      </c>
      <c r="F4" s="38" t="s">
        <v>12</v>
      </c>
      <c r="G4" s="38" t="s">
        <v>13</v>
      </c>
    </row>
    <row r="5" spans="1:7" s="2" customFormat="1" ht="25" customHeight="1">
      <c r="A5" s="14" t="s">
        <v>15</v>
      </c>
      <c r="B5" s="15">
        <v>5495554</v>
      </c>
      <c r="C5" s="15">
        <v>15275600</v>
      </c>
      <c r="D5" s="15">
        <v>6641534</v>
      </c>
      <c r="E5" s="15">
        <v>15941800</v>
      </c>
      <c r="F5" s="40">
        <f t="shared" ref="F5:F15" si="0">SUM(B5/D5-1)</f>
        <v>-0.17254748677037568</v>
      </c>
      <c r="G5" s="40">
        <f t="shared" ref="G5:G15" si="1">SUM(C5/E5-1)</f>
        <v>-4.1789509340225073E-2</v>
      </c>
    </row>
    <row r="6" spans="1:7" s="2" customFormat="1" ht="25" customHeight="1">
      <c r="A6" s="14" t="s">
        <v>5</v>
      </c>
      <c r="B6" s="15">
        <v>4400667</v>
      </c>
      <c r="C6" s="15">
        <v>12244800</v>
      </c>
      <c r="D6" s="15">
        <v>1677853</v>
      </c>
      <c r="E6" s="15">
        <v>4364700</v>
      </c>
      <c r="F6" s="19">
        <f t="shared" si="0"/>
        <v>1.6227965143549525</v>
      </c>
      <c r="G6" s="19">
        <f t="shared" si="1"/>
        <v>1.8054161798061723</v>
      </c>
    </row>
    <row r="7" spans="1:7" s="2" customFormat="1" ht="25" customHeight="1">
      <c r="A7" s="14" t="s">
        <v>16</v>
      </c>
      <c r="B7" s="15">
        <v>2543144</v>
      </c>
      <c r="C7" s="15">
        <v>6695400</v>
      </c>
      <c r="D7" s="15">
        <v>1705729</v>
      </c>
      <c r="E7" s="15">
        <v>3878000</v>
      </c>
      <c r="F7" s="19">
        <f t="shared" si="0"/>
        <v>0.49094258232110732</v>
      </c>
      <c r="G7" s="19">
        <f t="shared" si="1"/>
        <v>0.72650850954100044</v>
      </c>
    </row>
    <row r="8" spans="1:7" s="2" customFormat="1" ht="25" customHeight="1">
      <c r="A8" s="14" t="s">
        <v>21</v>
      </c>
      <c r="B8" s="15">
        <v>269317</v>
      </c>
      <c r="C8" s="15">
        <v>845300</v>
      </c>
      <c r="D8" s="15">
        <v>199712</v>
      </c>
      <c r="E8" s="15">
        <v>576700</v>
      </c>
      <c r="F8" s="19">
        <f t="shared" si="0"/>
        <v>0.34852687870533572</v>
      </c>
      <c r="G8" s="19">
        <f t="shared" si="1"/>
        <v>0.46575342465753433</v>
      </c>
    </row>
    <row r="9" spans="1:7" s="2" customFormat="1" ht="25" customHeight="1">
      <c r="A9" s="14" t="s">
        <v>0</v>
      </c>
      <c r="B9" s="15">
        <v>185120</v>
      </c>
      <c r="C9" s="15">
        <v>477100</v>
      </c>
      <c r="D9" s="15">
        <v>424859</v>
      </c>
      <c r="E9" s="15">
        <v>985100</v>
      </c>
      <c r="F9" s="40">
        <f t="shared" si="0"/>
        <v>-0.5642789725532471</v>
      </c>
      <c r="G9" s="40">
        <f t="shared" si="1"/>
        <v>-0.5156836869353365</v>
      </c>
    </row>
    <row r="10" spans="1:7" s="2" customFormat="1" ht="25" customHeight="1">
      <c r="A10" s="14" t="s">
        <v>4</v>
      </c>
      <c r="B10" s="15">
        <v>132016</v>
      </c>
      <c r="C10" s="15">
        <v>907500</v>
      </c>
      <c r="D10" s="15">
        <v>314034</v>
      </c>
      <c r="E10" s="15">
        <v>1978300</v>
      </c>
      <c r="F10" s="40">
        <f t="shared" si="0"/>
        <v>-0.57961239865747016</v>
      </c>
      <c r="G10" s="40">
        <f t="shared" si="1"/>
        <v>-0.5412728099883739</v>
      </c>
    </row>
    <row r="11" spans="1:7" s="2" customFormat="1" ht="25" customHeight="1">
      <c r="A11" s="14" t="s">
        <v>2</v>
      </c>
      <c r="B11" s="15">
        <v>59268</v>
      </c>
      <c r="C11" s="15">
        <v>350500</v>
      </c>
      <c r="D11" s="15">
        <v>68128</v>
      </c>
      <c r="E11" s="15">
        <v>406600</v>
      </c>
      <c r="F11" s="40">
        <f t="shared" si="0"/>
        <v>-0.13004931892907468</v>
      </c>
      <c r="G11" s="40">
        <f t="shared" si="1"/>
        <v>-0.13797343826856867</v>
      </c>
    </row>
    <row r="12" spans="1:7" s="2" customFormat="1" ht="25" customHeight="1">
      <c r="A12" s="14" t="s">
        <v>3</v>
      </c>
      <c r="B12" s="15">
        <v>29525</v>
      </c>
      <c r="C12" s="15">
        <v>89000</v>
      </c>
      <c r="D12" s="15">
        <v>36290</v>
      </c>
      <c r="E12" s="15">
        <v>90400</v>
      </c>
      <c r="F12" s="40">
        <f t="shared" si="0"/>
        <v>-0.18641499035546982</v>
      </c>
      <c r="G12" s="40">
        <f t="shared" si="1"/>
        <v>-1.5486725663716783E-2</v>
      </c>
    </row>
    <row r="13" spans="1:7" s="2" customFormat="1" ht="25" customHeight="1">
      <c r="A13" s="14" t="s">
        <v>6</v>
      </c>
      <c r="B13" s="15">
        <v>14323</v>
      </c>
      <c r="C13" s="15">
        <v>72400</v>
      </c>
      <c r="D13" s="16">
        <v>5376</v>
      </c>
      <c r="E13" s="16">
        <v>49700</v>
      </c>
      <c r="F13" s="19">
        <f t="shared" si="0"/>
        <v>1.6642485119047619</v>
      </c>
      <c r="G13" s="19">
        <f t="shared" si="1"/>
        <v>0.45674044265593561</v>
      </c>
    </row>
    <row r="14" spans="1:7" s="2" customFormat="1" ht="25" customHeight="1">
      <c r="A14" s="14" t="s">
        <v>28</v>
      </c>
      <c r="B14" s="15">
        <v>9220</v>
      </c>
      <c r="C14" s="15">
        <v>4700</v>
      </c>
      <c r="D14" s="16">
        <v>16606</v>
      </c>
      <c r="E14" s="16">
        <v>8900</v>
      </c>
      <c r="F14" s="40">
        <f t="shared" si="0"/>
        <v>-0.44477899554377931</v>
      </c>
      <c r="G14" s="40">
        <f t="shared" si="1"/>
        <v>-0.4719101123595506</v>
      </c>
    </row>
    <row r="15" spans="1:7" s="2" customFormat="1" ht="25" customHeight="1">
      <c r="A15" s="14" t="s">
        <v>1</v>
      </c>
      <c r="B15" s="15">
        <v>3610</v>
      </c>
      <c r="C15" s="15">
        <v>105000</v>
      </c>
      <c r="D15" s="15">
        <v>2146</v>
      </c>
      <c r="E15" s="15">
        <v>87700</v>
      </c>
      <c r="F15" s="19">
        <f t="shared" si="0"/>
        <v>0.6821994408201304</v>
      </c>
      <c r="G15" s="19">
        <f t="shared" si="1"/>
        <v>0.19726339794754844</v>
      </c>
    </row>
    <row r="16" spans="1:7" s="2" customFormat="1" ht="25" customHeight="1">
      <c r="A16" s="14" t="s">
        <v>70</v>
      </c>
      <c r="B16" s="15">
        <v>1607</v>
      </c>
      <c r="C16" s="15">
        <v>2100</v>
      </c>
      <c r="D16" s="15">
        <v>0</v>
      </c>
      <c r="E16" s="15">
        <v>0</v>
      </c>
      <c r="F16" s="15">
        <v>0</v>
      </c>
      <c r="G16" s="15">
        <v>0</v>
      </c>
    </row>
    <row r="17" spans="1:7" s="2" customFormat="1" ht="25" customHeight="1">
      <c r="A17" s="14" t="s">
        <v>29</v>
      </c>
      <c r="B17" s="15">
        <v>1587</v>
      </c>
      <c r="C17" s="15">
        <v>11400</v>
      </c>
      <c r="D17" s="15">
        <v>1029</v>
      </c>
      <c r="E17" s="15">
        <v>8200</v>
      </c>
      <c r="F17" s="19">
        <f t="shared" ref="F17:G19" si="2">SUM(B17/D17-1)</f>
        <v>0.54227405247813421</v>
      </c>
      <c r="G17" s="19">
        <f t="shared" si="2"/>
        <v>0.39024390243902429</v>
      </c>
    </row>
    <row r="18" spans="1:7" s="2" customFormat="1" ht="25" customHeight="1">
      <c r="A18" s="14" t="s">
        <v>18</v>
      </c>
      <c r="B18" s="15">
        <v>1156</v>
      </c>
      <c r="C18" s="15">
        <v>37300</v>
      </c>
      <c r="D18" s="15">
        <v>1405</v>
      </c>
      <c r="E18" s="15">
        <v>46800</v>
      </c>
      <c r="F18" s="40">
        <f t="shared" si="2"/>
        <v>-0.17722419928825628</v>
      </c>
      <c r="G18" s="40">
        <f t="shared" si="2"/>
        <v>-0.20299145299145294</v>
      </c>
    </row>
    <row r="19" spans="1:7" s="2" customFormat="1" ht="25" customHeight="1">
      <c r="A19" s="14" t="s">
        <v>17</v>
      </c>
      <c r="B19" s="15">
        <v>489</v>
      </c>
      <c r="C19" s="15">
        <v>45200</v>
      </c>
      <c r="D19" s="15">
        <v>147</v>
      </c>
      <c r="E19" s="15">
        <v>12900</v>
      </c>
      <c r="F19" s="19">
        <f t="shared" si="2"/>
        <v>2.3265306122448979</v>
      </c>
      <c r="G19" s="19">
        <f t="shared" si="2"/>
        <v>2.5038759689922481</v>
      </c>
    </row>
    <row r="20" spans="1:7" s="2" customFormat="1" ht="25" customHeight="1">
      <c r="A20" s="41" t="s">
        <v>47</v>
      </c>
      <c r="B20" s="15">
        <v>249</v>
      </c>
      <c r="C20" s="15">
        <v>300</v>
      </c>
      <c r="D20" s="16">
        <v>0</v>
      </c>
      <c r="E20" s="16">
        <v>0</v>
      </c>
      <c r="F20" s="15">
        <v>0</v>
      </c>
      <c r="G20" s="15">
        <v>0</v>
      </c>
    </row>
    <row r="21" spans="1:7" s="2" customFormat="1" ht="25" customHeight="1">
      <c r="A21" s="14" t="s">
        <v>82</v>
      </c>
      <c r="B21" s="15">
        <v>37</v>
      </c>
      <c r="C21" s="15">
        <v>700</v>
      </c>
      <c r="D21" s="15">
        <v>0</v>
      </c>
      <c r="E21" s="15">
        <v>0</v>
      </c>
      <c r="F21" s="15">
        <v>0</v>
      </c>
      <c r="G21" s="15">
        <v>0</v>
      </c>
    </row>
    <row r="22" spans="1:7" s="2" customFormat="1" ht="25" customHeight="1">
      <c r="A22" s="14" t="s">
        <v>80</v>
      </c>
      <c r="B22" s="15">
        <v>25</v>
      </c>
      <c r="C22" s="15">
        <v>100</v>
      </c>
      <c r="D22" s="15">
        <v>0</v>
      </c>
      <c r="E22" s="15">
        <v>0</v>
      </c>
      <c r="F22" s="15">
        <v>0</v>
      </c>
      <c r="G22" s="15">
        <v>0</v>
      </c>
    </row>
    <row r="23" spans="1:7" s="2" customFormat="1" ht="25" customHeight="1">
      <c r="A23" s="14" t="s">
        <v>81</v>
      </c>
      <c r="B23" s="15">
        <v>11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s="2" customFormat="1" ht="25" customHeight="1">
      <c r="A24" s="14" t="s">
        <v>19</v>
      </c>
      <c r="B24" s="15">
        <v>1</v>
      </c>
      <c r="C24" s="15">
        <v>0</v>
      </c>
      <c r="D24" s="16">
        <v>15</v>
      </c>
      <c r="E24" s="16">
        <v>300</v>
      </c>
      <c r="F24" s="40">
        <f>SUM(B24/D24-1)</f>
        <v>-0.93333333333333335</v>
      </c>
      <c r="G24" s="40">
        <f>SUM(C24/E24-1)</f>
        <v>-1</v>
      </c>
    </row>
    <row r="25" spans="1:7" s="2" customFormat="1" ht="25" customHeight="1">
      <c r="A25" s="14" t="s">
        <v>44</v>
      </c>
      <c r="B25" s="15">
        <v>0</v>
      </c>
      <c r="C25" s="15">
        <v>0</v>
      </c>
      <c r="D25" s="15">
        <v>45</v>
      </c>
      <c r="E25" s="15">
        <v>2800</v>
      </c>
      <c r="F25" s="40">
        <f>SUM(B25/D25-1)</f>
        <v>-1</v>
      </c>
      <c r="G25" s="40">
        <f>SUM(C25/E25-1)</f>
        <v>-1</v>
      </c>
    </row>
    <row r="26" spans="1:7" s="2" customFormat="1" ht="25" customHeight="1">
      <c r="A26" s="42" t="s">
        <v>46</v>
      </c>
      <c r="B26" s="15">
        <v>0</v>
      </c>
      <c r="C26" s="15">
        <v>0</v>
      </c>
      <c r="D26" s="15">
        <v>1</v>
      </c>
      <c r="E26" s="15">
        <v>0</v>
      </c>
      <c r="F26" s="40">
        <f>SUM(B26/D26-1)</f>
        <v>-1</v>
      </c>
      <c r="G26" s="15">
        <v>0</v>
      </c>
    </row>
    <row r="27" spans="1:7" ht="25" customHeight="1">
      <c r="A27" s="14" t="s">
        <v>14</v>
      </c>
      <c r="B27" s="35">
        <f>SUM(B5:B26)</f>
        <v>13146926</v>
      </c>
      <c r="C27" s="35">
        <f>SUM(C5:C26)</f>
        <v>37164400</v>
      </c>
      <c r="D27" s="35">
        <v>11094909</v>
      </c>
      <c r="E27" s="35">
        <v>28438900</v>
      </c>
      <c r="F27" s="19">
        <f t="shared" ref="F27" si="3">SUM(B27/D27-1)</f>
        <v>0.18495122402536146</v>
      </c>
      <c r="G27" s="19">
        <f t="shared" ref="G27" si="4">SUM(C27/E27-1)</f>
        <v>0.30681566445959585</v>
      </c>
    </row>
  </sheetData>
  <sortState ref="A5:G26">
    <sortCondition descending="1" ref="B5:B26"/>
  </sortState>
  <mergeCells count="5">
    <mergeCell ref="A1:G1"/>
    <mergeCell ref="A3:A4"/>
    <mergeCell ref="B3:C3"/>
    <mergeCell ref="D3:E3"/>
    <mergeCell ref="F3:G3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7"/>
  <sheetViews>
    <sheetView workbookViewId="0">
      <selection activeCell="I16" sqref="I16"/>
    </sheetView>
  </sheetViews>
  <sheetFormatPr defaultColWidth="8.875" defaultRowHeight="15.35"/>
  <cols>
    <col min="1" max="1" width="15.875" style="43" customWidth="1"/>
    <col min="2" max="2" width="15" style="44" customWidth="1"/>
    <col min="3" max="3" width="14.75" style="44" customWidth="1"/>
    <col min="4" max="5" width="14.5" style="44" customWidth="1"/>
    <col min="6" max="6" width="11.75" style="44" customWidth="1"/>
    <col min="7" max="7" width="9.625" style="44" customWidth="1"/>
    <col min="8" max="16384" width="8.875" style="43"/>
  </cols>
  <sheetData>
    <row r="1" spans="1:7" ht="30" customHeight="1">
      <c r="A1" s="84" t="s">
        <v>83</v>
      </c>
      <c r="B1" s="84"/>
      <c r="C1" s="84"/>
      <c r="D1" s="84"/>
      <c r="E1" s="84"/>
      <c r="F1" s="84"/>
      <c r="G1" s="84"/>
    </row>
    <row r="3" spans="1:7" ht="20" customHeight="1">
      <c r="A3" s="85" t="s">
        <v>84</v>
      </c>
      <c r="B3" s="87" t="s">
        <v>85</v>
      </c>
      <c r="C3" s="87"/>
      <c r="D3" s="87" t="s">
        <v>86</v>
      </c>
      <c r="E3" s="87"/>
      <c r="F3" s="88" t="s">
        <v>87</v>
      </c>
      <c r="G3" s="89"/>
    </row>
    <row r="4" spans="1:7" ht="20" customHeight="1">
      <c r="A4" s="86"/>
      <c r="B4" s="45" t="s">
        <v>88</v>
      </c>
      <c r="C4" s="45" t="s">
        <v>89</v>
      </c>
      <c r="D4" s="45" t="s">
        <v>88</v>
      </c>
      <c r="E4" s="45" t="s">
        <v>89</v>
      </c>
      <c r="F4" s="45" t="s">
        <v>90</v>
      </c>
      <c r="G4" s="45" t="s">
        <v>91</v>
      </c>
    </row>
    <row r="5" spans="1:7" ht="20" customHeight="1">
      <c r="A5" s="46" t="s">
        <v>92</v>
      </c>
      <c r="B5" s="26">
        <v>6408820</v>
      </c>
      <c r="C5" s="26">
        <v>17979500</v>
      </c>
      <c r="D5" s="26">
        <v>7240762</v>
      </c>
      <c r="E5" s="26">
        <v>17408300</v>
      </c>
      <c r="F5" s="47">
        <f t="shared" ref="F5:F19" si="0">SUM(B5/D5-1)</f>
        <v>-0.1148970232690979</v>
      </c>
      <c r="G5" s="48">
        <f t="shared" ref="G5:G19" si="1">SUM(C5/E5-1)</f>
        <v>3.281193453697373E-2</v>
      </c>
    </row>
    <row r="6" spans="1:7" ht="20" customHeight="1">
      <c r="A6" s="46" t="s">
        <v>93</v>
      </c>
      <c r="B6" s="26">
        <v>5184954</v>
      </c>
      <c r="C6" s="26">
        <v>14532900</v>
      </c>
      <c r="D6" s="26">
        <v>1846201</v>
      </c>
      <c r="E6" s="26">
        <v>4869200</v>
      </c>
      <c r="F6" s="48">
        <f t="shared" si="0"/>
        <v>1.8084450176335078</v>
      </c>
      <c r="G6" s="48">
        <f t="shared" si="1"/>
        <v>1.9846586708288836</v>
      </c>
    </row>
    <row r="7" spans="1:7" ht="20" customHeight="1">
      <c r="A7" s="46" t="s">
        <v>94</v>
      </c>
      <c r="B7" s="26">
        <v>3122612</v>
      </c>
      <c r="C7" s="26">
        <v>8250000</v>
      </c>
      <c r="D7" s="26">
        <v>2027636</v>
      </c>
      <c r="E7" s="26">
        <v>4630500</v>
      </c>
      <c r="F7" s="48">
        <f t="shared" si="0"/>
        <v>0.54002592181239639</v>
      </c>
      <c r="G7" s="48">
        <f t="shared" si="1"/>
        <v>0.78166504697116945</v>
      </c>
    </row>
    <row r="8" spans="1:7" ht="20" customHeight="1">
      <c r="A8" s="46" t="s">
        <v>95</v>
      </c>
      <c r="B8" s="26">
        <v>269317</v>
      </c>
      <c r="C8" s="26">
        <v>845300</v>
      </c>
      <c r="D8" s="26">
        <v>293441</v>
      </c>
      <c r="E8" s="26">
        <v>875200</v>
      </c>
      <c r="F8" s="47">
        <f t="shared" si="0"/>
        <v>-8.2210734014674158E-2</v>
      </c>
      <c r="G8" s="47">
        <f t="shared" si="1"/>
        <v>-3.416361974405846E-2</v>
      </c>
    </row>
    <row r="9" spans="1:7" ht="20" customHeight="1">
      <c r="A9" s="46" t="s">
        <v>96</v>
      </c>
      <c r="B9" s="26">
        <v>185120</v>
      </c>
      <c r="C9" s="26">
        <v>477100</v>
      </c>
      <c r="D9" s="26">
        <v>433840</v>
      </c>
      <c r="E9" s="26">
        <v>1006500</v>
      </c>
      <c r="F9" s="47">
        <f t="shared" si="0"/>
        <v>-0.57329891204130556</v>
      </c>
      <c r="G9" s="47">
        <f t="shared" si="1"/>
        <v>-0.52598112270243425</v>
      </c>
    </row>
    <row r="10" spans="1:7" ht="20" customHeight="1">
      <c r="A10" s="46" t="s">
        <v>97</v>
      </c>
      <c r="B10" s="26">
        <v>160330</v>
      </c>
      <c r="C10" s="26">
        <v>1050600</v>
      </c>
      <c r="D10" s="26">
        <v>370533</v>
      </c>
      <c r="E10" s="26">
        <v>2368300</v>
      </c>
      <c r="F10" s="47">
        <f t="shared" si="0"/>
        <v>-0.56729899900953495</v>
      </c>
      <c r="G10" s="47">
        <f t="shared" si="1"/>
        <v>-0.55639065996706494</v>
      </c>
    </row>
    <row r="11" spans="1:7" ht="20" customHeight="1">
      <c r="A11" s="46" t="s">
        <v>98</v>
      </c>
      <c r="B11" s="26">
        <v>62381</v>
      </c>
      <c r="C11" s="26">
        <v>194100</v>
      </c>
      <c r="D11" s="26">
        <v>36290</v>
      </c>
      <c r="E11" s="26">
        <v>90400</v>
      </c>
      <c r="F11" s="48">
        <f t="shared" si="0"/>
        <v>0.71895839074125112</v>
      </c>
      <c r="G11" s="48">
        <f t="shared" si="1"/>
        <v>1.1471238938053099</v>
      </c>
    </row>
    <row r="12" spans="1:7" ht="20" customHeight="1">
      <c r="A12" s="46" t="s">
        <v>99</v>
      </c>
      <c r="B12" s="26">
        <v>59268</v>
      </c>
      <c r="C12" s="26">
        <v>350500</v>
      </c>
      <c r="D12" s="26">
        <v>69424</v>
      </c>
      <c r="E12" s="26">
        <v>413600</v>
      </c>
      <c r="F12" s="47">
        <f t="shared" si="0"/>
        <v>-0.14628946761926709</v>
      </c>
      <c r="G12" s="47">
        <f t="shared" si="1"/>
        <v>-0.15256286266924568</v>
      </c>
    </row>
    <row r="13" spans="1:7" ht="20" customHeight="1">
      <c r="A13" s="46" t="s">
        <v>100</v>
      </c>
      <c r="B13" s="26">
        <v>14323</v>
      </c>
      <c r="C13" s="26">
        <v>72400</v>
      </c>
      <c r="D13" s="26">
        <v>6147</v>
      </c>
      <c r="E13" s="26">
        <v>56800</v>
      </c>
      <c r="F13" s="48">
        <f t="shared" si="0"/>
        <v>1.3300797136814708</v>
      </c>
      <c r="G13" s="48">
        <f t="shared" si="1"/>
        <v>0.27464788732394374</v>
      </c>
    </row>
    <row r="14" spans="1:7" ht="20" customHeight="1">
      <c r="A14" s="46" t="s">
        <v>101</v>
      </c>
      <c r="B14" s="26">
        <v>9220</v>
      </c>
      <c r="C14" s="26">
        <v>4700</v>
      </c>
      <c r="D14" s="26">
        <v>16606</v>
      </c>
      <c r="E14" s="26">
        <v>8900</v>
      </c>
      <c r="F14" s="47">
        <f t="shared" si="0"/>
        <v>-0.44477899554377931</v>
      </c>
      <c r="G14" s="47">
        <f t="shared" si="1"/>
        <v>-0.4719101123595506</v>
      </c>
    </row>
    <row r="15" spans="1:7" ht="20" customHeight="1">
      <c r="A15" s="46" t="s">
        <v>102</v>
      </c>
      <c r="B15" s="26">
        <v>4301</v>
      </c>
      <c r="C15" s="26">
        <v>139000</v>
      </c>
      <c r="D15" s="26">
        <v>2281</v>
      </c>
      <c r="E15" s="26">
        <v>93500</v>
      </c>
      <c r="F15" s="48">
        <f t="shared" si="0"/>
        <v>0.88557650153441481</v>
      </c>
      <c r="G15" s="48">
        <f t="shared" si="1"/>
        <v>0.4866310160427807</v>
      </c>
    </row>
    <row r="16" spans="1:7" ht="20" customHeight="1">
      <c r="A16" s="46" t="s">
        <v>103</v>
      </c>
      <c r="B16" s="26">
        <v>1607</v>
      </c>
      <c r="C16" s="26">
        <v>2100</v>
      </c>
      <c r="D16" s="26">
        <v>13</v>
      </c>
      <c r="E16" s="26">
        <v>400</v>
      </c>
      <c r="F16" s="48">
        <f t="shared" si="0"/>
        <v>122.61538461538461</v>
      </c>
      <c r="G16" s="48">
        <f t="shared" si="1"/>
        <v>4.25</v>
      </c>
    </row>
    <row r="17" spans="1:7" ht="20" customHeight="1">
      <c r="A17" s="46" t="s">
        <v>104</v>
      </c>
      <c r="B17" s="26">
        <v>1587</v>
      </c>
      <c r="C17" s="26">
        <v>11400</v>
      </c>
      <c r="D17" s="26">
        <v>1029</v>
      </c>
      <c r="E17" s="26">
        <v>8200</v>
      </c>
      <c r="F17" s="48">
        <f t="shared" si="0"/>
        <v>0.54227405247813421</v>
      </c>
      <c r="G17" s="48">
        <f t="shared" si="1"/>
        <v>0.39024390243902429</v>
      </c>
    </row>
    <row r="18" spans="1:7" ht="20" customHeight="1">
      <c r="A18" s="46" t="s">
        <v>105</v>
      </c>
      <c r="B18" s="26">
        <v>1218</v>
      </c>
      <c r="C18" s="26">
        <v>40000</v>
      </c>
      <c r="D18" s="26">
        <v>1469</v>
      </c>
      <c r="E18" s="26">
        <v>52000</v>
      </c>
      <c r="F18" s="47">
        <f t="shared" si="0"/>
        <v>-0.1708645336963921</v>
      </c>
      <c r="G18" s="47">
        <f t="shared" si="1"/>
        <v>-0.23076923076923073</v>
      </c>
    </row>
    <row r="19" spans="1:7" ht="20" customHeight="1">
      <c r="A19" s="46" t="s">
        <v>106</v>
      </c>
      <c r="B19" s="26">
        <v>489</v>
      </c>
      <c r="C19" s="26">
        <v>45200</v>
      </c>
      <c r="D19" s="26">
        <v>394</v>
      </c>
      <c r="E19" s="26">
        <v>35200</v>
      </c>
      <c r="F19" s="48">
        <f t="shared" si="0"/>
        <v>0.24111675126903553</v>
      </c>
      <c r="G19" s="48">
        <f t="shared" si="1"/>
        <v>0.28409090909090917</v>
      </c>
    </row>
    <row r="20" spans="1:7" ht="20" customHeight="1">
      <c r="A20" s="46" t="s">
        <v>107</v>
      </c>
      <c r="B20" s="26">
        <v>436</v>
      </c>
      <c r="C20" s="26">
        <v>500</v>
      </c>
      <c r="D20" s="26">
        <v>0</v>
      </c>
      <c r="E20" s="26">
        <v>0</v>
      </c>
      <c r="F20" s="26">
        <v>0</v>
      </c>
      <c r="G20" s="26">
        <v>0</v>
      </c>
    </row>
    <row r="21" spans="1:7" ht="20" customHeight="1">
      <c r="A21" s="46" t="s">
        <v>108</v>
      </c>
      <c r="B21" s="26">
        <v>37</v>
      </c>
      <c r="C21" s="26">
        <v>700</v>
      </c>
      <c r="D21" s="26">
        <v>0</v>
      </c>
      <c r="E21" s="26">
        <v>0</v>
      </c>
      <c r="F21" s="26">
        <v>0</v>
      </c>
      <c r="G21" s="26">
        <v>0</v>
      </c>
    </row>
    <row r="22" spans="1:7" ht="20" customHeight="1">
      <c r="A22" s="46" t="s">
        <v>109</v>
      </c>
      <c r="B22" s="26">
        <v>25</v>
      </c>
      <c r="C22" s="26">
        <v>100</v>
      </c>
      <c r="D22" s="26">
        <v>0</v>
      </c>
      <c r="E22" s="26">
        <v>0</v>
      </c>
      <c r="F22" s="26">
        <v>0</v>
      </c>
      <c r="G22" s="26">
        <v>0</v>
      </c>
    </row>
    <row r="23" spans="1:7" ht="20" customHeight="1">
      <c r="A23" s="46" t="s">
        <v>110</v>
      </c>
      <c r="B23" s="26">
        <v>11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20" customHeight="1">
      <c r="A24" s="46" t="s">
        <v>111</v>
      </c>
      <c r="B24" s="26">
        <v>1</v>
      </c>
      <c r="C24" s="26">
        <v>0</v>
      </c>
      <c r="D24" s="26">
        <v>15</v>
      </c>
      <c r="E24" s="26">
        <v>300</v>
      </c>
      <c r="F24" s="47">
        <f>SUM(B24/D24-1)</f>
        <v>-0.93333333333333335</v>
      </c>
      <c r="G24" s="47">
        <f>SUM(C24/E24-1)</f>
        <v>-1</v>
      </c>
    </row>
    <row r="25" spans="1:7" ht="20" customHeight="1">
      <c r="A25" s="46" t="s">
        <v>112</v>
      </c>
      <c r="B25" s="26">
        <v>0</v>
      </c>
      <c r="C25" s="26">
        <v>0</v>
      </c>
      <c r="D25" s="26">
        <v>45</v>
      </c>
      <c r="E25" s="26">
        <v>2800</v>
      </c>
      <c r="F25" s="47">
        <f>SUM(B25/D25-1)</f>
        <v>-1</v>
      </c>
      <c r="G25" s="47">
        <f>SUM(C25/E25-1)</f>
        <v>-1</v>
      </c>
    </row>
    <row r="26" spans="1:7" ht="20" customHeight="1">
      <c r="A26" s="46" t="s">
        <v>113</v>
      </c>
      <c r="B26" s="26">
        <v>0</v>
      </c>
      <c r="C26" s="26">
        <v>0</v>
      </c>
      <c r="D26" s="26">
        <v>1</v>
      </c>
      <c r="E26" s="26">
        <v>0</v>
      </c>
      <c r="F26" s="47">
        <f>SUM(B26/D26-1)</f>
        <v>-1</v>
      </c>
      <c r="G26" s="26">
        <v>0</v>
      </c>
    </row>
    <row r="27" spans="1:7" ht="31.5" customHeight="1">
      <c r="A27" s="49" t="s">
        <v>114</v>
      </c>
      <c r="B27" s="50">
        <f>SUM(B5:B26)</f>
        <v>15486057</v>
      </c>
      <c r="C27" s="50">
        <f>SUM(C5:C26)</f>
        <v>43996100</v>
      </c>
      <c r="D27" s="50">
        <v>12346127</v>
      </c>
      <c r="E27" s="50">
        <v>31920100</v>
      </c>
      <c r="F27" s="51">
        <f t="shared" ref="F27:G27" si="2">SUM(B27/D27-1)</f>
        <v>0.25432510130504893</v>
      </c>
      <c r="G27" s="51">
        <f t="shared" si="2"/>
        <v>0.37831961679318038</v>
      </c>
    </row>
  </sheetData>
  <mergeCells count="5">
    <mergeCell ref="A1:G1"/>
    <mergeCell ref="A3:A4"/>
    <mergeCell ref="B3:C3"/>
    <mergeCell ref="D3:E3"/>
    <mergeCell ref="F3:G3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7"/>
  <sheetViews>
    <sheetView zoomScaleNormal="100" workbookViewId="0">
      <selection activeCell="K8" sqref="K8"/>
    </sheetView>
  </sheetViews>
  <sheetFormatPr defaultColWidth="9" defaultRowHeight="15.35"/>
  <cols>
    <col min="1" max="1" width="12.875" style="43" bestFit="1" customWidth="1"/>
    <col min="2" max="2" width="13.5" style="44" bestFit="1" customWidth="1"/>
    <col min="3" max="3" width="8.5" style="44" bestFit="1" customWidth="1"/>
    <col min="4" max="5" width="13.5" style="44" bestFit="1" customWidth="1"/>
    <col min="6" max="6" width="8.5" style="44" bestFit="1" customWidth="1"/>
    <col min="7" max="7" width="13.5" style="44" bestFit="1" customWidth="1"/>
    <col min="8" max="8" width="10.625" style="44" bestFit="1" customWidth="1"/>
    <col min="9" max="9" width="9.5" style="44" bestFit="1" customWidth="1"/>
    <col min="10" max="10" width="12.5" style="43" customWidth="1"/>
    <col min="11" max="16384" width="9" style="43"/>
  </cols>
  <sheetData>
    <row r="1" spans="1:9" ht="30" customHeight="1">
      <c r="A1" s="84" t="s">
        <v>119</v>
      </c>
      <c r="B1" s="84"/>
      <c r="C1" s="84"/>
      <c r="D1" s="84"/>
      <c r="E1" s="84"/>
      <c r="F1" s="84"/>
      <c r="G1" s="84"/>
      <c r="H1" s="84"/>
      <c r="I1" s="84"/>
    </row>
    <row r="3" spans="1:9" ht="20" customHeight="1">
      <c r="A3" s="85" t="s">
        <v>84</v>
      </c>
      <c r="B3" s="87" t="s">
        <v>118</v>
      </c>
      <c r="C3" s="87"/>
      <c r="D3" s="87"/>
      <c r="E3" s="87" t="s">
        <v>117</v>
      </c>
      <c r="F3" s="87"/>
      <c r="G3" s="87"/>
      <c r="H3" s="88" t="s">
        <v>87</v>
      </c>
      <c r="I3" s="89"/>
    </row>
    <row r="4" spans="1:9" ht="29.35" customHeight="1">
      <c r="A4" s="86"/>
      <c r="B4" s="45" t="s">
        <v>88</v>
      </c>
      <c r="C4" s="58" t="s">
        <v>127</v>
      </c>
      <c r="D4" s="45" t="s">
        <v>89</v>
      </c>
      <c r="E4" s="45" t="s">
        <v>88</v>
      </c>
      <c r="F4" s="58" t="s">
        <v>127</v>
      </c>
      <c r="G4" s="45" t="s">
        <v>89</v>
      </c>
      <c r="H4" s="45" t="s">
        <v>90</v>
      </c>
      <c r="I4" s="45" t="s">
        <v>91</v>
      </c>
    </row>
    <row r="5" spans="1:9" ht="25" customHeight="1">
      <c r="A5" s="46" t="s">
        <v>92</v>
      </c>
      <c r="B5" s="27">
        <v>7012789</v>
      </c>
      <c r="C5" s="59">
        <f>B5/$B$27</f>
        <v>0.40165212111117971</v>
      </c>
      <c r="D5" s="27">
        <v>19763200</v>
      </c>
      <c r="E5" s="27">
        <v>8019525</v>
      </c>
      <c r="F5" s="59">
        <f>E5/$E$27</f>
        <v>0.57159204584696321</v>
      </c>
      <c r="G5" s="27">
        <v>19484000</v>
      </c>
      <c r="H5" s="48">
        <f t="shared" ref="H5:H19" si="0">SUM(B5/E5-1)</f>
        <v>-0.12553561464051799</v>
      </c>
      <c r="I5" s="48">
        <f t="shared" ref="I5:I19" si="1">SUM(D5/G5-1)</f>
        <v>1.4329706425785238E-2</v>
      </c>
    </row>
    <row r="6" spans="1:9" ht="25" customHeight="1">
      <c r="A6" s="46" t="s">
        <v>93</v>
      </c>
      <c r="B6" s="27">
        <v>6067255</v>
      </c>
      <c r="C6" s="59">
        <f t="shared" ref="C6:C27" si="2">B6/$B$27</f>
        <v>0.34749738514482764</v>
      </c>
      <c r="D6" s="27">
        <v>16922300</v>
      </c>
      <c r="E6" s="27">
        <v>2172486</v>
      </c>
      <c r="F6" s="59">
        <f t="shared" ref="F6:F27" si="3">E6/$E$27</f>
        <v>0.15484404840858851</v>
      </c>
      <c r="G6" s="27">
        <v>5682200</v>
      </c>
      <c r="H6" s="48">
        <f t="shared" si="0"/>
        <v>1.7927705863236865</v>
      </c>
      <c r="I6" s="48">
        <f t="shared" si="1"/>
        <v>1.9781246700221744</v>
      </c>
    </row>
    <row r="7" spans="1:9" ht="25" customHeight="1">
      <c r="A7" s="46" t="s">
        <v>94</v>
      </c>
      <c r="B7" s="27">
        <v>3513157</v>
      </c>
      <c r="C7" s="59">
        <f t="shared" si="2"/>
        <v>0.20121337756584273</v>
      </c>
      <c r="D7" s="27">
        <v>9262800</v>
      </c>
      <c r="E7" s="28">
        <v>2366245</v>
      </c>
      <c r="F7" s="59">
        <f t="shared" si="3"/>
        <v>0.16865423083351538</v>
      </c>
      <c r="G7" s="28">
        <v>5453600</v>
      </c>
      <c r="H7" s="48">
        <f t="shared" si="0"/>
        <v>0.48469706222305797</v>
      </c>
      <c r="I7" s="48">
        <f t="shared" si="1"/>
        <v>0.69847440222971979</v>
      </c>
    </row>
    <row r="8" spans="1:9" ht="25" customHeight="1">
      <c r="A8" s="46" t="s">
        <v>95</v>
      </c>
      <c r="B8" s="27">
        <v>269317</v>
      </c>
      <c r="C8" s="59">
        <f t="shared" si="2"/>
        <v>1.5424924990798894E-2</v>
      </c>
      <c r="D8" s="27">
        <v>845300</v>
      </c>
      <c r="E8" s="27">
        <v>380941</v>
      </c>
      <c r="F8" s="59">
        <f t="shared" si="3"/>
        <v>2.7151588845597215E-2</v>
      </c>
      <c r="G8" s="27">
        <v>1134000</v>
      </c>
      <c r="H8" s="48">
        <f t="shared" si="0"/>
        <v>-0.29302175402490149</v>
      </c>
      <c r="I8" s="48">
        <f t="shared" si="1"/>
        <v>-0.25458553791887129</v>
      </c>
    </row>
    <row r="9" spans="1:9" ht="25" customHeight="1">
      <c r="A9" s="46" t="s">
        <v>96</v>
      </c>
      <c r="B9" s="27">
        <v>220546</v>
      </c>
      <c r="C9" s="59">
        <f t="shared" si="2"/>
        <v>1.2631603303990215E-2</v>
      </c>
      <c r="D9" s="27">
        <v>574400</v>
      </c>
      <c r="E9" s="28">
        <v>473121</v>
      </c>
      <c r="F9" s="59">
        <f t="shared" si="3"/>
        <v>3.3721722960295165E-2</v>
      </c>
      <c r="G9" s="28">
        <v>1106000</v>
      </c>
      <c r="H9" s="48">
        <f t="shared" si="0"/>
        <v>-0.53384863491580381</v>
      </c>
      <c r="I9" s="48">
        <f t="shared" si="1"/>
        <v>-0.48065099457504523</v>
      </c>
    </row>
    <row r="10" spans="1:9" ht="25" customHeight="1">
      <c r="A10" s="46" t="s">
        <v>97</v>
      </c>
      <c r="B10" s="27">
        <v>193978</v>
      </c>
      <c r="C10" s="59">
        <f t="shared" si="2"/>
        <v>1.1109941443968216E-2</v>
      </c>
      <c r="D10" s="27">
        <v>1263400</v>
      </c>
      <c r="E10" s="27">
        <v>450478</v>
      </c>
      <c r="F10" s="59">
        <f t="shared" si="3"/>
        <v>3.2107842001745525E-2</v>
      </c>
      <c r="G10" s="27">
        <v>2975300</v>
      </c>
      <c r="H10" s="48">
        <f t="shared" si="0"/>
        <v>-0.5693951757910487</v>
      </c>
      <c r="I10" s="48">
        <f t="shared" si="1"/>
        <v>-0.57537055086881994</v>
      </c>
    </row>
    <row r="11" spans="1:9" ht="25" customHeight="1">
      <c r="A11" s="46" t="s">
        <v>99</v>
      </c>
      <c r="B11" s="27">
        <v>65355</v>
      </c>
      <c r="C11" s="59">
        <f t="shared" si="2"/>
        <v>3.7431575903996471E-3</v>
      </c>
      <c r="D11" s="27">
        <v>385100</v>
      </c>
      <c r="E11" s="28">
        <v>82747</v>
      </c>
      <c r="F11" s="59">
        <f t="shared" si="3"/>
        <v>5.8977965674648644E-3</v>
      </c>
      <c r="G11" s="28">
        <v>489500</v>
      </c>
      <c r="H11" s="48">
        <f t="shared" si="0"/>
        <v>-0.21018284650803054</v>
      </c>
      <c r="I11" s="48">
        <f t="shared" si="1"/>
        <v>-0.21327885597548524</v>
      </c>
    </row>
    <row r="12" spans="1:9" ht="25" customHeight="1">
      <c r="A12" s="46" t="s">
        <v>98</v>
      </c>
      <c r="B12" s="27">
        <v>62381</v>
      </c>
      <c r="C12" s="59">
        <f t="shared" si="2"/>
        <v>3.5728240172400029E-3</v>
      </c>
      <c r="D12" s="27">
        <v>194100</v>
      </c>
      <c r="E12" s="28">
        <v>48678</v>
      </c>
      <c r="F12" s="59">
        <f t="shared" si="3"/>
        <v>3.469526886908947E-3</v>
      </c>
      <c r="G12" s="28">
        <v>127700</v>
      </c>
      <c r="H12" s="48">
        <f t="shared" si="0"/>
        <v>0.28150293767204904</v>
      </c>
      <c r="I12" s="48">
        <f t="shared" si="1"/>
        <v>0.51996867658574786</v>
      </c>
    </row>
    <row r="13" spans="1:9" ht="25" customHeight="1">
      <c r="A13" s="46" t="s">
        <v>100</v>
      </c>
      <c r="B13" s="27">
        <v>36084</v>
      </c>
      <c r="C13" s="59">
        <f t="shared" si="2"/>
        <v>2.0666834747453274E-3</v>
      </c>
      <c r="D13" s="27">
        <v>159400</v>
      </c>
      <c r="E13" s="26">
        <v>13965</v>
      </c>
      <c r="F13" s="59">
        <f t="shared" si="3"/>
        <v>9.9535607411322248E-4</v>
      </c>
      <c r="G13" s="26">
        <v>84300</v>
      </c>
      <c r="H13" s="48">
        <f t="shared" si="0"/>
        <v>1.583888292158969</v>
      </c>
      <c r="I13" s="48">
        <f t="shared" si="1"/>
        <v>0.89086595492289433</v>
      </c>
    </row>
    <row r="14" spans="1:9" ht="25" customHeight="1">
      <c r="A14" s="46" t="s">
        <v>101</v>
      </c>
      <c r="B14" s="27">
        <v>9220</v>
      </c>
      <c r="C14" s="59">
        <f t="shared" si="2"/>
        <v>5.280684413355481E-4</v>
      </c>
      <c r="D14" s="27">
        <v>4700</v>
      </c>
      <c r="E14" s="26">
        <v>16606</v>
      </c>
      <c r="F14" s="59">
        <f t="shared" si="3"/>
        <v>1.1835934813264714E-3</v>
      </c>
      <c r="G14" s="26">
        <v>8900</v>
      </c>
      <c r="H14" s="48">
        <f t="shared" si="0"/>
        <v>-0.44477899554377931</v>
      </c>
      <c r="I14" s="48">
        <f t="shared" si="1"/>
        <v>-0.4719101123595506</v>
      </c>
    </row>
    <row r="15" spans="1:9" ht="25" customHeight="1">
      <c r="A15" s="46" t="s">
        <v>102</v>
      </c>
      <c r="B15" s="27">
        <v>4352</v>
      </c>
      <c r="C15" s="59">
        <f t="shared" si="2"/>
        <v>2.4925746818788561E-4</v>
      </c>
      <c r="D15" s="27">
        <v>141300</v>
      </c>
      <c r="E15" s="27">
        <v>2345</v>
      </c>
      <c r="F15" s="59">
        <f t="shared" si="3"/>
        <v>1.6713999239495217E-4</v>
      </c>
      <c r="G15" s="27">
        <v>95400</v>
      </c>
      <c r="H15" s="48">
        <f t="shared" si="0"/>
        <v>0.8558635394456291</v>
      </c>
      <c r="I15" s="48">
        <f t="shared" si="1"/>
        <v>0.48113207547169812</v>
      </c>
    </row>
    <row r="16" spans="1:9" ht="25" customHeight="1">
      <c r="A16" s="46" t="s">
        <v>103</v>
      </c>
      <c r="B16" s="27">
        <v>1607</v>
      </c>
      <c r="C16" s="59">
        <f t="shared" si="2"/>
        <v>9.2039694710002799E-5</v>
      </c>
      <c r="D16" s="27">
        <v>2100</v>
      </c>
      <c r="E16" s="27">
        <v>13</v>
      </c>
      <c r="F16" s="59">
        <f t="shared" si="3"/>
        <v>9.2657565080357277E-7</v>
      </c>
      <c r="G16" s="27">
        <v>400</v>
      </c>
      <c r="H16" s="48">
        <f t="shared" si="0"/>
        <v>122.61538461538461</v>
      </c>
      <c r="I16" s="48">
        <f t="shared" si="1"/>
        <v>4.25</v>
      </c>
    </row>
    <row r="17" spans="1:9" ht="25" customHeight="1">
      <c r="A17" s="46" t="s">
        <v>104</v>
      </c>
      <c r="B17" s="27">
        <v>1587</v>
      </c>
      <c r="C17" s="59">
        <f t="shared" si="2"/>
        <v>9.0894210021639349E-5</v>
      </c>
      <c r="D17" s="27">
        <v>11400</v>
      </c>
      <c r="E17" s="27">
        <v>1029</v>
      </c>
      <c r="F17" s="59">
        <f t="shared" si="3"/>
        <v>7.3342026513605876E-5</v>
      </c>
      <c r="G17" s="27">
        <v>8200</v>
      </c>
      <c r="H17" s="48">
        <f t="shared" si="0"/>
        <v>0.54227405247813421</v>
      </c>
      <c r="I17" s="48">
        <f t="shared" si="1"/>
        <v>0.39024390243902429</v>
      </c>
    </row>
    <row r="18" spans="1:9" ht="25" customHeight="1">
      <c r="A18" s="46" t="s">
        <v>105</v>
      </c>
      <c r="B18" s="27">
        <v>1228</v>
      </c>
      <c r="C18" s="59">
        <f t="shared" si="2"/>
        <v>7.0332759865515511E-5</v>
      </c>
      <c r="D18" s="27">
        <v>40200</v>
      </c>
      <c r="E18" s="27">
        <v>1522</v>
      </c>
      <c r="F18" s="59">
        <f t="shared" si="3"/>
        <v>1.0848062619407983E-4</v>
      </c>
      <c r="G18" s="27">
        <v>56200</v>
      </c>
      <c r="H18" s="48">
        <f t="shared" si="0"/>
        <v>-0.19316688567674112</v>
      </c>
      <c r="I18" s="48">
        <f t="shared" si="1"/>
        <v>-0.28469750889679712</v>
      </c>
    </row>
    <row r="19" spans="1:9" ht="25" customHeight="1">
      <c r="A19" s="46" t="s">
        <v>106</v>
      </c>
      <c r="B19" s="27">
        <v>492</v>
      </c>
      <c r="C19" s="59">
        <f t="shared" si="2"/>
        <v>2.8178923333740744E-5</v>
      </c>
      <c r="D19" s="27">
        <v>45500</v>
      </c>
      <c r="E19" s="27">
        <v>394</v>
      </c>
      <c r="F19" s="59">
        <f t="shared" si="3"/>
        <v>2.8082369724354434E-5</v>
      </c>
      <c r="G19" s="27">
        <v>35200</v>
      </c>
      <c r="H19" s="48">
        <f t="shared" si="0"/>
        <v>0.24873096446700504</v>
      </c>
      <c r="I19" s="48">
        <f t="shared" si="1"/>
        <v>0.29261363636363646</v>
      </c>
    </row>
    <row r="20" spans="1:9" ht="25" customHeight="1">
      <c r="A20" s="46" t="s">
        <v>120</v>
      </c>
      <c r="B20" s="27">
        <v>436</v>
      </c>
      <c r="C20" s="59">
        <f t="shared" si="2"/>
        <v>2.4971566206323098E-5</v>
      </c>
      <c r="D20" s="27">
        <v>500</v>
      </c>
      <c r="E20" s="26">
        <v>0</v>
      </c>
      <c r="F20" s="59">
        <f t="shared" si="3"/>
        <v>0</v>
      </c>
      <c r="G20" s="26">
        <v>0</v>
      </c>
      <c r="H20" s="27">
        <v>0</v>
      </c>
      <c r="I20" s="27">
        <v>0</v>
      </c>
    </row>
    <row r="21" spans="1:9" ht="25" customHeight="1">
      <c r="A21" s="46" t="s">
        <v>121</v>
      </c>
      <c r="B21" s="27">
        <v>37</v>
      </c>
      <c r="C21" s="59">
        <f t="shared" si="2"/>
        <v>2.1191466734723729E-6</v>
      </c>
      <c r="D21" s="27">
        <v>700</v>
      </c>
      <c r="E21" s="27">
        <v>0</v>
      </c>
      <c r="F21" s="59">
        <f t="shared" si="3"/>
        <v>0</v>
      </c>
      <c r="G21" s="27">
        <v>0</v>
      </c>
      <c r="H21" s="27">
        <v>0</v>
      </c>
      <c r="I21" s="27">
        <v>0</v>
      </c>
    </row>
    <row r="22" spans="1:9" ht="25" customHeight="1">
      <c r="A22" s="46" t="s">
        <v>122</v>
      </c>
      <c r="B22" s="27">
        <v>25</v>
      </c>
      <c r="C22" s="59">
        <f t="shared" si="2"/>
        <v>1.4318558604543061E-6</v>
      </c>
      <c r="D22" s="27">
        <v>100</v>
      </c>
      <c r="E22" s="27">
        <v>0</v>
      </c>
      <c r="F22" s="59">
        <f t="shared" si="3"/>
        <v>0</v>
      </c>
      <c r="G22" s="27">
        <v>0</v>
      </c>
      <c r="H22" s="27">
        <v>0</v>
      </c>
      <c r="I22" s="27">
        <v>0</v>
      </c>
    </row>
    <row r="23" spans="1:9" ht="25" customHeight="1">
      <c r="A23" s="46" t="s">
        <v>123</v>
      </c>
      <c r="B23" s="27">
        <v>11</v>
      </c>
      <c r="C23" s="59">
        <f t="shared" si="2"/>
        <v>6.3001657859989467E-7</v>
      </c>
      <c r="D23" s="27">
        <v>0</v>
      </c>
      <c r="E23" s="27">
        <v>0</v>
      </c>
      <c r="F23" s="59">
        <f t="shared" si="3"/>
        <v>0</v>
      </c>
      <c r="G23" s="27">
        <v>0</v>
      </c>
      <c r="H23" s="27">
        <v>0</v>
      </c>
      <c r="I23" s="27">
        <v>0</v>
      </c>
    </row>
    <row r="24" spans="1:9" ht="25" customHeight="1">
      <c r="A24" s="46" t="s">
        <v>111</v>
      </c>
      <c r="B24" s="27">
        <v>1</v>
      </c>
      <c r="C24" s="59">
        <f t="shared" si="2"/>
        <v>5.7274234418172247E-8</v>
      </c>
      <c r="D24" s="27">
        <v>0</v>
      </c>
      <c r="E24" s="26">
        <v>15</v>
      </c>
      <c r="F24" s="59">
        <f t="shared" si="3"/>
        <v>1.0691257509271994E-6</v>
      </c>
      <c r="G24" s="55">
        <v>300</v>
      </c>
      <c r="H24" s="48">
        <f>SUM(B24/E24-1)</f>
        <v>-0.93333333333333335</v>
      </c>
      <c r="I24" s="48">
        <f>SUM(D24/G24-1)</f>
        <v>-1</v>
      </c>
    </row>
    <row r="25" spans="1:9" ht="25" customHeight="1">
      <c r="A25" s="46" t="s">
        <v>112</v>
      </c>
      <c r="B25" s="27">
        <v>0</v>
      </c>
      <c r="C25" s="59">
        <f t="shared" si="2"/>
        <v>0</v>
      </c>
      <c r="D25" s="27">
        <v>0</v>
      </c>
      <c r="E25" s="27">
        <v>45</v>
      </c>
      <c r="F25" s="59">
        <f t="shared" si="3"/>
        <v>3.207377252781598E-6</v>
      </c>
      <c r="G25" s="27">
        <v>2800</v>
      </c>
      <c r="H25" s="48">
        <f>SUM(B25/E25-1)</f>
        <v>-1</v>
      </c>
      <c r="I25" s="48">
        <f>SUM(D25/G25-1)</f>
        <v>-1</v>
      </c>
    </row>
    <row r="26" spans="1:9" ht="25" customHeight="1">
      <c r="A26" s="52" t="s">
        <v>113</v>
      </c>
      <c r="B26" s="27">
        <v>0</v>
      </c>
      <c r="C26" s="59">
        <f t="shared" si="2"/>
        <v>0</v>
      </c>
      <c r="D26" s="27">
        <v>0</v>
      </c>
      <c r="E26" s="29">
        <v>1</v>
      </c>
      <c r="F26" s="59">
        <f t="shared" si="3"/>
        <v>7.1275050061813292E-8</v>
      </c>
      <c r="G26" s="29">
        <v>0</v>
      </c>
      <c r="H26" s="48">
        <f>SUM(B26/E26-1)</f>
        <v>-1</v>
      </c>
      <c r="I26" s="27">
        <v>0</v>
      </c>
    </row>
    <row r="27" spans="1:9" ht="26.35" customHeight="1">
      <c r="A27" s="53" t="s">
        <v>115</v>
      </c>
      <c r="B27" s="30">
        <f>SUM(B5:B26)</f>
        <v>17459858</v>
      </c>
      <c r="C27" s="60">
        <f t="shared" si="2"/>
        <v>1</v>
      </c>
      <c r="D27" s="30">
        <f>SUM(D5:D26)</f>
        <v>49616500</v>
      </c>
      <c r="E27" s="31">
        <v>14030155</v>
      </c>
      <c r="F27" s="60">
        <f t="shared" si="3"/>
        <v>1</v>
      </c>
      <c r="G27" s="31">
        <v>36744000</v>
      </c>
      <c r="H27" s="61">
        <f>SUM(B27/E27-1)</f>
        <v>0.24445225302215112</v>
      </c>
      <c r="I27" s="61">
        <f t="shared" ref="I27" si="4">SUM(D27/G27-1)</f>
        <v>0.35032930546483776</v>
      </c>
    </row>
  </sheetData>
  <sortState ref="A5:I26">
    <sortCondition descending="1" ref="B5:B26"/>
  </sortState>
  <mergeCells count="5">
    <mergeCell ref="A1:I1"/>
    <mergeCell ref="A3:A4"/>
    <mergeCell ref="B3:D3"/>
    <mergeCell ref="E3:G3"/>
    <mergeCell ref="H3:I3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7"/>
  <sheetViews>
    <sheetView workbookViewId="0">
      <selection activeCell="K7" sqref="K7"/>
    </sheetView>
  </sheetViews>
  <sheetFormatPr defaultColWidth="8.875" defaultRowHeight="15.35"/>
  <cols>
    <col min="1" max="1" width="12.875" style="43" bestFit="1" customWidth="1"/>
    <col min="2" max="2" width="13.5" style="44" bestFit="1" customWidth="1"/>
    <col min="3" max="3" width="8.5" style="44" bestFit="1" customWidth="1"/>
    <col min="4" max="5" width="13.5" style="44" bestFit="1" customWidth="1"/>
    <col min="6" max="6" width="8.5" style="44" bestFit="1" customWidth="1"/>
    <col min="7" max="7" width="13.5" style="44" customWidth="1"/>
    <col min="8" max="8" width="10.625" style="44" bestFit="1" customWidth="1"/>
    <col min="9" max="9" width="9.5" style="44" bestFit="1" customWidth="1"/>
    <col min="10" max="10" width="10.875" style="43" customWidth="1"/>
    <col min="11" max="16384" width="8.875" style="43"/>
  </cols>
  <sheetData>
    <row r="1" spans="1:9" ht="30" customHeight="1">
      <c r="A1" s="84" t="s">
        <v>124</v>
      </c>
      <c r="B1" s="84"/>
      <c r="C1" s="84"/>
      <c r="D1" s="84"/>
      <c r="E1" s="84"/>
      <c r="F1" s="84"/>
      <c r="G1" s="84"/>
      <c r="H1" s="84"/>
      <c r="I1" s="84"/>
    </row>
    <row r="3" spans="1:9" ht="22.2" customHeight="1">
      <c r="A3" s="85" t="s">
        <v>84</v>
      </c>
      <c r="B3" s="87" t="s">
        <v>125</v>
      </c>
      <c r="C3" s="87"/>
      <c r="D3" s="87"/>
      <c r="E3" s="87" t="s">
        <v>116</v>
      </c>
      <c r="F3" s="87"/>
      <c r="G3" s="87"/>
      <c r="H3" s="88" t="s">
        <v>87</v>
      </c>
      <c r="I3" s="89"/>
    </row>
    <row r="4" spans="1:9" ht="33.700000000000003" customHeight="1">
      <c r="A4" s="86"/>
      <c r="B4" s="45" t="s">
        <v>88</v>
      </c>
      <c r="C4" s="58" t="s">
        <v>127</v>
      </c>
      <c r="D4" s="45" t="s">
        <v>89</v>
      </c>
      <c r="E4" s="45" t="s">
        <v>88</v>
      </c>
      <c r="F4" s="58" t="s">
        <v>127</v>
      </c>
      <c r="G4" s="45" t="s">
        <v>89</v>
      </c>
      <c r="H4" s="45" t="s">
        <v>90</v>
      </c>
      <c r="I4" s="45" t="s">
        <v>91</v>
      </c>
    </row>
    <row r="5" spans="1:9" ht="25" customHeight="1">
      <c r="A5" s="46" t="s">
        <v>92</v>
      </c>
      <c r="B5" s="27">
        <v>7562391</v>
      </c>
      <c r="C5" s="59">
        <f>B5/$B$27</f>
        <v>0.39514440600435868</v>
      </c>
      <c r="D5" s="27">
        <v>21307500</v>
      </c>
      <c r="E5" s="27">
        <v>8345532</v>
      </c>
      <c r="F5" s="59">
        <f>E5/$E$27</f>
        <v>0.53148519467071198</v>
      </c>
      <c r="G5" s="27">
        <v>20436600</v>
      </c>
      <c r="H5" s="48">
        <f>SUM(B5/E5-1)</f>
        <v>-9.3839553907408169E-2</v>
      </c>
      <c r="I5" s="48">
        <f>SUM(D5/G5-1)</f>
        <v>4.2614720648248783E-2</v>
      </c>
    </row>
    <row r="6" spans="1:9" ht="25" customHeight="1">
      <c r="A6" s="46" t="s">
        <v>93</v>
      </c>
      <c r="B6" s="27">
        <v>6707619</v>
      </c>
      <c r="C6" s="59">
        <f t="shared" ref="C6:C27" si="0">B6/$B$27</f>
        <v>0.35048149790966249</v>
      </c>
      <c r="D6" s="27">
        <v>18916600</v>
      </c>
      <c r="E6" s="27">
        <v>2725834</v>
      </c>
      <c r="F6" s="59">
        <f t="shared" ref="F6:F27" si="1">E6/$E$27</f>
        <v>0.17359473477904649</v>
      </c>
      <c r="G6" s="27">
        <v>7162800</v>
      </c>
      <c r="H6" s="48">
        <f t="shared" ref="H6:H26" si="2">SUM(B6/E6-1)</f>
        <v>1.460758432098213</v>
      </c>
      <c r="I6" s="48">
        <f t="shared" ref="I6:I25" si="3">SUM(D6/G6-1)</f>
        <v>1.6409504662980958</v>
      </c>
    </row>
    <row r="7" spans="1:9" ht="25" customHeight="1">
      <c r="A7" s="46" t="s">
        <v>94</v>
      </c>
      <c r="B7" s="27">
        <v>3905960</v>
      </c>
      <c r="C7" s="59">
        <f t="shared" si="0"/>
        <v>0.20409130446664089</v>
      </c>
      <c r="D7" s="27">
        <v>10293900</v>
      </c>
      <c r="E7" s="28">
        <v>3040997</v>
      </c>
      <c r="F7" s="59">
        <f t="shared" si="1"/>
        <v>0.19366589002810738</v>
      </c>
      <c r="G7" s="28">
        <v>7194200</v>
      </c>
      <c r="H7" s="48">
        <f t="shared" si="2"/>
        <v>0.28443401950084124</v>
      </c>
      <c r="I7" s="48">
        <f t="shared" si="3"/>
        <v>0.43086097133802226</v>
      </c>
    </row>
    <row r="8" spans="1:9" ht="25" customHeight="1">
      <c r="A8" s="46" t="s">
        <v>95</v>
      </c>
      <c r="B8" s="27">
        <v>269317</v>
      </c>
      <c r="C8" s="59">
        <f t="shared" si="0"/>
        <v>1.4072150724800645E-2</v>
      </c>
      <c r="D8" s="27">
        <v>845300</v>
      </c>
      <c r="E8" s="27">
        <v>405245</v>
      </c>
      <c r="F8" s="59">
        <f t="shared" si="1"/>
        <v>2.5808027303032648E-2</v>
      </c>
      <c r="G8" s="27">
        <v>1239900</v>
      </c>
      <c r="H8" s="48">
        <f t="shared" si="2"/>
        <v>-0.33542178188503247</v>
      </c>
      <c r="I8" s="48">
        <f t="shared" si="3"/>
        <v>-0.3182514718928946</v>
      </c>
    </row>
    <row r="9" spans="1:9" ht="25" customHeight="1">
      <c r="A9" s="46" t="s">
        <v>96</v>
      </c>
      <c r="B9" s="27">
        <v>266451</v>
      </c>
      <c r="C9" s="59">
        <f t="shared" si="0"/>
        <v>1.3922398633483428E-2</v>
      </c>
      <c r="D9" s="27">
        <v>702300</v>
      </c>
      <c r="E9" s="28">
        <v>529185</v>
      </c>
      <c r="F9" s="59">
        <f t="shared" si="1"/>
        <v>3.3701146043394324E-2</v>
      </c>
      <c r="G9" s="28">
        <v>1252000</v>
      </c>
      <c r="H9" s="48">
        <f t="shared" si="2"/>
        <v>-0.49648799569148783</v>
      </c>
      <c r="I9" s="48">
        <f t="shared" si="3"/>
        <v>-0.43905750798722043</v>
      </c>
    </row>
    <row r="10" spans="1:9" ht="25" customHeight="1">
      <c r="A10" s="46" t="s">
        <v>97</v>
      </c>
      <c r="B10" s="27">
        <v>207581</v>
      </c>
      <c r="C10" s="59">
        <f t="shared" si="0"/>
        <v>1.0846367364870553E-2</v>
      </c>
      <c r="D10" s="27">
        <v>1378100</v>
      </c>
      <c r="E10" s="27">
        <v>463312</v>
      </c>
      <c r="F10" s="59">
        <f t="shared" si="1"/>
        <v>2.9506024123240663E-2</v>
      </c>
      <c r="G10" s="27">
        <v>3087400</v>
      </c>
      <c r="H10" s="48">
        <f t="shared" si="2"/>
        <v>-0.55196282418758846</v>
      </c>
      <c r="I10" s="48">
        <f t="shared" si="3"/>
        <v>-0.55363736477294812</v>
      </c>
    </row>
    <row r="11" spans="1:9" ht="25" customHeight="1">
      <c r="A11" s="46" t="s">
        <v>98</v>
      </c>
      <c r="B11" s="27">
        <v>94496</v>
      </c>
      <c r="C11" s="59">
        <f t="shared" si="0"/>
        <v>4.9375344107158541E-3</v>
      </c>
      <c r="D11" s="27">
        <v>271600</v>
      </c>
      <c r="E11" s="28">
        <v>48678</v>
      </c>
      <c r="F11" s="59">
        <f t="shared" si="1"/>
        <v>3.1000583673013197E-3</v>
      </c>
      <c r="G11" s="28">
        <v>127700</v>
      </c>
      <c r="H11" s="48">
        <f t="shared" si="2"/>
        <v>0.94124655902050214</v>
      </c>
      <c r="I11" s="48">
        <f t="shared" si="3"/>
        <v>1.1268598277212214</v>
      </c>
    </row>
    <row r="12" spans="1:9" ht="25" customHeight="1">
      <c r="A12" s="46" t="s">
        <v>99</v>
      </c>
      <c r="B12" s="27">
        <v>66910</v>
      </c>
      <c r="C12" s="59">
        <f t="shared" si="0"/>
        <v>3.4961313433478432E-3</v>
      </c>
      <c r="D12" s="27">
        <v>392800</v>
      </c>
      <c r="E12" s="28">
        <v>103066</v>
      </c>
      <c r="F12" s="59">
        <f t="shared" si="1"/>
        <v>6.563758077247993E-3</v>
      </c>
      <c r="G12" s="28">
        <v>597200</v>
      </c>
      <c r="H12" s="48">
        <f t="shared" si="2"/>
        <v>-0.35080433896726371</v>
      </c>
      <c r="I12" s="48">
        <f t="shared" si="3"/>
        <v>-0.34226389819156067</v>
      </c>
    </row>
    <row r="13" spans="1:9" ht="25" customHeight="1">
      <c r="A13" s="46" t="s">
        <v>100</v>
      </c>
      <c r="B13" s="27">
        <v>36354</v>
      </c>
      <c r="C13" s="59">
        <f t="shared" si="0"/>
        <v>1.8995420543426618E-3</v>
      </c>
      <c r="D13" s="27">
        <v>161700</v>
      </c>
      <c r="E13" s="26">
        <v>16668</v>
      </c>
      <c r="F13" s="59">
        <f t="shared" si="1"/>
        <v>1.0615015585311309E-3</v>
      </c>
      <c r="G13" s="26">
        <v>103900</v>
      </c>
      <c r="H13" s="48">
        <f t="shared" si="2"/>
        <v>1.1810655147588194</v>
      </c>
      <c r="I13" s="48">
        <f t="shared" si="3"/>
        <v>0.55630413859480266</v>
      </c>
    </row>
    <row r="14" spans="1:9" ht="25" customHeight="1">
      <c r="A14" s="46" t="s">
        <v>101</v>
      </c>
      <c r="B14" s="27">
        <v>9220</v>
      </c>
      <c r="C14" s="59">
        <f t="shared" si="0"/>
        <v>4.8175655336522367E-4</v>
      </c>
      <c r="D14" s="27">
        <v>4700</v>
      </c>
      <c r="E14" s="26">
        <v>16606</v>
      </c>
      <c r="F14" s="59">
        <f t="shared" si="1"/>
        <v>1.0575530886109887E-3</v>
      </c>
      <c r="G14" s="26">
        <v>8900</v>
      </c>
      <c r="H14" s="48">
        <f t="shared" si="2"/>
        <v>-0.44477899554377931</v>
      </c>
      <c r="I14" s="48">
        <f t="shared" si="3"/>
        <v>-0.4719101123595506</v>
      </c>
    </row>
    <row r="15" spans="1:9" ht="25" customHeight="1">
      <c r="A15" s="46" t="s">
        <v>102</v>
      </c>
      <c r="B15" s="27">
        <v>5402</v>
      </c>
      <c r="C15" s="59">
        <f t="shared" si="0"/>
        <v>2.822612691191907E-4</v>
      </c>
      <c r="D15" s="27">
        <v>178200</v>
      </c>
      <c r="E15" s="27">
        <v>3103</v>
      </c>
      <c r="F15" s="59">
        <f t="shared" si="1"/>
        <v>1.976145510032457E-4</v>
      </c>
      <c r="G15" s="27">
        <v>106900</v>
      </c>
      <c r="H15" s="48">
        <f t="shared" si="2"/>
        <v>0.74089590718659371</v>
      </c>
      <c r="I15" s="48">
        <f t="shared" si="3"/>
        <v>0.66697848456501396</v>
      </c>
    </row>
    <row r="16" spans="1:9" ht="25" customHeight="1">
      <c r="A16" s="46" t="s">
        <v>105</v>
      </c>
      <c r="B16" s="27">
        <v>1863</v>
      </c>
      <c r="C16" s="59">
        <f t="shared" si="0"/>
        <v>9.7344084481498018E-5</v>
      </c>
      <c r="D16" s="27">
        <v>63100</v>
      </c>
      <c r="E16" s="27">
        <v>1545</v>
      </c>
      <c r="F16" s="59">
        <f t="shared" si="1"/>
        <v>9.8393323009995045E-5</v>
      </c>
      <c r="G16" s="27">
        <v>57300</v>
      </c>
      <c r="H16" s="48">
        <f t="shared" si="2"/>
        <v>0.2058252427184466</v>
      </c>
      <c r="I16" s="48">
        <f t="shared" si="3"/>
        <v>0.10122164048865612</v>
      </c>
    </row>
    <row r="17" spans="1:9" ht="25" customHeight="1">
      <c r="A17" s="46" t="s">
        <v>126</v>
      </c>
      <c r="B17" s="27">
        <v>1607</v>
      </c>
      <c r="C17" s="59">
        <f t="shared" si="0"/>
        <v>8.3967763693916961E-5</v>
      </c>
      <c r="D17" s="27">
        <v>2100</v>
      </c>
      <c r="E17" s="27">
        <v>13</v>
      </c>
      <c r="F17" s="59">
        <f t="shared" si="1"/>
        <v>8.2790498325562175E-7</v>
      </c>
      <c r="G17" s="27">
        <v>400</v>
      </c>
      <c r="H17" s="48">
        <f t="shared" si="2"/>
        <v>122.61538461538461</v>
      </c>
      <c r="I17" s="48">
        <f t="shared" si="3"/>
        <v>4.25</v>
      </c>
    </row>
    <row r="18" spans="1:9" ht="25" customHeight="1">
      <c r="A18" s="46" t="s">
        <v>104</v>
      </c>
      <c r="B18" s="27">
        <v>1587</v>
      </c>
      <c r="C18" s="59">
        <f t="shared" si="0"/>
        <v>8.2922738632387191E-5</v>
      </c>
      <c r="D18" s="27">
        <v>11400</v>
      </c>
      <c r="E18" s="27">
        <v>2047</v>
      </c>
      <c r="F18" s="59">
        <f t="shared" si="1"/>
        <v>1.3036319236340443E-4</v>
      </c>
      <c r="G18" s="27">
        <v>16300</v>
      </c>
      <c r="H18" s="48">
        <f t="shared" si="2"/>
        <v>-0.2247191011235955</v>
      </c>
      <c r="I18" s="48">
        <f t="shared" si="3"/>
        <v>-0.30061349693251538</v>
      </c>
    </row>
    <row r="19" spans="1:9" ht="25" customHeight="1">
      <c r="A19" s="46" t="s">
        <v>106</v>
      </c>
      <c r="B19" s="27">
        <v>1027</v>
      </c>
      <c r="C19" s="59">
        <f t="shared" si="0"/>
        <v>5.3662036909553656E-5</v>
      </c>
      <c r="D19" s="27">
        <v>104900</v>
      </c>
      <c r="E19" s="27">
        <v>394</v>
      </c>
      <c r="F19" s="59">
        <f t="shared" si="1"/>
        <v>2.5091889492516536E-5</v>
      </c>
      <c r="G19" s="27">
        <v>35200</v>
      </c>
      <c r="H19" s="48">
        <f t="shared" si="2"/>
        <v>1.6065989847715736</v>
      </c>
      <c r="I19" s="48">
        <f t="shared" si="3"/>
        <v>1.9801136363636362</v>
      </c>
    </row>
    <row r="20" spans="1:9" ht="25" customHeight="1">
      <c r="A20" s="46" t="s">
        <v>47</v>
      </c>
      <c r="B20" s="27">
        <v>436</v>
      </c>
      <c r="C20" s="59">
        <f t="shared" si="0"/>
        <v>2.2781546341348973E-5</v>
      </c>
      <c r="D20" s="27">
        <v>500</v>
      </c>
      <c r="E20" s="27">
        <v>0</v>
      </c>
      <c r="F20" s="59">
        <f t="shared" si="1"/>
        <v>0</v>
      </c>
      <c r="G20" s="27">
        <v>0</v>
      </c>
      <c r="H20" s="26">
        <v>0</v>
      </c>
      <c r="I20" s="26">
        <v>0</v>
      </c>
    </row>
    <row r="21" spans="1:9" ht="25" customHeight="1">
      <c r="A21" s="46" t="s">
        <v>82</v>
      </c>
      <c r="B21" s="27">
        <v>37</v>
      </c>
      <c r="C21" s="59">
        <f t="shared" si="0"/>
        <v>1.9332963638300735E-6</v>
      </c>
      <c r="D21" s="27">
        <v>700</v>
      </c>
      <c r="E21" s="27">
        <v>0</v>
      </c>
      <c r="F21" s="59">
        <f t="shared" si="1"/>
        <v>0</v>
      </c>
      <c r="G21" s="27">
        <v>0</v>
      </c>
      <c r="H21" s="26">
        <v>0</v>
      </c>
      <c r="I21" s="26">
        <v>0</v>
      </c>
    </row>
    <row r="22" spans="1:9" ht="25" customHeight="1">
      <c r="A22" s="46" t="s">
        <v>80</v>
      </c>
      <c r="B22" s="27">
        <v>27</v>
      </c>
      <c r="C22" s="59">
        <f t="shared" si="0"/>
        <v>1.4107838330651885E-6</v>
      </c>
      <c r="D22" s="27">
        <v>300</v>
      </c>
      <c r="E22" s="27">
        <v>0</v>
      </c>
      <c r="F22" s="59">
        <f t="shared" si="1"/>
        <v>0</v>
      </c>
      <c r="G22" s="27">
        <v>0</v>
      </c>
      <c r="H22" s="26">
        <v>0</v>
      </c>
      <c r="I22" s="26">
        <v>0</v>
      </c>
    </row>
    <row r="23" spans="1:9" ht="25" customHeight="1">
      <c r="A23" s="46" t="s">
        <v>81</v>
      </c>
      <c r="B23" s="27">
        <v>11</v>
      </c>
      <c r="C23" s="59">
        <f t="shared" si="0"/>
        <v>5.7476378384137318E-7</v>
      </c>
      <c r="D23" s="27">
        <v>0</v>
      </c>
      <c r="E23" s="27">
        <v>0</v>
      </c>
      <c r="F23" s="59">
        <f t="shared" si="1"/>
        <v>0</v>
      </c>
      <c r="G23" s="27">
        <v>0</v>
      </c>
      <c r="H23" s="26">
        <v>0</v>
      </c>
      <c r="I23" s="26">
        <v>0</v>
      </c>
    </row>
    <row r="24" spans="1:9" ht="25" customHeight="1">
      <c r="A24" s="46" t="s">
        <v>111</v>
      </c>
      <c r="B24" s="27">
        <v>1</v>
      </c>
      <c r="C24" s="59">
        <f t="shared" si="0"/>
        <v>5.2251253076488465E-8</v>
      </c>
      <c r="D24" s="27">
        <v>0</v>
      </c>
      <c r="E24" s="26">
        <v>15</v>
      </c>
      <c r="F24" s="59">
        <f t="shared" si="1"/>
        <v>9.5527498067956359E-7</v>
      </c>
      <c r="G24" s="26">
        <v>300</v>
      </c>
      <c r="H24" s="48">
        <f t="shared" si="2"/>
        <v>-0.93333333333333335</v>
      </c>
      <c r="I24" s="48">
        <f t="shared" si="3"/>
        <v>-1</v>
      </c>
    </row>
    <row r="25" spans="1:9" ht="25" customHeight="1">
      <c r="A25" s="46" t="s">
        <v>112</v>
      </c>
      <c r="B25" s="27">
        <v>0</v>
      </c>
      <c r="C25" s="59">
        <f t="shared" si="0"/>
        <v>0</v>
      </c>
      <c r="D25" s="27">
        <v>0</v>
      </c>
      <c r="E25" s="27">
        <v>45</v>
      </c>
      <c r="F25" s="59">
        <f t="shared" si="1"/>
        <v>2.8658249420386906E-6</v>
      </c>
      <c r="G25" s="27">
        <v>2800</v>
      </c>
      <c r="H25" s="48">
        <f t="shared" si="2"/>
        <v>-1</v>
      </c>
      <c r="I25" s="48">
        <f t="shared" si="3"/>
        <v>-1</v>
      </c>
    </row>
    <row r="26" spans="1:9" ht="25" customHeight="1">
      <c r="A26" s="46" t="s">
        <v>113</v>
      </c>
      <c r="B26" s="27">
        <v>0</v>
      </c>
      <c r="C26" s="59">
        <f t="shared" si="0"/>
        <v>0</v>
      </c>
      <c r="D26" s="27">
        <v>0</v>
      </c>
      <c r="E26" s="27">
        <v>1</v>
      </c>
      <c r="F26" s="59">
        <f t="shared" si="1"/>
        <v>6.3684998711970907E-8</v>
      </c>
      <c r="G26" s="27">
        <v>0</v>
      </c>
      <c r="H26" s="48">
        <f t="shared" si="2"/>
        <v>-1</v>
      </c>
      <c r="I26" s="26">
        <v>0</v>
      </c>
    </row>
    <row r="27" spans="1:9" ht="31.85" customHeight="1">
      <c r="A27" s="54" t="s">
        <v>115</v>
      </c>
      <c r="B27" s="31">
        <f>SUM(B5:B26)</f>
        <v>19138297</v>
      </c>
      <c r="C27" s="60">
        <f t="shared" si="0"/>
        <v>1</v>
      </c>
      <c r="D27" s="31">
        <f>SUM(D5:D26)</f>
        <v>54635700</v>
      </c>
      <c r="E27" s="31">
        <v>15702285</v>
      </c>
      <c r="F27" s="60">
        <f t="shared" si="1"/>
        <v>1</v>
      </c>
      <c r="G27" s="31">
        <v>41429800</v>
      </c>
      <c r="H27" s="61">
        <f>SUM(B27/E27-1)</f>
        <v>0.21882241979431649</v>
      </c>
      <c r="I27" s="61">
        <f>SUM(D27/G27-1)</f>
        <v>0.31875365075380513</v>
      </c>
    </row>
  </sheetData>
  <sortState ref="A5:I26">
    <sortCondition descending="1" ref="B5:B26"/>
  </sortState>
  <mergeCells count="5">
    <mergeCell ref="A1:I1"/>
    <mergeCell ref="A3:A4"/>
    <mergeCell ref="B3:D3"/>
    <mergeCell ref="E3:G3"/>
    <mergeCell ref="H3:I3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10601</vt:lpstr>
      <vt:lpstr>10602</vt:lpstr>
      <vt:lpstr>10603</vt:lpstr>
      <vt:lpstr>10604</vt:lpstr>
      <vt:lpstr>10605</vt:lpstr>
      <vt:lpstr>10606</vt:lpstr>
      <vt:lpstr>10607</vt:lpstr>
      <vt:lpstr>10608</vt:lpstr>
      <vt:lpstr>10609</vt:lpstr>
      <vt:lpstr>10610</vt:lpstr>
      <vt:lpstr>10611</vt:lpstr>
      <vt:lpstr>10612</vt:lpstr>
      <vt:lpstr>會訊分析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ChenHongYi</cp:lastModifiedBy>
  <cp:lastPrinted>2017-12-11T03:22:13Z</cp:lastPrinted>
  <dcterms:created xsi:type="dcterms:W3CDTF">2007-06-25T02:24:51Z</dcterms:created>
  <dcterms:modified xsi:type="dcterms:W3CDTF">2018-03-09T04:04:06Z</dcterms:modified>
</cp:coreProperties>
</file>