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tabRatio="804" firstSheet="1" activeTab="13"/>
  </bookViews>
  <sheets>
    <sheet name="101年度" sheetId="1" r:id="rId1"/>
    <sheet name="100年度" sheetId="2" r:id="rId2"/>
    <sheet name="10201" sheetId="3" r:id="rId3"/>
    <sheet name="10202" sheetId="4" r:id="rId4"/>
    <sheet name="10203" sheetId="5" r:id="rId5"/>
    <sheet name="10204" sheetId="6" r:id="rId6"/>
    <sheet name="10205" sheetId="7" r:id="rId7"/>
    <sheet name="10206" sheetId="8" r:id="rId8"/>
    <sheet name="10207" sheetId="9" r:id="rId9"/>
    <sheet name="10208" sheetId="10" r:id="rId10"/>
    <sheet name="10209" sheetId="11" r:id="rId11"/>
    <sheet name="10210" sheetId="12" r:id="rId12"/>
    <sheet name="10211" sheetId="13" r:id="rId13"/>
    <sheet name="102年度" sheetId="14" r:id="rId14"/>
  </sheets>
  <definedNames/>
  <calcPr fullCalcOnLoad="1"/>
</workbook>
</file>

<file path=xl/sharedStrings.xml><?xml version="1.0" encoding="utf-8"?>
<sst xmlns="http://schemas.openxmlformats.org/spreadsheetml/2006/main" count="782" uniqueCount="115">
  <si>
    <t>亞洲小計</t>
  </si>
  <si>
    <t>中東小計</t>
  </si>
  <si>
    <t>美國</t>
  </si>
  <si>
    <t>非洲小計</t>
  </si>
  <si>
    <t>北美小計</t>
  </si>
  <si>
    <t>與去年同期比較</t>
  </si>
  <si>
    <t>國        名</t>
  </si>
  <si>
    <t>數量(KG)</t>
  </si>
  <si>
    <t>金額(US$)</t>
  </si>
  <si>
    <t>數量(%)</t>
  </si>
  <si>
    <t>金額(%)</t>
  </si>
  <si>
    <t>泰國</t>
  </si>
  <si>
    <t>總計</t>
  </si>
  <si>
    <t>南美小計</t>
  </si>
  <si>
    <t xml:space="preserve">印度　　　  </t>
  </si>
  <si>
    <t xml:space="preserve">巴基斯坦　  </t>
  </si>
  <si>
    <t xml:space="preserve">土耳其　　  </t>
  </si>
  <si>
    <t xml:space="preserve">墨西哥　　  </t>
  </si>
  <si>
    <t xml:space="preserve">巴西　　　  </t>
  </si>
  <si>
    <t>貝南</t>
  </si>
  <si>
    <t xml:space="preserve">象牙海岸　  </t>
  </si>
  <si>
    <t xml:space="preserve">馬利　　　  </t>
  </si>
  <si>
    <t xml:space="preserve">布吉那法索  </t>
  </si>
  <si>
    <t xml:space="preserve">多哥　　　  </t>
  </si>
  <si>
    <t xml:space="preserve">塞內加爾　  </t>
  </si>
  <si>
    <t xml:space="preserve">辛巴威　　  </t>
  </si>
  <si>
    <t xml:space="preserve">莫三比克　  </t>
  </si>
  <si>
    <t>喀麥隆</t>
  </si>
  <si>
    <t>馬拉威</t>
  </si>
  <si>
    <t>坦桑尼亞</t>
  </si>
  <si>
    <t>尚比亞</t>
  </si>
  <si>
    <t>大洋洲小計</t>
  </si>
  <si>
    <t>澳大利亞</t>
  </si>
  <si>
    <t>烏茲別克</t>
  </si>
  <si>
    <t>歐洲小計</t>
  </si>
  <si>
    <t>馬來西亞</t>
  </si>
  <si>
    <t>烏干達</t>
  </si>
  <si>
    <t>國   名</t>
  </si>
  <si>
    <t>土庫曼</t>
  </si>
  <si>
    <t>南韓</t>
  </si>
  <si>
    <t>查德</t>
  </si>
  <si>
    <t>越南</t>
  </si>
  <si>
    <t>日本</t>
  </si>
  <si>
    <t>阿根廷</t>
  </si>
  <si>
    <t>埃及</t>
  </si>
  <si>
    <t>P.２</t>
  </si>
  <si>
    <t>P.１</t>
  </si>
  <si>
    <t>塔吉克</t>
  </si>
  <si>
    <t>中國大陸</t>
  </si>
  <si>
    <t>敍利亞</t>
  </si>
  <si>
    <t>西班牙</t>
  </si>
  <si>
    <t xml:space="preserve">印尼　　  </t>
  </si>
  <si>
    <t>德國</t>
  </si>
  <si>
    <t>巴拉圭</t>
  </si>
  <si>
    <t>敍利亞</t>
  </si>
  <si>
    <t>南非</t>
  </si>
  <si>
    <t>坦桑尼亞</t>
  </si>
  <si>
    <t>馬拉威</t>
  </si>
  <si>
    <t>希臘</t>
  </si>
  <si>
    <t>香港</t>
  </si>
  <si>
    <t>查德</t>
  </si>
  <si>
    <t>蒲隆地</t>
  </si>
  <si>
    <t>99年1-12月</t>
  </si>
  <si>
    <t>100年度棉花進口統計表</t>
  </si>
  <si>
    <t>100年1-12月</t>
  </si>
  <si>
    <t>101年1月</t>
  </si>
  <si>
    <t>101年首3月</t>
  </si>
  <si>
    <t>菲律賓</t>
  </si>
  <si>
    <t>101年首5月</t>
  </si>
  <si>
    <t>101年首6月</t>
  </si>
  <si>
    <t>101年首7月</t>
  </si>
  <si>
    <t>101年首8月</t>
  </si>
  <si>
    <t>101年首11月</t>
  </si>
  <si>
    <t>101年首10月</t>
  </si>
  <si>
    <t>101年首9月</t>
  </si>
  <si>
    <t>模里西斯</t>
  </si>
  <si>
    <t>101年1-12月</t>
  </si>
  <si>
    <t>101年度棉花進口統計表</t>
  </si>
  <si>
    <t>101年度棉花進口統計表</t>
  </si>
  <si>
    <t>102年1月棉花進口統計表</t>
  </si>
  <si>
    <t>102年1月</t>
  </si>
  <si>
    <t>象牙海岸</t>
  </si>
  <si>
    <t>坦桑尼亞</t>
  </si>
  <si>
    <t>土庫曼</t>
  </si>
  <si>
    <t>貝南</t>
  </si>
  <si>
    <t>102年首2月棉花進口統計表</t>
  </si>
  <si>
    <t>102年首2月</t>
  </si>
  <si>
    <t>101年首2月</t>
  </si>
  <si>
    <t>土庫曼</t>
  </si>
  <si>
    <t>102年首3月棉花進口統計表</t>
  </si>
  <si>
    <t>102年首3月</t>
  </si>
  <si>
    <t>102年首4月棉花進口統計表</t>
  </si>
  <si>
    <t>101年首4月</t>
  </si>
  <si>
    <t>102年首4月</t>
  </si>
  <si>
    <t>塞內加爾</t>
  </si>
  <si>
    <t>依據紡拓會網站資料於102年7月15日更正101年4月資料</t>
  </si>
  <si>
    <t>102年首5月</t>
  </si>
  <si>
    <t>102年首五月棉花進口統計表</t>
  </si>
  <si>
    <t>102年首六月棉花進口統計表</t>
  </si>
  <si>
    <t>102年首6月</t>
  </si>
  <si>
    <t>102年首7月棉花進口統計表</t>
  </si>
  <si>
    <t>102年首7月</t>
  </si>
  <si>
    <t>102年首8月</t>
  </si>
  <si>
    <t>102年首8月棉花進口統計表</t>
  </si>
  <si>
    <t>102年首8月</t>
  </si>
  <si>
    <t>102年首9月棉花進口統計表</t>
  </si>
  <si>
    <t>102年首9月</t>
  </si>
  <si>
    <t>102年首10月</t>
  </si>
  <si>
    <t>102年首10月棉花進口統計表</t>
  </si>
  <si>
    <t>102年首11月棉花進口統計表</t>
  </si>
  <si>
    <t>102年首11月</t>
  </si>
  <si>
    <t>102年度棉花進口統計表</t>
  </si>
  <si>
    <t>102年1-12月</t>
  </si>
  <si>
    <t>馬來西亞</t>
  </si>
  <si>
    <t>日本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</si>
</sst>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_-* #,##0.0_-;\-* #,##0.0_-;_-* &quot;-&quot;??_-;_-@_-"/>
    <numFmt numFmtId="181" formatCode="_-* #,##0_-;\-* #,##0_-;_-* &quot;-&quot;??_-;_-@_-"/>
  </numFmts>
  <fonts count="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6"/>
      <name val="華康標楷體"/>
      <family val="1"/>
    </font>
    <font>
      <sz val="12"/>
      <name val="華康標楷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81" fontId="5" fillId="0" borderId="1" xfId="15" applyNumberFormat="1" applyFont="1" applyBorder="1" applyAlignment="1">
      <alignment horizontal="center" vertical="center"/>
    </xf>
    <xf numFmtId="181" fontId="5" fillId="0" borderId="1" xfId="15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81" fontId="5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center"/>
    </xf>
    <xf numFmtId="10" fontId="5" fillId="0" borderId="1" xfId="18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workbookViewId="0" topLeftCell="A1">
      <selection activeCell="A1" sqref="A1:IV16384"/>
    </sheetView>
  </sheetViews>
  <sheetFormatPr defaultColWidth="9.00390625" defaultRowHeight="16.5"/>
  <cols>
    <col min="1" max="1" width="12.125" style="10" customWidth="1"/>
    <col min="2" max="5" width="15.125" style="1" customWidth="1"/>
    <col min="6" max="7" width="10.625" style="1" customWidth="1"/>
  </cols>
  <sheetData>
    <row r="1" spans="1:7" s="2" customFormat="1" ht="30" customHeight="1">
      <c r="A1" s="19" t="s">
        <v>77</v>
      </c>
      <c r="B1" s="19"/>
      <c r="C1" s="19"/>
      <c r="D1" s="19"/>
      <c r="E1" s="19"/>
      <c r="F1" s="19"/>
      <c r="G1" s="19"/>
    </row>
    <row r="2" spans="2:7" s="2" customFormat="1" ht="15" customHeight="1">
      <c r="B2" s="3"/>
      <c r="C2" s="3"/>
      <c r="D2" s="3"/>
      <c r="E2" s="3"/>
      <c r="F2" s="3"/>
      <c r="G2" s="3" t="s">
        <v>46</v>
      </c>
    </row>
    <row r="3" spans="1:7" s="2" customFormat="1" ht="21.75" customHeight="1">
      <c r="A3" s="20" t="s">
        <v>37</v>
      </c>
      <c r="B3" s="20" t="s">
        <v>76</v>
      </c>
      <c r="C3" s="20"/>
      <c r="D3" s="20" t="s">
        <v>64</v>
      </c>
      <c r="E3" s="20"/>
      <c r="F3" s="20" t="s">
        <v>5</v>
      </c>
      <c r="G3" s="20"/>
    </row>
    <row r="4" spans="1:7" s="2" customFormat="1" ht="21.75" customHeight="1">
      <c r="A4" s="20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15580364</v>
      </c>
      <c r="C5" s="5">
        <v>31139200</v>
      </c>
      <c r="D5" s="5">
        <v>30711508</v>
      </c>
      <c r="E5" s="5">
        <v>83351100</v>
      </c>
      <c r="F5" s="15">
        <f aca="true" t="shared" si="0" ref="F5:G16">SUM(B5/D5-1)</f>
        <v>-0.49268645486245743</v>
      </c>
      <c r="G5" s="15">
        <f t="shared" si="0"/>
        <v>-0.6264092495479964</v>
      </c>
    </row>
    <row r="6" spans="1:7" s="2" customFormat="1" ht="21.75" customHeight="1">
      <c r="A6" s="11" t="s">
        <v>39</v>
      </c>
      <c r="B6" s="5">
        <v>0</v>
      </c>
      <c r="C6" s="5">
        <v>0</v>
      </c>
      <c r="D6" s="5">
        <v>192999</v>
      </c>
      <c r="E6" s="5">
        <v>404800</v>
      </c>
      <c r="F6" s="15">
        <f t="shared" si="0"/>
        <v>-1</v>
      </c>
      <c r="G6" s="15">
        <f t="shared" si="0"/>
        <v>-1</v>
      </c>
    </row>
    <row r="7" spans="1:7" s="2" customFormat="1" ht="21.75" customHeight="1">
      <c r="A7" s="11" t="s">
        <v>15</v>
      </c>
      <c r="B7" s="5">
        <v>9432099</v>
      </c>
      <c r="C7" s="5">
        <v>13662100</v>
      </c>
      <c r="D7" s="5">
        <v>13828491</v>
      </c>
      <c r="E7" s="5">
        <v>38173000</v>
      </c>
      <c r="F7" s="15">
        <f t="shared" si="0"/>
        <v>-0.317922758166455</v>
      </c>
      <c r="G7" s="15">
        <f t="shared" si="0"/>
        <v>-0.6421004374819899</v>
      </c>
    </row>
    <row r="8" spans="1:7" s="2" customFormat="1" ht="21.75" customHeight="1">
      <c r="A8" s="11" t="s">
        <v>11</v>
      </c>
      <c r="B8" s="5">
        <v>0</v>
      </c>
      <c r="C8" s="5">
        <v>0</v>
      </c>
      <c r="D8" s="5">
        <v>94848</v>
      </c>
      <c r="E8" s="5">
        <v>197600</v>
      </c>
      <c r="F8" s="15">
        <f t="shared" si="0"/>
        <v>-1</v>
      </c>
      <c r="G8" s="15">
        <f t="shared" si="0"/>
        <v>-1</v>
      </c>
    </row>
    <row r="9" spans="1:7" s="2" customFormat="1" ht="21.75" customHeight="1">
      <c r="A9" s="11" t="s">
        <v>48</v>
      </c>
      <c r="B9" s="5">
        <v>0</v>
      </c>
      <c r="C9" s="5">
        <v>0</v>
      </c>
      <c r="D9" s="5">
        <v>115</v>
      </c>
      <c r="E9" s="5">
        <v>1700</v>
      </c>
      <c r="F9" s="15">
        <f t="shared" si="0"/>
        <v>-1</v>
      </c>
      <c r="G9" s="15">
        <f t="shared" si="0"/>
        <v>-1</v>
      </c>
    </row>
    <row r="10" spans="1:7" s="2" customFormat="1" ht="25.5" customHeight="1">
      <c r="A10" s="7" t="s">
        <v>0</v>
      </c>
      <c r="B10" s="6">
        <f>SUM(B5:B9)</f>
        <v>25012463</v>
      </c>
      <c r="C10" s="6">
        <f>SUM(C5:C9)</f>
        <v>44801300</v>
      </c>
      <c r="D10" s="6">
        <f>SUM(D5:D9)</f>
        <v>44827961</v>
      </c>
      <c r="E10" s="6">
        <f>SUM(E5:E9)</f>
        <v>122128200</v>
      </c>
      <c r="F10" s="15">
        <f t="shared" si="0"/>
        <v>-0.4420343365606122</v>
      </c>
      <c r="G10" s="15">
        <f t="shared" si="0"/>
        <v>-0.6331617103994001</v>
      </c>
    </row>
    <row r="11" spans="1:7" s="2" customFormat="1" ht="21.75" customHeight="1">
      <c r="A11" s="11" t="s">
        <v>54</v>
      </c>
      <c r="B11" s="5">
        <v>39820</v>
      </c>
      <c r="C11" s="5">
        <v>107900</v>
      </c>
      <c r="D11" s="5">
        <v>0</v>
      </c>
      <c r="E11" s="5">
        <v>0</v>
      </c>
      <c r="F11" s="5">
        <v>0</v>
      </c>
      <c r="G11" s="5">
        <v>0</v>
      </c>
    </row>
    <row r="12" spans="1:7" s="2" customFormat="1" ht="21.75" customHeight="1">
      <c r="A12" s="11" t="s">
        <v>16</v>
      </c>
      <c r="B12" s="5">
        <v>164307</v>
      </c>
      <c r="C12" s="5">
        <v>482800</v>
      </c>
      <c r="D12" s="5">
        <v>295346</v>
      </c>
      <c r="E12" s="5">
        <v>1621500</v>
      </c>
      <c r="F12" s="15">
        <f t="shared" si="0"/>
        <v>-0.44367961644985876</v>
      </c>
      <c r="G12" s="15">
        <f t="shared" si="0"/>
        <v>-0.7022510021584952</v>
      </c>
    </row>
    <row r="13" spans="1:7" s="2" customFormat="1" ht="25.5" customHeight="1">
      <c r="A13" s="7" t="s">
        <v>1</v>
      </c>
      <c r="B13" s="5">
        <f>SUM(B11:B12)</f>
        <v>204127</v>
      </c>
      <c r="C13" s="5">
        <f>SUM(C11:C12)</f>
        <v>590700</v>
      </c>
      <c r="D13" s="5">
        <f>SUM(D12:D12)</f>
        <v>295346</v>
      </c>
      <c r="E13" s="5">
        <f>SUM(E12:E12)</f>
        <v>1621500</v>
      </c>
      <c r="F13" s="15">
        <f t="shared" si="0"/>
        <v>-0.3088546992341187</v>
      </c>
      <c r="G13" s="15">
        <f t="shared" si="0"/>
        <v>-0.6357076780758557</v>
      </c>
    </row>
    <row r="14" spans="1:7" s="2" customFormat="1" ht="21.75" customHeight="1">
      <c r="A14" s="11" t="s">
        <v>58</v>
      </c>
      <c r="B14" s="5">
        <v>2983157</v>
      </c>
      <c r="C14" s="5">
        <v>5996700</v>
      </c>
      <c r="D14" s="5">
        <v>911699</v>
      </c>
      <c r="E14" s="5">
        <v>2716500</v>
      </c>
      <c r="F14" s="15">
        <f t="shared" si="0"/>
        <v>2.2720854141553297</v>
      </c>
      <c r="G14" s="15">
        <f t="shared" si="0"/>
        <v>1.2075096631695197</v>
      </c>
    </row>
    <row r="15" spans="1:7" s="2" customFormat="1" ht="21.75" customHeight="1">
      <c r="A15" s="11" t="s">
        <v>50</v>
      </c>
      <c r="B15" s="5">
        <v>444480</v>
      </c>
      <c r="C15" s="5">
        <v>662900</v>
      </c>
      <c r="D15" s="5">
        <v>0</v>
      </c>
      <c r="E15" s="5">
        <v>0</v>
      </c>
      <c r="F15" s="5">
        <v>0</v>
      </c>
      <c r="G15" s="5">
        <v>0</v>
      </c>
    </row>
    <row r="16" spans="1:7" s="2" customFormat="1" ht="21.75" customHeight="1">
      <c r="A16" s="11" t="s">
        <v>33</v>
      </c>
      <c r="B16" s="5">
        <v>719189</v>
      </c>
      <c r="C16" s="5">
        <v>1015600</v>
      </c>
      <c r="D16" s="5">
        <v>242651</v>
      </c>
      <c r="E16" s="5">
        <v>707800</v>
      </c>
      <c r="F16" s="15">
        <f t="shared" si="0"/>
        <v>1.963882283608969</v>
      </c>
      <c r="G16" s="15">
        <f t="shared" si="0"/>
        <v>0.43486860695111607</v>
      </c>
    </row>
    <row r="17" spans="1:7" s="2" customFormat="1" ht="21.75" customHeight="1">
      <c r="A17" s="11" t="s">
        <v>38</v>
      </c>
      <c r="B17" s="5">
        <v>931663</v>
      </c>
      <c r="C17" s="5">
        <v>1443600</v>
      </c>
      <c r="D17" s="5">
        <v>0</v>
      </c>
      <c r="E17" s="5">
        <v>0</v>
      </c>
      <c r="F17" s="5">
        <v>0</v>
      </c>
      <c r="G17" s="5">
        <v>0</v>
      </c>
    </row>
    <row r="18" spans="1:7" s="2" customFormat="1" ht="25.5" customHeight="1">
      <c r="A18" s="7" t="s">
        <v>34</v>
      </c>
      <c r="B18" s="5">
        <f>SUM(B14:B17)</f>
        <v>5078489</v>
      </c>
      <c r="C18" s="5">
        <f>SUM(C14:C17)</f>
        <v>9118800</v>
      </c>
      <c r="D18" s="5">
        <f>SUM(D14:D17)</f>
        <v>1154350</v>
      </c>
      <c r="E18" s="5">
        <f>SUM(E14:E17)</f>
        <v>3424300</v>
      </c>
      <c r="F18" s="15">
        <f aca="true" t="shared" si="1" ref="F18:G20">SUM(B18/D18-1)</f>
        <v>3.3994360462598</v>
      </c>
      <c r="G18" s="15">
        <f t="shared" si="1"/>
        <v>1.6629676138188825</v>
      </c>
    </row>
    <row r="19" spans="1:7" s="2" customFormat="1" ht="21.75" customHeight="1">
      <c r="A19" s="11" t="s">
        <v>44</v>
      </c>
      <c r="B19" s="5">
        <v>48346</v>
      </c>
      <c r="C19" s="5">
        <v>159200</v>
      </c>
      <c r="D19" s="5">
        <v>114232</v>
      </c>
      <c r="E19" s="5">
        <v>374700</v>
      </c>
      <c r="F19" s="15">
        <f t="shared" si="1"/>
        <v>-0.5767735835842847</v>
      </c>
      <c r="G19" s="15">
        <f t="shared" si="1"/>
        <v>-0.5751267680811316</v>
      </c>
    </row>
    <row r="20" spans="1:7" s="2" customFormat="1" ht="21.75" customHeight="1">
      <c r="A20" s="11" t="s">
        <v>61</v>
      </c>
      <c r="B20" s="5">
        <v>0</v>
      </c>
      <c r="C20" s="5">
        <v>0</v>
      </c>
      <c r="D20" s="5">
        <v>152849</v>
      </c>
      <c r="E20" s="5">
        <v>378900</v>
      </c>
      <c r="F20" s="15">
        <f t="shared" si="1"/>
        <v>-1</v>
      </c>
      <c r="G20" s="15">
        <f t="shared" si="1"/>
        <v>-1</v>
      </c>
    </row>
    <row r="21" spans="1:7" s="2" customFormat="1" ht="21.75" customHeight="1">
      <c r="A21" s="11" t="s">
        <v>40</v>
      </c>
      <c r="B21" s="5">
        <v>399434</v>
      </c>
      <c r="C21" s="5">
        <v>779500</v>
      </c>
      <c r="D21" s="5">
        <v>0</v>
      </c>
      <c r="E21" s="5">
        <v>0</v>
      </c>
      <c r="F21" s="5">
        <v>0</v>
      </c>
      <c r="G21" s="5">
        <v>0</v>
      </c>
    </row>
    <row r="22" spans="1:7" s="2" customFormat="1" ht="21.75" customHeight="1">
      <c r="A22" s="11" t="s">
        <v>19</v>
      </c>
      <c r="B22" s="5">
        <v>248328</v>
      </c>
      <c r="C22" s="5">
        <v>356000</v>
      </c>
      <c r="D22" s="5">
        <v>0</v>
      </c>
      <c r="E22" s="5">
        <v>0</v>
      </c>
      <c r="F22" s="5">
        <v>0</v>
      </c>
      <c r="G22" s="5">
        <v>0</v>
      </c>
    </row>
    <row r="24" spans="1:7" s="2" customFormat="1" ht="30" customHeight="1">
      <c r="A24" s="19" t="s">
        <v>78</v>
      </c>
      <c r="B24" s="19"/>
      <c r="C24" s="19"/>
      <c r="D24" s="19"/>
      <c r="E24" s="19"/>
      <c r="F24" s="19"/>
      <c r="G24" s="19"/>
    </row>
    <row r="25" spans="2:7" s="2" customFormat="1" ht="15" customHeight="1">
      <c r="B25" s="3"/>
      <c r="C25" s="3"/>
      <c r="D25" s="3"/>
      <c r="E25" s="3"/>
      <c r="F25" s="3"/>
      <c r="G25" s="3" t="s">
        <v>45</v>
      </c>
    </row>
    <row r="26" spans="1:7" s="2" customFormat="1" ht="21.75" customHeight="1">
      <c r="A26" s="20" t="s">
        <v>37</v>
      </c>
      <c r="B26" s="20" t="s">
        <v>76</v>
      </c>
      <c r="C26" s="20"/>
      <c r="D26" s="20" t="s">
        <v>64</v>
      </c>
      <c r="E26" s="20"/>
      <c r="F26" s="20" t="s">
        <v>5</v>
      </c>
      <c r="G26" s="20"/>
    </row>
    <row r="27" spans="1:7" s="2" customFormat="1" ht="21.75" customHeight="1">
      <c r="A27" s="20"/>
      <c r="B27" s="4" t="s">
        <v>7</v>
      </c>
      <c r="C27" s="4" t="s">
        <v>8</v>
      </c>
      <c r="D27" s="4" t="s">
        <v>7</v>
      </c>
      <c r="E27" s="4" t="s">
        <v>8</v>
      </c>
      <c r="F27" s="4" t="s">
        <v>9</v>
      </c>
      <c r="G27" s="4" t="s">
        <v>10</v>
      </c>
    </row>
    <row r="28" spans="1:7" s="2" customFormat="1" ht="21.75" customHeight="1">
      <c r="A28" s="11" t="s">
        <v>20</v>
      </c>
      <c r="B28" s="5">
        <v>3540320</v>
      </c>
      <c r="C28" s="12">
        <v>6453600</v>
      </c>
      <c r="D28" s="5">
        <v>3679058</v>
      </c>
      <c r="E28" s="12">
        <v>7382200</v>
      </c>
      <c r="F28" s="15">
        <f aca="true" t="shared" si="2" ref="F28:G41">SUM(B28/D28-1)</f>
        <v>-0.03771019646876994</v>
      </c>
      <c r="G28" s="15">
        <f t="shared" si="2"/>
        <v>-0.1257890601717645</v>
      </c>
    </row>
    <row r="29" spans="1:7" s="2" customFormat="1" ht="21.75" customHeight="1">
      <c r="A29" s="11" t="s">
        <v>21</v>
      </c>
      <c r="B29" s="5">
        <v>850852</v>
      </c>
      <c r="C29" s="12">
        <v>1730100</v>
      </c>
      <c r="D29" s="5">
        <v>985412</v>
      </c>
      <c r="E29" s="12">
        <v>2373100</v>
      </c>
      <c r="F29" s="15">
        <f t="shared" si="2"/>
        <v>-0.13655202088060625</v>
      </c>
      <c r="G29" s="15">
        <f t="shared" si="2"/>
        <v>-0.2709536049892546</v>
      </c>
    </row>
    <row r="30" spans="1:7" s="2" customFormat="1" ht="21.75" customHeight="1">
      <c r="A30" s="11" t="s">
        <v>26</v>
      </c>
      <c r="B30" s="5">
        <v>0</v>
      </c>
      <c r="C30" s="5">
        <v>0</v>
      </c>
      <c r="D30" s="5">
        <v>195653</v>
      </c>
      <c r="E30" s="12">
        <v>517500</v>
      </c>
      <c r="F30" s="15">
        <f t="shared" si="2"/>
        <v>-1</v>
      </c>
      <c r="G30" s="15">
        <f t="shared" si="2"/>
        <v>-1</v>
      </c>
    </row>
    <row r="31" spans="1:7" s="2" customFormat="1" ht="21.75" customHeight="1">
      <c r="A31" s="11" t="s">
        <v>25</v>
      </c>
      <c r="B31" s="5">
        <v>2310626</v>
      </c>
      <c r="C31" s="13">
        <v>4286600</v>
      </c>
      <c r="D31" s="5">
        <v>1518087</v>
      </c>
      <c r="E31" s="13">
        <v>4662900</v>
      </c>
      <c r="F31" s="15">
        <f t="shared" si="2"/>
        <v>0.5220642822183446</v>
      </c>
      <c r="G31" s="15">
        <f t="shared" si="2"/>
        <v>-0.0807008514014883</v>
      </c>
    </row>
    <row r="32" spans="1:7" s="2" customFormat="1" ht="21.75" customHeight="1">
      <c r="A32" s="11" t="s">
        <v>55</v>
      </c>
      <c r="B32" s="5">
        <v>100364</v>
      </c>
      <c r="C32" s="5">
        <v>198000</v>
      </c>
      <c r="D32" s="5">
        <v>0</v>
      </c>
      <c r="E32" s="5">
        <v>0</v>
      </c>
      <c r="F32" s="5">
        <v>0</v>
      </c>
      <c r="G32" s="5">
        <v>0</v>
      </c>
    </row>
    <row r="33" spans="1:7" s="2" customFormat="1" ht="21.75" customHeight="1">
      <c r="A33" s="11" t="s">
        <v>29</v>
      </c>
      <c r="B33" s="5">
        <v>806999</v>
      </c>
      <c r="C33" s="6">
        <v>1525300</v>
      </c>
      <c r="D33" s="5">
        <v>501521</v>
      </c>
      <c r="E33" s="6">
        <v>1767500</v>
      </c>
      <c r="F33" s="15">
        <f t="shared" si="2"/>
        <v>0.6091031083444163</v>
      </c>
      <c r="G33" s="15">
        <f t="shared" si="2"/>
        <v>-0.13702970297029704</v>
      </c>
    </row>
    <row r="34" spans="1:7" s="2" customFormat="1" ht="21.75" customHeight="1">
      <c r="A34" s="11" t="s">
        <v>23</v>
      </c>
      <c r="B34" s="5">
        <v>3562617</v>
      </c>
      <c r="C34" s="13">
        <v>6785300</v>
      </c>
      <c r="D34" s="5">
        <v>3942934</v>
      </c>
      <c r="E34" s="13">
        <v>12129800</v>
      </c>
      <c r="F34" s="15">
        <f t="shared" si="2"/>
        <v>-0.09645532996494488</v>
      </c>
      <c r="G34" s="15">
        <f t="shared" si="2"/>
        <v>-0.44060907846790553</v>
      </c>
    </row>
    <row r="35" spans="1:7" s="2" customFormat="1" ht="21.75" customHeight="1">
      <c r="A35" s="11" t="s">
        <v>36</v>
      </c>
      <c r="B35" s="5">
        <v>652653</v>
      </c>
      <c r="C35" s="6">
        <v>1295100</v>
      </c>
      <c r="D35" s="5">
        <v>390722</v>
      </c>
      <c r="E35" s="6">
        <v>1780600</v>
      </c>
      <c r="F35" s="15">
        <f>SUM(B35/D35-1)</f>
        <v>0.670376892010176</v>
      </c>
      <c r="G35" s="15">
        <f>SUM(C35/E35-1)</f>
        <v>-0.2726609008199483</v>
      </c>
    </row>
    <row r="36" spans="1:7" s="2" customFormat="1" ht="21.75" customHeight="1">
      <c r="A36" s="11" t="s">
        <v>22</v>
      </c>
      <c r="B36" s="5">
        <v>1598751</v>
      </c>
      <c r="C36" s="13">
        <v>3312700</v>
      </c>
      <c r="D36" s="5">
        <v>2125441</v>
      </c>
      <c r="E36" s="13">
        <v>6716600</v>
      </c>
      <c r="F36" s="15">
        <f t="shared" si="2"/>
        <v>-0.24780269130029953</v>
      </c>
      <c r="G36" s="15">
        <f t="shared" si="2"/>
        <v>-0.5067891492719531</v>
      </c>
    </row>
    <row r="37" spans="1:7" s="2" customFormat="1" ht="21.75" customHeight="1">
      <c r="A37" s="11" t="s">
        <v>30</v>
      </c>
      <c r="B37" s="5">
        <v>672897</v>
      </c>
      <c r="C37" s="5">
        <v>1207500</v>
      </c>
      <c r="D37" s="5">
        <v>0</v>
      </c>
      <c r="E37" s="5">
        <v>0</v>
      </c>
      <c r="F37" s="5">
        <v>0</v>
      </c>
      <c r="G37" s="5">
        <v>0</v>
      </c>
    </row>
    <row r="38" spans="1:7" s="2" customFormat="1" ht="25.5" customHeight="1">
      <c r="A38" s="8" t="s">
        <v>3</v>
      </c>
      <c r="B38" s="5">
        <f>SUM(B19:B37)</f>
        <v>14792187</v>
      </c>
      <c r="C38" s="5">
        <f>SUM(C19:C37)</f>
        <v>28088900</v>
      </c>
      <c r="D38" s="5">
        <f>SUM(D19:D37)</f>
        <v>13605909</v>
      </c>
      <c r="E38" s="5">
        <f>SUM(E19:E37)</f>
        <v>38083800</v>
      </c>
      <c r="F38" s="15">
        <f t="shared" si="2"/>
        <v>0.08718844143379179</v>
      </c>
      <c r="G38" s="15">
        <f t="shared" si="2"/>
        <v>-0.26244492408845754</v>
      </c>
    </row>
    <row r="39" spans="1:7" s="2" customFormat="1" ht="21.75" customHeight="1">
      <c r="A39" s="11" t="s">
        <v>17</v>
      </c>
      <c r="B39" s="5">
        <v>5242992</v>
      </c>
      <c r="C39" s="13">
        <v>10122700</v>
      </c>
      <c r="D39" s="5">
        <v>5318517</v>
      </c>
      <c r="E39" s="13">
        <v>13262600</v>
      </c>
      <c r="F39" s="15">
        <f t="shared" si="2"/>
        <v>-0.014200387062784592</v>
      </c>
      <c r="G39" s="15">
        <f t="shared" si="2"/>
        <v>-0.236748450530062</v>
      </c>
    </row>
    <row r="40" spans="1:7" s="2" customFormat="1" ht="21.75" customHeight="1">
      <c r="A40" s="7" t="s">
        <v>2</v>
      </c>
      <c r="B40" s="5">
        <v>78398709</v>
      </c>
      <c r="C40" s="13">
        <v>161170900</v>
      </c>
      <c r="D40" s="5">
        <v>63670425</v>
      </c>
      <c r="E40" s="13">
        <v>184049000</v>
      </c>
      <c r="F40" s="15">
        <f t="shared" si="2"/>
        <v>0.23132064848004386</v>
      </c>
      <c r="G40" s="15">
        <f t="shared" si="2"/>
        <v>-0.12430439719857211</v>
      </c>
    </row>
    <row r="41" spans="1:7" s="2" customFormat="1" ht="25.5" customHeight="1">
      <c r="A41" s="7" t="s">
        <v>4</v>
      </c>
      <c r="B41" s="5">
        <f>SUM(B39:B40)</f>
        <v>83641701</v>
      </c>
      <c r="C41" s="6">
        <f>SUM(C39:C40)</f>
        <v>171293600</v>
      </c>
      <c r="D41" s="5">
        <f>SUM(D39:D40)</f>
        <v>68988942</v>
      </c>
      <c r="E41" s="6">
        <f>SUM(E39:E40)</f>
        <v>197311600</v>
      </c>
      <c r="F41" s="15">
        <f t="shared" si="2"/>
        <v>0.21239286435208693</v>
      </c>
      <c r="G41" s="15">
        <f t="shared" si="2"/>
        <v>-0.13186249566675246</v>
      </c>
    </row>
    <row r="42" spans="1:7" s="2" customFormat="1" ht="21.75" customHeight="1">
      <c r="A42" s="7" t="s">
        <v>43</v>
      </c>
      <c r="B42" s="5">
        <v>15856725</v>
      </c>
      <c r="C42" s="6">
        <v>25256900</v>
      </c>
      <c r="D42" s="5">
        <v>13876124</v>
      </c>
      <c r="E42" s="6">
        <v>33556800</v>
      </c>
      <c r="F42" s="15">
        <f aca="true" t="shared" si="3" ref="F42:G48">SUM(B42/D42-1)</f>
        <v>0.1427344552412475</v>
      </c>
      <c r="G42" s="15">
        <f t="shared" si="3"/>
        <v>-0.24733884041386545</v>
      </c>
    </row>
    <row r="43" spans="1:7" s="2" customFormat="1" ht="21.75" customHeight="1">
      <c r="A43" s="11" t="s">
        <v>18</v>
      </c>
      <c r="B43" s="5">
        <v>33881242</v>
      </c>
      <c r="C43" s="6">
        <v>65237500</v>
      </c>
      <c r="D43" s="5">
        <v>29682050</v>
      </c>
      <c r="E43" s="6">
        <v>78079200</v>
      </c>
      <c r="F43" s="15">
        <f t="shared" si="3"/>
        <v>0.14147243872980475</v>
      </c>
      <c r="G43" s="15">
        <f t="shared" si="3"/>
        <v>-0.16447017899773564</v>
      </c>
    </row>
    <row r="44" spans="1:7" s="2" customFormat="1" ht="21.75" customHeight="1">
      <c r="A44" s="11" t="s">
        <v>53</v>
      </c>
      <c r="B44" s="5">
        <v>3004005</v>
      </c>
      <c r="C44" s="6">
        <v>6112800</v>
      </c>
      <c r="D44" s="5">
        <v>695232</v>
      </c>
      <c r="E44" s="6">
        <v>2545400</v>
      </c>
      <c r="F44" s="15">
        <f t="shared" si="3"/>
        <v>3.320866991162662</v>
      </c>
      <c r="G44" s="15">
        <f t="shared" si="3"/>
        <v>1.401508603755795</v>
      </c>
    </row>
    <row r="45" spans="1:7" s="2" customFormat="1" ht="25.5" customHeight="1">
      <c r="A45" s="7" t="s">
        <v>13</v>
      </c>
      <c r="B45" s="5">
        <f>SUM(B42:B44)</f>
        <v>52741972</v>
      </c>
      <c r="C45" s="5">
        <f>SUM(C42:C44)</f>
        <v>96607200</v>
      </c>
      <c r="D45" s="5">
        <f>SUM(D42:D44)</f>
        <v>44253406</v>
      </c>
      <c r="E45" s="5">
        <f>SUM(E42:E44)</f>
        <v>114181400</v>
      </c>
      <c r="F45" s="15">
        <f t="shared" si="3"/>
        <v>0.19181723549143315</v>
      </c>
      <c r="G45" s="15">
        <f t="shared" si="3"/>
        <v>-0.15391473567498737</v>
      </c>
    </row>
    <row r="46" spans="1:7" s="2" customFormat="1" ht="21.75" customHeight="1">
      <c r="A46" s="7" t="s">
        <v>32</v>
      </c>
      <c r="B46" s="12">
        <v>5587019</v>
      </c>
      <c r="C46" s="12">
        <v>12245500</v>
      </c>
      <c r="D46" s="12">
        <v>7202819</v>
      </c>
      <c r="E46" s="12">
        <v>28724400</v>
      </c>
      <c r="F46" s="15">
        <f t="shared" si="3"/>
        <v>-0.22432883569613504</v>
      </c>
      <c r="G46" s="15">
        <f t="shared" si="3"/>
        <v>-0.5736899639331021</v>
      </c>
    </row>
    <row r="47" spans="1:7" s="2" customFormat="1" ht="25.5" customHeight="1">
      <c r="A47" s="7" t="s">
        <v>31</v>
      </c>
      <c r="B47" s="5">
        <f>SUM(B46:B46)</f>
        <v>5587019</v>
      </c>
      <c r="C47" s="5">
        <f>SUM(C46:C46)</f>
        <v>12245500</v>
      </c>
      <c r="D47" s="5">
        <f>SUM(D46:D46)</f>
        <v>7202819</v>
      </c>
      <c r="E47" s="5">
        <f>SUM(E46:E46)</f>
        <v>28724400</v>
      </c>
      <c r="F47" s="15">
        <f t="shared" si="3"/>
        <v>-0.22432883569613504</v>
      </c>
      <c r="G47" s="15">
        <f t="shared" si="3"/>
        <v>-0.5736899639331021</v>
      </c>
    </row>
    <row r="48" spans="1:7" s="2" customFormat="1" ht="31.5" customHeight="1">
      <c r="A48" s="7" t="s">
        <v>12</v>
      </c>
      <c r="B48" s="9">
        <f>SUM(B47,B45,B41,B38,B18,B13,B10)</f>
        <v>187057958</v>
      </c>
      <c r="C48" s="9">
        <f>SUM(C47,C45,C41,C38,C18,C13,C10)</f>
        <v>362746000</v>
      </c>
      <c r="D48" s="9">
        <f>SUM(D47,D45,D41,D38,D18,D13,D10)</f>
        <v>180328733</v>
      </c>
      <c r="E48" s="9">
        <f>SUM(E47,E45,E41,E38,E18,E13,E10)</f>
        <v>505475200</v>
      </c>
      <c r="F48" s="15">
        <f t="shared" si="3"/>
        <v>0.037316432539899136</v>
      </c>
      <c r="G48" s="15">
        <f t="shared" si="3"/>
        <v>-0.28236637524452235</v>
      </c>
    </row>
    <row r="49" spans="2:7" s="2" customFormat="1" ht="16.5">
      <c r="B49" s="3"/>
      <c r="C49" s="3"/>
      <c r="D49" s="3"/>
      <c r="E49" s="3"/>
      <c r="F49" s="14"/>
      <c r="G49" s="14"/>
    </row>
    <row r="50" spans="2:7" s="2" customFormat="1" ht="16.5">
      <c r="B50" s="3"/>
      <c r="C50" s="3"/>
      <c r="D50" s="3"/>
      <c r="E50" s="3"/>
      <c r="F50" s="14"/>
      <c r="G50" s="14"/>
    </row>
    <row r="51" spans="2:7" s="2" customFormat="1" ht="16.5">
      <c r="B51" s="3"/>
      <c r="C51" s="3"/>
      <c r="D51" s="3"/>
      <c r="E51" s="3"/>
      <c r="F51" s="14"/>
      <c r="G51" s="14"/>
    </row>
    <row r="52" spans="2:7" s="2" customFormat="1" ht="16.5">
      <c r="B52" s="3"/>
      <c r="C52" s="3"/>
      <c r="D52" s="3"/>
      <c r="E52" s="3"/>
      <c r="F52" s="14"/>
      <c r="G52" s="14"/>
    </row>
    <row r="53" spans="2:7" s="2" customFormat="1" ht="16.5">
      <c r="B53" s="3"/>
      <c r="C53" s="3"/>
      <c r="D53" s="3"/>
      <c r="E53" s="3"/>
      <c r="F53" s="14"/>
      <c r="G53" s="14"/>
    </row>
    <row r="54" spans="2:7" s="2" customFormat="1" ht="16.5">
      <c r="B54" s="3"/>
      <c r="C54" s="3"/>
      <c r="D54" s="3"/>
      <c r="E54" s="3"/>
      <c r="F54" s="14"/>
      <c r="G54" s="14"/>
    </row>
    <row r="55" spans="2:7" s="2" customFormat="1" ht="16.5">
      <c r="B55" s="3"/>
      <c r="C55" s="3"/>
      <c r="D55" s="3"/>
      <c r="E55" s="3"/>
      <c r="F55" s="14"/>
      <c r="G55" s="14"/>
    </row>
    <row r="56" spans="2:7" s="2" customFormat="1" ht="16.5">
      <c r="B56" s="3"/>
      <c r="C56" s="3"/>
      <c r="D56" s="3"/>
      <c r="E56" s="3"/>
      <c r="F56" s="14"/>
      <c r="G56" s="14"/>
    </row>
    <row r="57" spans="2:7" s="2" customFormat="1" ht="16.5">
      <c r="B57" s="3"/>
      <c r="C57" s="3"/>
      <c r="D57" s="3"/>
      <c r="E57" s="3"/>
      <c r="F57" s="14"/>
      <c r="G57" s="14"/>
    </row>
    <row r="58" spans="2:7" s="2" customFormat="1" ht="16.5">
      <c r="B58" s="3"/>
      <c r="C58" s="3"/>
      <c r="D58" s="3"/>
      <c r="E58" s="3"/>
      <c r="F58" s="14"/>
      <c r="G58" s="14"/>
    </row>
    <row r="59" spans="2:7" s="2" customFormat="1" ht="16.5">
      <c r="B59" s="3"/>
      <c r="C59" s="3"/>
      <c r="D59" s="3"/>
      <c r="E59" s="3"/>
      <c r="F59" s="14"/>
      <c r="G59" s="14"/>
    </row>
    <row r="60" spans="2:7" s="2" customFormat="1" ht="16.5">
      <c r="B60" s="3"/>
      <c r="C60" s="3"/>
      <c r="D60" s="3"/>
      <c r="E60" s="3"/>
      <c r="F60" s="14"/>
      <c r="G60" s="14"/>
    </row>
    <row r="61" spans="2:7" s="2" customFormat="1" ht="16.5">
      <c r="B61" s="3"/>
      <c r="C61" s="3"/>
      <c r="D61" s="3"/>
      <c r="E61" s="3"/>
      <c r="F61" s="14"/>
      <c r="G61" s="14"/>
    </row>
    <row r="62" spans="2:7" s="2" customFormat="1" ht="16.5">
      <c r="B62" s="3"/>
      <c r="C62" s="3"/>
      <c r="D62" s="3"/>
      <c r="E62" s="3"/>
      <c r="F62" s="14"/>
      <c r="G62" s="14"/>
    </row>
    <row r="63" spans="2:7" s="2" customFormat="1" ht="16.5">
      <c r="B63" s="3"/>
      <c r="C63" s="3"/>
      <c r="D63" s="3"/>
      <c r="E63" s="3"/>
      <c r="F63" s="14"/>
      <c r="G63" s="14"/>
    </row>
    <row r="64" spans="2:7" s="2" customFormat="1" ht="16.5">
      <c r="B64" s="3"/>
      <c r="C64" s="3"/>
      <c r="D64" s="3"/>
      <c r="E64" s="3"/>
      <c r="F64" s="14"/>
      <c r="G64" s="14"/>
    </row>
    <row r="65" spans="2:7" s="2" customFormat="1" ht="16.5">
      <c r="B65" s="3"/>
      <c r="C65" s="3"/>
      <c r="D65" s="3"/>
      <c r="E65" s="3"/>
      <c r="F65" s="14"/>
      <c r="G65" s="14"/>
    </row>
    <row r="66" spans="2:7" s="2" customFormat="1" ht="16.5">
      <c r="B66" s="3"/>
      <c r="C66" s="3"/>
      <c r="D66" s="3"/>
      <c r="E66" s="3"/>
      <c r="F66" s="14"/>
      <c r="G66" s="14"/>
    </row>
    <row r="67" spans="2:7" s="2" customFormat="1" ht="16.5">
      <c r="B67" s="3"/>
      <c r="C67" s="3"/>
      <c r="D67" s="3"/>
      <c r="E67" s="3"/>
      <c r="F67" s="14"/>
      <c r="G67" s="14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</sheetData>
  <mergeCells count="10">
    <mergeCell ref="A1:G1"/>
    <mergeCell ref="A3:A4"/>
    <mergeCell ref="B3:C3"/>
    <mergeCell ref="D3:E3"/>
    <mergeCell ref="F3:G3"/>
    <mergeCell ref="A24:G24"/>
    <mergeCell ref="A26:A27"/>
    <mergeCell ref="B26:C26"/>
    <mergeCell ref="D26:E26"/>
    <mergeCell ref="F26:G2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2"/>
  <sheetViews>
    <sheetView workbookViewId="0" topLeftCell="A10">
      <selection activeCell="A23" sqref="A23:IV23"/>
    </sheetView>
  </sheetViews>
  <sheetFormatPr defaultColWidth="9.00390625" defaultRowHeight="16.5"/>
  <cols>
    <col min="1" max="1" width="13.125" style="10" customWidth="1"/>
    <col min="2" max="5" width="15.125" style="1" customWidth="1"/>
    <col min="6" max="7" width="10.625" style="1" customWidth="1"/>
  </cols>
  <sheetData>
    <row r="1" spans="1:7" s="18" customFormat="1" ht="30" customHeight="1">
      <c r="A1" s="21" t="s">
        <v>103</v>
      </c>
      <c r="B1" s="21"/>
      <c r="C1" s="21"/>
      <c r="D1" s="21"/>
      <c r="E1" s="21"/>
      <c r="F1" s="21"/>
      <c r="G1" s="21"/>
    </row>
    <row r="2" spans="2:7" s="2" customFormat="1" ht="15" customHeight="1">
      <c r="B2" s="3"/>
      <c r="C2" s="3"/>
      <c r="D2" s="3"/>
      <c r="E2" s="3"/>
      <c r="F2" s="3"/>
      <c r="G2" s="3" t="s">
        <v>46</v>
      </c>
    </row>
    <row r="3" spans="1:7" s="2" customFormat="1" ht="21.75" customHeight="1">
      <c r="A3" s="20" t="s">
        <v>37</v>
      </c>
      <c r="B3" s="20" t="s">
        <v>102</v>
      </c>
      <c r="C3" s="20"/>
      <c r="D3" s="20" t="s">
        <v>71</v>
      </c>
      <c r="E3" s="20"/>
      <c r="F3" s="20" t="s">
        <v>5</v>
      </c>
      <c r="G3" s="20"/>
    </row>
    <row r="4" spans="1:7" s="2" customFormat="1" ht="21.75" customHeight="1">
      <c r="A4" s="20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17883929</v>
      </c>
      <c r="C5" s="5">
        <v>32707900</v>
      </c>
      <c r="D5" s="5">
        <v>14680517</v>
      </c>
      <c r="E5" s="5">
        <v>29493400</v>
      </c>
      <c r="F5" s="15">
        <f>SUM(B5/D5-1)</f>
        <v>0.21820839143471593</v>
      </c>
      <c r="G5" s="15">
        <f>SUM(C5/E5-1)</f>
        <v>0.10899048600703876</v>
      </c>
    </row>
    <row r="6" spans="1:7" s="2" customFormat="1" ht="21.75" customHeight="1">
      <c r="A6" s="11" t="s">
        <v>15</v>
      </c>
      <c r="B6" s="5">
        <v>12915169</v>
      </c>
      <c r="C6" s="5">
        <v>19436700</v>
      </c>
      <c r="D6" s="5">
        <v>9334570</v>
      </c>
      <c r="E6" s="5">
        <v>13520700</v>
      </c>
      <c r="F6" s="15">
        <f>SUM(B6/D6-1)</f>
        <v>0.3835847821592211</v>
      </c>
      <c r="G6" s="15">
        <f>SUM(C6/E6-1)</f>
        <v>0.4375513102132287</v>
      </c>
    </row>
    <row r="7" spans="1:7" s="2" customFormat="1" ht="21.75" customHeight="1">
      <c r="A7" s="11" t="s">
        <v>48</v>
      </c>
      <c r="B7" s="5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s="2" customFormat="1" ht="25.5" customHeight="1">
      <c r="A8" s="7" t="s">
        <v>0</v>
      </c>
      <c r="B8" s="6">
        <f>SUM(B5:B7)</f>
        <v>30799100</v>
      </c>
      <c r="C8" s="6">
        <f>SUM(C5:C6)</f>
        <v>52144600</v>
      </c>
      <c r="D8" s="6">
        <f>SUM(D5:D6)</f>
        <v>24015087</v>
      </c>
      <c r="E8" s="6">
        <f>SUM(E5:E6)</f>
        <v>43014100</v>
      </c>
      <c r="F8" s="15">
        <f aca="true" t="shared" si="0" ref="F8:G11">SUM(B8/D8-1)</f>
        <v>0.282489628290749</v>
      </c>
      <c r="G8" s="15">
        <f t="shared" si="0"/>
        <v>0.21226760527361965</v>
      </c>
    </row>
    <row r="9" spans="1:7" s="2" customFormat="1" ht="21.75" customHeight="1">
      <c r="A9" s="11" t="s">
        <v>54</v>
      </c>
      <c r="B9" s="5">
        <v>0</v>
      </c>
      <c r="C9" s="5">
        <v>0</v>
      </c>
      <c r="D9" s="5">
        <v>39820</v>
      </c>
      <c r="E9" s="5">
        <v>107900</v>
      </c>
      <c r="F9" s="15">
        <f t="shared" si="0"/>
        <v>-1</v>
      </c>
      <c r="G9" s="15">
        <f t="shared" si="0"/>
        <v>-1</v>
      </c>
    </row>
    <row r="10" spans="1:7" s="2" customFormat="1" ht="21.75" customHeight="1">
      <c r="A10" s="11" t="s">
        <v>16</v>
      </c>
      <c r="B10" s="5">
        <v>258927</v>
      </c>
      <c r="C10" s="5">
        <v>670100</v>
      </c>
      <c r="D10" s="5">
        <v>164307</v>
      </c>
      <c r="E10" s="5">
        <v>482800</v>
      </c>
      <c r="F10" s="15">
        <f>SUM(B10/D10-1)</f>
        <v>0.575873212948931</v>
      </c>
      <c r="G10" s="15">
        <f>SUM(C10/E10-1)</f>
        <v>0.3879453189726594</v>
      </c>
    </row>
    <row r="11" spans="1:7" s="2" customFormat="1" ht="25.5" customHeight="1">
      <c r="A11" s="7" t="s">
        <v>1</v>
      </c>
      <c r="B11" s="5">
        <f>SUM(B9:B10)</f>
        <v>258927</v>
      </c>
      <c r="C11" s="5">
        <f>SUM(C9:C10)</f>
        <v>670100</v>
      </c>
      <c r="D11" s="5">
        <f>SUM(D9:D10)</f>
        <v>204127</v>
      </c>
      <c r="E11" s="5">
        <f>SUM(E9:E10)</f>
        <v>590700</v>
      </c>
      <c r="F11" s="15">
        <f t="shared" si="0"/>
        <v>0.2684603212705816</v>
      </c>
      <c r="G11" s="15">
        <f t="shared" si="0"/>
        <v>0.13441679363467074</v>
      </c>
    </row>
    <row r="12" spans="1:7" s="2" customFormat="1" ht="21.75" customHeight="1">
      <c r="A12" s="11" t="s">
        <v>58</v>
      </c>
      <c r="B12" s="5">
        <v>657023</v>
      </c>
      <c r="C12" s="5">
        <v>1152300</v>
      </c>
      <c r="D12" s="5">
        <v>1843550</v>
      </c>
      <c r="E12" s="5">
        <v>3891600</v>
      </c>
      <c r="F12" s="15">
        <f aca="true" t="shared" si="1" ref="F12:G14">SUM(B12/D12-1)</f>
        <v>-0.643609883105964</v>
      </c>
      <c r="G12" s="15">
        <f t="shared" si="1"/>
        <v>-0.7039007092198581</v>
      </c>
    </row>
    <row r="13" spans="1:7" s="2" customFormat="1" ht="21.75" customHeight="1">
      <c r="A13" s="11" t="s">
        <v>50</v>
      </c>
      <c r="B13" s="5">
        <v>961362</v>
      </c>
      <c r="C13" s="5">
        <v>1761700</v>
      </c>
      <c r="D13" s="5">
        <v>444480</v>
      </c>
      <c r="E13" s="5">
        <v>662900</v>
      </c>
      <c r="F13" s="15">
        <f t="shared" si="1"/>
        <v>1.1628914686825054</v>
      </c>
      <c r="G13" s="15">
        <f t="shared" si="1"/>
        <v>1.6575652436264896</v>
      </c>
    </row>
    <row r="14" spans="1:7" s="2" customFormat="1" ht="21.75" customHeight="1">
      <c r="A14" s="11" t="s">
        <v>33</v>
      </c>
      <c r="B14" s="5">
        <v>602015</v>
      </c>
      <c r="C14" s="5">
        <v>908200</v>
      </c>
      <c r="D14" s="5">
        <v>79786</v>
      </c>
      <c r="E14" s="5">
        <v>120600</v>
      </c>
      <c r="F14" s="15">
        <f t="shared" si="1"/>
        <v>6.545371368410498</v>
      </c>
      <c r="G14" s="15">
        <f t="shared" si="1"/>
        <v>6.5306799336650085</v>
      </c>
    </row>
    <row r="15" spans="1:7" s="2" customFormat="1" ht="21.75" customHeight="1">
      <c r="A15" s="11" t="s">
        <v>83</v>
      </c>
      <c r="B15" s="5">
        <v>995717</v>
      </c>
      <c r="C15" s="5">
        <v>1623800</v>
      </c>
      <c r="D15" s="5">
        <v>0</v>
      </c>
      <c r="E15" s="5">
        <v>0</v>
      </c>
      <c r="F15" s="5">
        <v>0</v>
      </c>
      <c r="G15" s="5">
        <v>0</v>
      </c>
    </row>
    <row r="16" spans="1:7" s="2" customFormat="1" ht="25.5" customHeight="1">
      <c r="A16" s="7" t="s">
        <v>34</v>
      </c>
      <c r="B16" s="5">
        <f>SUM(B12:B15)</f>
        <v>3216117</v>
      </c>
      <c r="C16" s="5">
        <f>SUM(C12:C15)</f>
        <v>5446000</v>
      </c>
      <c r="D16" s="5">
        <f>SUM(D12:D15)</f>
        <v>2367816</v>
      </c>
      <c r="E16" s="5">
        <f>SUM(E12:E15)</f>
        <v>4675100</v>
      </c>
      <c r="F16" s="15">
        <f aca="true" t="shared" si="2" ref="F16:G19">SUM(B16/D16-1)</f>
        <v>0.3582630576024488</v>
      </c>
      <c r="G16" s="15">
        <f t="shared" si="2"/>
        <v>0.1648948685589613</v>
      </c>
    </row>
    <row r="17" spans="1:7" s="2" customFormat="1" ht="21.75" customHeight="1">
      <c r="A17" s="11" t="s">
        <v>44</v>
      </c>
      <c r="B17" s="5">
        <v>63731</v>
      </c>
      <c r="C17" s="5">
        <v>218700</v>
      </c>
      <c r="D17" s="5">
        <v>48346</v>
      </c>
      <c r="E17" s="5">
        <v>159200</v>
      </c>
      <c r="F17" s="15">
        <f t="shared" si="2"/>
        <v>0.31822694742067603</v>
      </c>
      <c r="G17" s="15">
        <f t="shared" si="2"/>
        <v>0.37374371859296485</v>
      </c>
    </row>
    <row r="18" spans="1:7" s="2" customFormat="1" ht="21.75" customHeight="1">
      <c r="A18" s="11" t="s">
        <v>60</v>
      </c>
      <c r="B18" s="5">
        <v>0</v>
      </c>
      <c r="C18" s="5">
        <v>0</v>
      </c>
      <c r="D18" s="5">
        <v>199989</v>
      </c>
      <c r="E18" s="5">
        <v>421500</v>
      </c>
      <c r="F18" s="15">
        <f t="shared" si="2"/>
        <v>-1</v>
      </c>
      <c r="G18" s="15">
        <f t="shared" si="2"/>
        <v>-1</v>
      </c>
    </row>
    <row r="19" spans="1:7" s="2" customFormat="1" ht="21.75" customHeight="1">
      <c r="A19" s="11" t="s">
        <v>19</v>
      </c>
      <c r="B19" s="5">
        <v>575435</v>
      </c>
      <c r="C19" s="5">
        <v>1132200</v>
      </c>
      <c r="D19" s="5">
        <v>122668</v>
      </c>
      <c r="E19" s="5">
        <v>231700</v>
      </c>
      <c r="F19" s="15">
        <f t="shared" si="2"/>
        <v>3.6909952065738416</v>
      </c>
      <c r="G19" s="15">
        <f t="shared" si="2"/>
        <v>3.8864911523521792</v>
      </c>
    </row>
    <row r="20" spans="1:7" s="2" customFormat="1" ht="21.75" customHeight="1">
      <c r="A20" s="11" t="s">
        <v>20</v>
      </c>
      <c r="B20" s="5">
        <v>2292892</v>
      </c>
      <c r="C20" s="12">
        <v>4391700</v>
      </c>
      <c r="D20" s="5">
        <v>3127810</v>
      </c>
      <c r="E20" s="12">
        <v>5687600</v>
      </c>
      <c r="F20" s="15">
        <f aca="true" t="shared" si="3" ref="F20:G22">SUM(B20/D20-1)</f>
        <v>-0.2669337331871181</v>
      </c>
      <c r="G20" s="15">
        <f t="shared" si="3"/>
        <v>-0.22784654335747945</v>
      </c>
    </row>
    <row r="21" spans="1:7" s="2" customFormat="1" ht="21.75" customHeight="1">
      <c r="A21" s="11" t="s">
        <v>21</v>
      </c>
      <c r="B21" s="5">
        <v>1305519</v>
      </c>
      <c r="C21" s="12">
        <v>2613500</v>
      </c>
      <c r="D21" s="5">
        <v>505920</v>
      </c>
      <c r="E21" s="12">
        <v>1101800</v>
      </c>
      <c r="F21" s="15">
        <f t="shared" si="3"/>
        <v>1.5804850569259963</v>
      </c>
      <c r="G21" s="15">
        <f t="shared" si="3"/>
        <v>1.3720275912143767</v>
      </c>
    </row>
    <row r="22" spans="1:7" s="2" customFormat="1" ht="21.75" customHeight="1">
      <c r="A22" s="11" t="s">
        <v>75</v>
      </c>
      <c r="B22" s="5">
        <v>0</v>
      </c>
      <c r="C22" s="5">
        <v>0</v>
      </c>
      <c r="D22" s="5">
        <v>47280</v>
      </c>
      <c r="E22" s="12">
        <v>40100</v>
      </c>
      <c r="F22" s="15">
        <f t="shared" si="3"/>
        <v>-1</v>
      </c>
      <c r="G22" s="15">
        <f t="shared" si="3"/>
        <v>-1</v>
      </c>
    </row>
    <row r="23" spans="1:7" s="2" customFormat="1" ht="21.75" customHeight="1">
      <c r="A23" s="11" t="s">
        <v>94</v>
      </c>
      <c r="B23" s="5">
        <v>97460</v>
      </c>
      <c r="C23" s="6">
        <v>182900</v>
      </c>
      <c r="D23" s="5">
        <v>0</v>
      </c>
      <c r="E23" s="6">
        <v>0</v>
      </c>
      <c r="F23" s="5">
        <v>0</v>
      </c>
      <c r="G23" s="5">
        <v>0</v>
      </c>
    </row>
    <row r="24" spans="1:7" s="2" customFormat="1" ht="21.75" customHeight="1">
      <c r="A24" s="11" t="s">
        <v>25</v>
      </c>
      <c r="B24" s="5">
        <v>0</v>
      </c>
      <c r="C24" s="5">
        <v>0</v>
      </c>
      <c r="D24" s="5">
        <v>1703738</v>
      </c>
      <c r="E24" s="13">
        <v>3185400</v>
      </c>
      <c r="F24" s="15">
        <f>SUM(B24/D24-1)</f>
        <v>-1</v>
      </c>
      <c r="G24" s="15">
        <f>SUM(C24/E24-1)</f>
        <v>-1</v>
      </c>
    </row>
    <row r="25" spans="1:7" s="16" customFormat="1" ht="30" customHeight="1">
      <c r="A25" s="21" t="s">
        <v>103</v>
      </c>
      <c r="B25" s="21"/>
      <c r="C25" s="21"/>
      <c r="D25" s="21"/>
      <c r="E25" s="21"/>
      <c r="F25" s="21"/>
      <c r="G25" s="21"/>
    </row>
    <row r="26" spans="2:7" s="2" customFormat="1" ht="15" customHeight="1">
      <c r="B26" s="3"/>
      <c r="C26" s="3"/>
      <c r="D26" s="3"/>
      <c r="E26" s="3"/>
      <c r="F26" s="3"/>
      <c r="G26" s="3" t="s">
        <v>45</v>
      </c>
    </row>
    <row r="27" spans="1:7" s="2" customFormat="1" ht="21.75" customHeight="1">
      <c r="A27" s="20" t="s">
        <v>37</v>
      </c>
      <c r="B27" s="20" t="s">
        <v>104</v>
      </c>
      <c r="C27" s="20"/>
      <c r="D27" s="20" t="s">
        <v>71</v>
      </c>
      <c r="E27" s="20"/>
      <c r="F27" s="20" t="s">
        <v>5</v>
      </c>
      <c r="G27" s="20"/>
    </row>
    <row r="28" spans="1:7" s="2" customFormat="1" ht="21.75" customHeight="1">
      <c r="A28" s="20"/>
      <c r="B28" s="4" t="s">
        <v>7</v>
      </c>
      <c r="C28" s="4" t="s">
        <v>8</v>
      </c>
      <c r="D28" s="4" t="s">
        <v>7</v>
      </c>
      <c r="E28" s="4" t="s">
        <v>8</v>
      </c>
      <c r="F28" s="4" t="s">
        <v>9</v>
      </c>
      <c r="G28" s="4" t="s">
        <v>10</v>
      </c>
    </row>
    <row r="29" spans="1:7" s="2" customFormat="1" ht="21.75" customHeight="1">
      <c r="A29" s="11" t="s">
        <v>55</v>
      </c>
      <c r="B29" s="5">
        <v>0</v>
      </c>
      <c r="C29" s="5">
        <v>0</v>
      </c>
      <c r="D29" s="5">
        <v>100364</v>
      </c>
      <c r="E29" s="5">
        <v>198000</v>
      </c>
      <c r="F29" s="15">
        <f>SUM(B29/D29-1)</f>
        <v>-1</v>
      </c>
      <c r="G29" s="15">
        <f>SUM(C29/E29-1)</f>
        <v>-1</v>
      </c>
    </row>
    <row r="30" spans="1:7" s="2" customFormat="1" ht="21.75" customHeight="1">
      <c r="A30" s="11" t="s">
        <v>56</v>
      </c>
      <c r="B30" s="5">
        <v>511709</v>
      </c>
      <c r="C30" s="5">
        <v>923100</v>
      </c>
      <c r="D30" s="5">
        <v>408004</v>
      </c>
      <c r="E30" s="5">
        <v>817900</v>
      </c>
      <c r="F30" s="15">
        <f aca="true" t="shared" si="4" ref="F30:G32">SUM(B30/D30-1)</f>
        <v>0.2541764296428466</v>
      </c>
      <c r="G30" s="15">
        <f t="shared" si="4"/>
        <v>0.1286220809389902</v>
      </c>
    </row>
    <row r="31" spans="1:7" s="2" customFormat="1" ht="21.75" customHeight="1">
      <c r="A31" s="11" t="s">
        <v>23</v>
      </c>
      <c r="B31" s="5">
        <v>1746336</v>
      </c>
      <c r="C31" s="13">
        <v>3240400</v>
      </c>
      <c r="D31" s="5">
        <v>1865605</v>
      </c>
      <c r="E31" s="13">
        <v>3799400</v>
      </c>
      <c r="F31" s="15">
        <f t="shared" si="4"/>
        <v>-0.0639304675963025</v>
      </c>
      <c r="G31" s="15">
        <f t="shared" si="4"/>
        <v>-0.14712849397273253</v>
      </c>
    </row>
    <row r="32" spans="1:7" s="2" customFormat="1" ht="21.75" customHeight="1">
      <c r="A32" s="11" t="s">
        <v>36</v>
      </c>
      <c r="B32" s="5">
        <v>189505</v>
      </c>
      <c r="C32" s="5">
        <v>267300</v>
      </c>
      <c r="D32" s="5">
        <v>652653</v>
      </c>
      <c r="E32" s="5">
        <v>1295100</v>
      </c>
      <c r="F32" s="15">
        <f t="shared" si="4"/>
        <v>-0.7096389658823294</v>
      </c>
      <c r="G32" s="15">
        <f t="shared" si="4"/>
        <v>-0.7936066712995136</v>
      </c>
    </row>
    <row r="33" spans="1:7" s="2" customFormat="1" ht="21.75" customHeight="1">
      <c r="A33" s="11" t="s">
        <v>22</v>
      </c>
      <c r="B33" s="5">
        <v>912682</v>
      </c>
      <c r="C33" s="13">
        <v>1505700</v>
      </c>
      <c r="D33" s="5">
        <v>1349795</v>
      </c>
      <c r="E33" s="13">
        <v>2860500</v>
      </c>
      <c r="F33" s="15">
        <f aca="true" t="shared" si="5" ref="F33:G44">SUM(B33/D33-1)</f>
        <v>-0.3238365825921714</v>
      </c>
      <c r="G33" s="15">
        <f t="shared" si="5"/>
        <v>-0.4736234923964342</v>
      </c>
    </row>
    <row r="34" spans="1:7" s="2" customFormat="1" ht="21.75" customHeight="1">
      <c r="A34" s="11" t="s">
        <v>30</v>
      </c>
      <c r="B34" s="5">
        <v>0</v>
      </c>
      <c r="C34" s="5">
        <v>0</v>
      </c>
      <c r="D34" s="5">
        <v>272908</v>
      </c>
      <c r="E34" s="5">
        <v>491500</v>
      </c>
      <c r="F34" s="15">
        <f t="shared" si="5"/>
        <v>-1</v>
      </c>
      <c r="G34" s="15">
        <f t="shared" si="5"/>
        <v>-1</v>
      </c>
    </row>
    <row r="35" spans="1:7" s="2" customFormat="1" ht="25.5" customHeight="1">
      <c r="A35" s="8" t="s">
        <v>3</v>
      </c>
      <c r="B35" s="5">
        <f>SUM(B17:B34)</f>
        <v>7695269</v>
      </c>
      <c r="C35" s="5">
        <f>SUM(C17:C34)</f>
        <v>14475500</v>
      </c>
      <c r="D35" s="5">
        <f>SUM(D17:D34)</f>
        <v>10405080</v>
      </c>
      <c r="E35" s="5">
        <f>SUM(E17:E34)</f>
        <v>20289700</v>
      </c>
      <c r="F35" s="15">
        <f t="shared" si="5"/>
        <v>-0.26043153920969375</v>
      </c>
      <c r="G35" s="15">
        <f t="shared" si="5"/>
        <v>-0.2865591901309531</v>
      </c>
    </row>
    <row r="36" spans="1:7" s="2" customFormat="1" ht="21.75" customHeight="1">
      <c r="A36" s="11" t="s">
        <v>17</v>
      </c>
      <c r="B36" s="5">
        <v>4287363</v>
      </c>
      <c r="C36" s="13">
        <v>7702300</v>
      </c>
      <c r="D36" s="5">
        <v>2632123</v>
      </c>
      <c r="E36" s="13">
        <v>5764200</v>
      </c>
      <c r="F36" s="15">
        <f t="shared" si="5"/>
        <v>0.6288611892377369</v>
      </c>
      <c r="G36" s="15">
        <f t="shared" si="5"/>
        <v>0.33623052635231265</v>
      </c>
    </row>
    <row r="37" spans="1:7" s="2" customFormat="1" ht="21.75" customHeight="1">
      <c r="A37" s="7" t="s">
        <v>2</v>
      </c>
      <c r="B37" s="5">
        <v>68462130</v>
      </c>
      <c r="C37" s="13">
        <v>127600000</v>
      </c>
      <c r="D37" s="5">
        <v>48812944</v>
      </c>
      <c r="E37" s="13">
        <v>110786900</v>
      </c>
      <c r="F37" s="15">
        <f t="shared" si="5"/>
        <v>0.4025404818852967</v>
      </c>
      <c r="G37" s="15">
        <f t="shared" si="5"/>
        <v>0.15176072261251106</v>
      </c>
    </row>
    <row r="38" spans="1:7" s="2" customFormat="1" ht="25.5" customHeight="1">
      <c r="A38" s="7" t="s">
        <v>4</v>
      </c>
      <c r="B38" s="5">
        <f>SUM(B36:B37)</f>
        <v>72749493</v>
      </c>
      <c r="C38" s="6">
        <f>SUM(C36:C37)</f>
        <v>135302300</v>
      </c>
      <c r="D38" s="5">
        <f>SUM(D36:D37)</f>
        <v>51445067</v>
      </c>
      <c r="E38" s="6">
        <f>SUM(E36:E37)</f>
        <v>116551100</v>
      </c>
      <c r="F38" s="15">
        <f t="shared" si="5"/>
        <v>0.4141198999701954</v>
      </c>
      <c r="G38" s="15">
        <f t="shared" si="5"/>
        <v>0.1608839384613272</v>
      </c>
    </row>
    <row r="39" spans="1:7" s="2" customFormat="1" ht="21.75" customHeight="1">
      <c r="A39" s="7" t="s">
        <v>43</v>
      </c>
      <c r="B39" s="5">
        <v>6500924</v>
      </c>
      <c r="C39" s="6">
        <v>10335000</v>
      </c>
      <c r="D39" s="5">
        <v>12395058</v>
      </c>
      <c r="E39" s="6">
        <v>20239600</v>
      </c>
      <c r="F39" s="15">
        <f aca="true" t="shared" si="6" ref="F39:G41">SUM(B39/D39-1)</f>
        <v>-0.4755229059839817</v>
      </c>
      <c r="G39" s="15">
        <f t="shared" si="6"/>
        <v>-0.4893673788019526</v>
      </c>
    </row>
    <row r="40" spans="1:7" s="2" customFormat="1" ht="21.75" customHeight="1">
      <c r="A40" s="11" t="s">
        <v>18</v>
      </c>
      <c r="B40" s="5">
        <v>21353920</v>
      </c>
      <c r="C40" s="6">
        <v>40272700</v>
      </c>
      <c r="D40" s="5">
        <v>14878850</v>
      </c>
      <c r="E40" s="6">
        <v>31485900</v>
      </c>
      <c r="F40" s="15">
        <f t="shared" si="6"/>
        <v>0.4351861871045142</v>
      </c>
      <c r="G40" s="15">
        <f t="shared" si="6"/>
        <v>0.27907094921853903</v>
      </c>
    </row>
    <row r="41" spans="1:7" s="2" customFormat="1" ht="21.75" customHeight="1">
      <c r="A41" s="11" t="s">
        <v>53</v>
      </c>
      <c r="B41" s="5">
        <v>0</v>
      </c>
      <c r="C41" s="6">
        <v>0</v>
      </c>
      <c r="D41" s="5">
        <v>2600514</v>
      </c>
      <c r="E41" s="6">
        <v>5432800</v>
      </c>
      <c r="F41" s="15">
        <f t="shared" si="6"/>
        <v>-1</v>
      </c>
      <c r="G41" s="15">
        <f t="shared" si="6"/>
        <v>-1</v>
      </c>
    </row>
    <row r="42" spans="1:7" s="2" customFormat="1" ht="25.5" customHeight="1">
      <c r="A42" s="7" t="s">
        <v>13</v>
      </c>
      <c r="B42" s="5">
        <f>SUM(B39:B41)</f>
        <v>27854844</v>
      </c>
      <c r="C42" s="5">
        <f>SUM(C39:C41)</f>
        <v>50607700</v>
      </c>
      <c r="D42" s="5">
        <f>SUM(D39:D41)</f>
        <v>29874422</v>
      </c>
      <c r="E42" s="5">
        <f>SUM(E39:E41)</f>
        <v>57158300</v>
      </c>
      <c r="F42" s="15">
        <f t="shared" si="5"/>
        <v>-0.06760224515808211</v>
      </c>
      <c r="G42" s="15">
        <f t="shared" si="5"/>
        <v>-0.11460452812627386</v>
      </c>
    </row>
    <row r="43" spans="1:7" s="2" customFormat="1" ht="21.75" customHeight="1">
      <c r="A43" s="7" t="s">
        <v>32</v>
      </c>
      <c r="B43" s="12">
        <v>1800868</v>
      </c>
      <c r="C43" s="12">
        <v>3890800</v>
      </c>
      <c r="D43" s="12">
        <v>3837590</v>
      </c>
      <c r="E43" s="12">
        <v>8923900</v>
      </c>
      <c r="F43" s="15">
        <f t="shared" si="5"/>
        <v>-0.530729442175949</v>
      </c>
      <c r="G43" s="15">
        <f t="shared" si="5"/>
        <v>-0.5640022859960332</v>
      </c>
    </row>
    <row r="44" spans="1:7" s="2" customFormat="1" ht="25.5" customHeight="1">
      <c r="A44" s="7" t="s">
        <v>31</v>
      </c>
      <c r="B44" s="5">
        <f>SUM(B43:B43)</f>
        <v>1800868</v>
      </c>
      <c r="C44" s="5">
        <f>SUM(C43:C43)</f>
        <v>3890800</v>
      </c>
      <c r="D44" s="5">
        <f>SUM(D43:D43)</f>
        <v>3837590</v>
      </c>
      <c r="E44" s="5">
        <f>SUM(E43:E43)</f>
        <v>8923900</v>
      </c>
      <c r="F44" s="15">
        <f t="shared" si="5"/>
        <v>-0.530729442175949</v>
      </c>
      <c r="G44" s="15">
        <f t="shared" si="5"/>
        <v>-0.5640022859960332</v>
      </c>
    </row>
    <row r="45" spans="1:7" s="2" customFormat="1" ht="31.5" customHeight="1">
      <c r="A45" s="7" t="s">
        <v>12</v>
      </c>
      <c r="B45" s="9">
        <f>SUM(B8+B11+B16+B35+B38+B42+B44)</f>
        <v>144374618</v>
      </c>
      <c r="C45" s="9">
        <f>SUM(C8+C11+C16+C35+C38+C42+C44)</f>
        <v>262537000</v>
      </c>
      <c r="D45" s="9">
        <f>SUM(D8+D11+D16+D35+D38+D42+D44)</f>
        <v>122149189</v>
      </c>
      <c r="E45" s="9">
        <f>SUM(E8+E11+E16+E35+E38+E42+E44)</f>
        <v>251202900</v>
      </c>
      <c r="F45" s="15">
        <f>SUM(B45/D45-1)</f>
        <v>0.18195314419975395</v>
      </c>
      <c r="G45" s="15">
        <f>SUM(C45/E45-1)</f>
        <v>0.04511930395708008</v>
      </c>
    </row>
    <row r="46" spans="2:7" s="2" customFormat="1" ht="16.5">
      <c r="B46" s="3"/>
      <c r="C46" s="3"/>
      <c r="D46" s="3"/>
      <c r="E46" s="3"/>
      <c r="F46" s="14"/>
      <c r="G46" s="14"/>
    </row>
    <row r="47" spans="2:7" s="2" customFormat="1" ht="16.5">
      <c r="B47" s="3"/>
      <c r="C47" s="3"/>
      <c r="D47" s="3"/>
      <c r="E47" s="3"/>
      <c r="F47" s="14"/>
      <c r="G47" s="14"/>
    </row>
    <row r="48" spans="2:7" s="2" customFormat="1" ht="16.5">
      <c r="B48" s="3"/>
      <c r="C48" s="3"/>
      <c r="D48" s="3"/>
      <c r="E48" s="3"/>
      <c r="F48" s="14"/>
      <c r="G48" s="14"/>
    </row>
    <row r="49" spans="2:7" s="2" customFormat="1" ht="16.5">
      <c r="B49" s="3"/>
      <c r="C49" s="3"/>
      <c r="D49" s="3"/>
      <c r="E49" s="3"/>
      <c r="F49" s="14"/>
      <c r="G49" s="14"/>
    </row>
    <row r="50" spans="2:7" s="2" customFormat="1" ht="16.5">
      <c r="B50" s="3"/>
      <c r="C50" s="3"/>
      <c r="D50" s="3"/>
      <c r="E50" s="3"/>
      <c r="F50" s="14"/>
      <c r="G50" s="14"/>
    </row>
    <row r="51" spans="2:7" s="2" customFormat="1" ht="16.5">
      <c r="B51" s="3"/>
      <c r="C51" s="3"/>
      <c r="D51" s="3"/>
      <c r="E51" s="3"/>
      <c r="F51" s="14"/>
      <c r="G51" s="14"/>
    </row>
    <row r="52" spans="2:7" s="2" customFormat="1" ht="16.5">
      <c r="B52" s="3"/>
      <c r="C52" s="3"/>
      <c r="D52" s="3"/>
      <c r="E52" s="3"/>
      <c r="F52" s="14"/>
      <c r="G52" s="14"/>
    </row>
    <row r="53" spans="2:7" s="2" customFormat="1" ht="16.5">
      <c r="B53" s="3"/>
      <c r="C53" s="3"/>
      <c r="D53" s="3"/>
      <c r="E53" s="3"/>
      <c r="F53" s="14"/>
      <c r="G53" s="14"/>
    </row>
    <row r="54" spans="2:7" s="2" customFormat="1" ht="16.5">
      <c r="B54" s="3"/>
      <c r="C54" s="3"/>
      <c r="D54" s="3"/>
      <c r="E54" s="3"/>
      <c r="F54" s="14"/>
      <c r="G54" s="14"/>
    </row>
    <row r="55" spans="2:7" s="2" customFormat="1" ht="16.5">
      <c r="B55" s="3"/>
      <c r="C55" s="3"/>
      <c r="D55" s="3"/>
      <c r="E55" s="3"/>
      <c r="F55" s="14"/>
      <c r="G55" s="14"/>
    </row>
    <row r="56" spans="2:7" s="2" customFormat="1" ht="16.5">
      <c r="B56" s="3"/>
      <c r="C56" s="3"/>
      <c r="D56" s="3"/>
      <c r="E56" s="3"/>
      <c r="F56" s="14"/>
      <c r="G56" s="14"/>
    </row>
    <row r="57" spans="2:7" s="2" customFormat="1" ht="16.5">
      <c r="B57" s="3"/>
      <c r="C57" s="3"/>
      <c r="D57" s="3"/>
      <c r="E57" s="3"/>
      <c r="F57" s="14"/>
      <c r="G57" s="14"/>
    </row>
    <row r="58" spans="2:7" s="2" customFormat="1" ht="16.5">
      <c r="B58" s="3"/>
      <c r="C58" s="3"/>
      <c r="D58" s="3"/>
      <c r="E58" s="3"/>
      <c r="F58" s="14"/>
      <c r="G58" s="14"/>
    </row>
    <row r="59" spans="2:7" s="2" customFormat="1" ht="16.5">
      <c r="B59" s="3"/>
      <c r="C59" s="3"/>
      <c r="D59" s="3"/>
      <c r="E59" s="3"/>
      <c r="F59" s="14"/>
      <c r="G59" s="14"/>
    </row>
    <row r="60" spans="2:7" s="2" customFormat="1" ht="16.5">
      <c r="B60" s="3"/>
      <c r="C60" s="3"/>
      <c r="D60" s="3"/>
      <c r="E60" s="3"/>
      <c r="F60" s="14"/>
      <c r="G60" s="14"/>
    </row>
    <row r="61" spans="2:7" s="2" customFormat="1" ht="16.5">
      <c r="B61" s="3"/>
      <c r="C61" s="3"/>
      <c r="D61" s="3"/>
      <c r="E61" s="3"/>
      <c r="F61" s="14"/>
      <c r="G61" s="14"/>
    </row>
    <row r="62" spans="2:7" s="2" customFormat="1" ht="16.5">
      <c r="B62" s="3"/>
      <c r="C62" s="3"/>
      <c r="D62" s="3"/>
      <c r="E62" s="3"/>
      <c r="F62" s="14"/>
      <c r="G62" s="14"/>
    </row>
    <row r="63" spans="2:7" s="2" customFormat="1" ht="16.5">
      <c r="B63" s="3"/>
      <c r="C63" s="3"/>
      <c r="D63" s="3"/>
      <c r="E63" s="3"/>
      <c r="F63" s="14"/>
      <c r="G63" s="14"/>
    </row>
    <row r="64" spans="2:7" s="2" customFormat="1" ht="16.5">
      <c r="B64" s="3"/>
      <c r="C64" s="3"/>
      <c r="D64" s="3"/>
      <c r="E64" s="3"/>
      <c r="F64" s="14"/>
      <c r="G64" s="14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</sheetData>
  <mergeCells count="10">
    <mergeCell ref="D27:E27"/>
    <mergeCell ref="A25:G25"/>
    <mergeCell ref="A27:A28"/>
    <mergeCell ref="B27:C27"/>
    <mergeCell ref="F27:G27"/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3"/>
  <sheetViews>
    <sheetView workbookViewId="0" topLeftCell="A37">
      <selection activeCell="E46" sqref="E46"/>
    </sheetView>
  </sheetViews>
  <sheetFormatPr defaultColWidth="9.00390625" defaultRowHeight="16.5"/>
  <cols>
    <col min="1" max="1" width="12.125" style="10" customWidth="1"/>
    <col min="2" max="5" width="15.125" style="1" customWidth="1"/>
    <col min="6" max="7" width="10.625" style="1" customWidth="1"/>
  </cols>
  <sheetData>
    <row r="1" spans="1:7" s="16" customFormat="1" ht="30" customHeight="1">
      <c r="A1" s="21" t="s">
        <v>105</v>
      </c>
      <c r="B1" s="21"/>
      <c r="C1" s="21"/>
      <c r="D1" s="21"/>
      <c r="E1" s="21"/>
      <c r="F1" s="21"/>
      <c r="G1" s="21"/>
    </row>
    <row r="2" spans="2:7" s="2" customFormat="1" ht="15" customHeight="1">
      <c r="B2" s="3"/>
      <c r="C2" s="3"/>
      <c r="D2" s="3"/>
      <c r="E2" s="3"/>
      <c r="F2" s="3"/>
      <c r="G2" s="3" t="s">
        <v>46</v>
      </c>
    </row>
    <row r="3" spans="1:7" s="2" customFormat="1" ht="21.75" customHeight="1">
      <c r="A3" s="20" t="s">
        <v>37</v>
      </c>
      <c r="B3" s="20" t="s">
        <v>106</v>
      </c>
      <c r="C3" s="20"/>
      <c r="D3" s="20" t="s">
        <v>74</v>
      </c>
      <c r="E3" s="20"/>
      <c r="F3" s="20" t="s">
        <v>5</v>
      </c>
      <c r="G3" s="20"/>
    </row>
    <row r="4" spans="1:7" s="2" customFormat="1" ht="21.75" customHeight="1">
      <c r="A4" s="20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19079273</v>
      </c>
      <c r="C5" s="5">
        <v>35192100</v>
      </c>
      <c r="D5" s="5">
        <v>14680517</v>
      </c>
      <c r="E5" s="5">
        <v>29493400</v>
      </c>
      <c r="F5" s="15">
        <f aca="true" t="shared" si="0" ref="F5:G7">SUM(B5/D5-1)</f>
        <v>0.2996322268486866</v>
      </c>
      <c r="G5" s="15">
        <f t="shared" si="0"/>
        <v>0.19321949995592225</v>
      </c>
    </row>
    <row r="6" spans="1:7" s="2" customFormat="1" ht="21.75" customHeight="1">
      <c r="A6" s="11" t="s">
        <v>15</v>
      </c>
      <c r="B6" s="5">
        <v>15434356</v>
      </c>
      <c r="C6" s="5">
        <v>23169300</v>
      </c>
      <c r="D6" s="5">
        <v>9334570</v>
      </c>
      <c r="E6" s="5">
        <v>13520700</v>
      </c>
      <c r="F6" s="15">
        <f t="shared" si="0"/>
        <v>0.6534619162960909</v>
      </c>
      <c r="G6" s="15">
        <f t="shared" si="0"/>
        <v>0.71361689853336</v>
      </c>
    </row>
    <row r="7" spans="1:7" s="2" customFormat="1" ht="21.75" customHeight="1">
      <c r="A7" s="11" t="s">
        <v>48</v>
      </c>
      <c r="B7" s="5">
        <v>2</v>
      </c>
      <c r="C7" s="5">
        <v>0</v>
      </c>
      <c r="D7" s="5">
        <v>280</v>
      </c>
      <c r="E7" s="5">
        <v>5300</v>
      </c>
      <c r="F7" s="15">
        <f t="shared" si="0"/>
        <v>-0.9928571428571429</v>
      </c>
      <c r="G7" s="15">
        <f t="shared" si="0"/>
        <v>-1</v>
      </c>
    </row>
    <row r="8" spans="1:7" s="2" customFormat="1" ht="25.5" customHeight="1">
      <c r="A8" s="7" t="s">
        <v>0</v>
      </c>
      <c r="B8" s="6">
        <f>SUM(B5:B7)</f>
        <v>34513631</v>
      </c>
      <c r="C8" s="6">
        <f>SUM(C5:C7)</f>
        <v>58361400</v>
      </c>
      <c r="D8" s="6">
        <f>SUM(D5:D7)</f>
        <v>24015367</v>
      </c>
      <c r="E8" s="6">
        <f>SUM(E5:E7)</f>
        <v>43019400</v>
      </c>
      <c r="F8" s="15">
        <f aca="true" t="shared" si="1" ref="F8:G14">SUM(B8/D8-1)</f>
        <v>0.4371477645958939</v>
      </c>
      <c r="G8" s="15">
        <f t="shared" si="1"/>
        <v>0.3566297995787946</v>
      </c>
    </row>
    <row r="9" spans="1:7" s="2" customFormat="1" ht="21.75" customHeight="1">
      <c r="A9" s="11" t="s">
        <v>54</v>
      </c>
      <c r="B9" s="5">
        <v>0</v>
      </c>
      <c r="C9" s="5">
        <v>0</v>
      </c>
      <c r="D9" s="5">
        <v>39820</v>
      </c>
      <c r="E9" s="5">
        <v>107900</v>
      </c>
      <c r="F9" s="15">
        <f>SUM(B9/D9-1)</f>
        <v>-1</v>
      </c>
      <c r="G9" s="15">
        <f>SUM(C9/E9-1)</f>
        <v>-1</v>
      </c>
    </row>
    <row r="10" spans="1:7" s="2" customFormat="1" ht="21.75" customHeight="1">
      <c r="A10" s="11" t="s">
        <v>16</v>
      </c>
      <c r="B10" s="5">
        <v>258927</v>
      </c>
      <c r="C10" s="5">
        <v>670100</v>
      </c>
      <c r="D10" s="5">
        <v>164307</v>
      </c>
      <c r="E10" s="5">
        <v>482800</v>
      </c>
      <c r="F10" s="15">
        <f t="shared" si="1"/>
        <v>0.575873212948931</v>
      </c>
      <c r="G10" s="15">
        <f t="shared" si="1"/>
        <v>0.3879453189726594</v>
      </c>
    </row>
    <row r="11" spans="1:7" s="2" customFormat="1" ht="25.5" customHeight="1">
      <c r="A11" s="7" t="s">
        <v>1</v>
      </c>
      <c r="B11" s="5">
        <f>SUM(B9:B10)</f>
        <v>258927</v>
      </c>
      <c r="C11" s="5">
        <f>SUM(C9:C10)</f>
        <v>670100</v>
      </c>
      <c r="D11" s="5">
        <f>SUM(D9:D10)</f>
        <v>204127</v>
      </c>
      <c r="E11" s="5">
        <f>SUM(E9:E10)</f>
        <v>590700</v>
      </c>
      <c r="F11" s="15">
        <f t="shared" si="1"/>
        <v>0.2684603212705816</v>
      </c>
      <c r="G11" s="15">
        <f t="shared" si="1"/>
        <v>0.13441679363467074</v>
      </c>
    </row>
    <row r="12" spans="1:7" s="2" customFormat="1" ht="21.75" customHeight="1">
      <c r="A12" s="11" t="s">
        <v>58</v>
      </c>
      <c r="B12" s="5">
        <v>657023</v>
      </c>
      <c r="C12" s="5">
        <v>1152300</v>
      </c>
      <c r="D12" s="5">
        <v>1843550</v>
      </c>
      <c r="E12" s="5">
        <v>3891600</v>
      </c>
      <c r="F12" s="15">
        <f t="shared" si="1"/>
        <v>-0.643609883105964</v>
      </c>
      <c r="G12" s="15">
        <f t="shared" si="1"/>
        <v>-0.7039007092198581</v>
      </c>
    </row>
    <row r="13" spans="1:7" s="2" customFormat="1" ht="21.75" customHeight="1">
      <c r="A13" s="11" t="s">
        <v>50</v>
      </c>
      <c r="B13" s="5">
        <v>1229602</v>
      </c>
      <c r="C13" s="5">
        <v>2259900</v>
      </c>
      <c r="D13" s="5">
        <v>444480</v>
      </c>
      <c r="E13" s="5">
        <v>662900</v>
      </c>
      <c r="F13" s="15">
        <f>SUM(B13/D13-1)</f>
        <v>1.7663831893448525</v>
      </c>
      <c r="G13" s="15">
        <f>SUM(C13/E13-1)</f>
        <v>2.409111479861216</v>
      </c>
    </row>
    <row r="14" spans="1:7" s="2" customFormat="1" ht="21.75" customHeight="1">
      <c r="A14" s="11" t="s">
        <v>33</v>
      </c>
      <c r="B14" s="5">
        <v>602015</v>
      </c>
      <c r="C14" s="5">
        <v>908200</v>
      </c>
      <c r="D14" s="5">
        <v>598373</v>
      </c>
      <c r="E14" s="5">
        <v>847400</v>
      </c>
      <c r="F14" s="15">
        <f t="shared" si="1"/>
        <v>0.006086504571563234</v>
      </c>
      <c r="G14" s="15">
        <f t="shared" si="1"/>
        <v>0.0717488789237668</v>
      </c>
    </row>
    <row r="15" spans="1:7" s="2" customFormat="1" ht="21.75" customHeight="1">
      <c r="A15" s="11" t="s">
        <v>83</v>
      </c>
      <c r="B15" s="5">
        <v>995717</v>
      </c>
      <c r="C15" s="5">
        <v>1623800</v>
      </c>
      <c r="D15" s="5">
        <v>0</v>
      </c>
      <c r="E15" s="5">
        <v>0</v>
      </c>
      <c r="F15" s="5">
        <v>0</v>
      </c>
      <c r="G15" s="5">
        <v>0</v>
      </c>
    </row>
    <row r="16" spans="1:7" s="2" customFormat="1" ht="25.5" customHeight="1">
      <c r="A16" s="7" t="s">
        <v>34</v>
      </c>
      <c r="B16" s="5">
        <f>SUM(B12:B15)</f>
        <v>3484357</v>
      </c>
      <c r="C16" s="5">
        <f>SUM(C12:C15)</f>
        <v>5944200</v>
      </c>
      <c r="D16" s="5">
        <f>SUM(D12:D15)</f>
        <v>2886403</v>
      </c>
      <c r="E16" s="5">
        <f>SUM(E12:E15)</f>
        <v>5401900</v>
      </c>
      <c r="F16" s="15">
        <f aca="true" t="shared" si="2" ref="F16:G19">SUM(B16/D16-1)</f>
        <v>0.20716234011674728</v>
      </c>
      <c r="G16" s="15">
        <f t="shared" si="2"/>
        <v>0.10039060330624405</v>
      </c>
    </row>
    <row r="17" spans="1:7" s="2" customFormat="1" ht="21.75" customHeight="1">
      <c r="A17" s="11" t="s">
        <v>44</v>
      </c>
      <c r="B17" s="5">
        <v>63731</v>
      </c>
      <c r="C17" s="5">
        <v>218700</v>
      </c>
      <c r="D17" s="5">
        <v>48346</v>
      </c>
      <c r="E17" s="5">
        <v>159200</v>
      </c>
      <c r="F17" s="15">
        <f t="shared" si="2"/>
        <v>0.31822694742067603</v>
      </c>
      <c r="G17" s="15">
        <f t="shared" si="2"/>
        <v>0.37374371859296485</v>
      </c>
    </row>
    <row r="18" spans="1:7" s="2" customFormat="1" ht="21.75" customHeight="1">
      <c r="A18" s="11" t="s">
        <v>60</v>
      </c>
      <c r="B18" s="5">
        <v>0</v>
      </c>
      <c r="C18" s="5">
        <v>0</v>
      </c>
      <c r="D18" s="5">
        <v>199989</v>
      </c>
      <c r="E18" s="5">
        <v>421500</v>
      </c>
      <c r="F18" s="15">
        <f t="shared" si="2"/>
        <v>-1</v>
      </c>
      <c r="G18" s="15">
        <f t="shared" si="2"/>
        <v>-1</v>
      </c>
    </row>
    <row r="19" spans="1:7" s="2" customFormat="1" ht="21.75" customHeight="1">
      <c r="A19" s="11" t="s">
        <v>19</v>
      </c>
      <c r="B19" s="5">
        <v>1371024</v>
      </c>
      <c r="C19" s="5">
        <v>2762100</v>
      </c>
      <c r="D19" s="5">
        <v>122668</v>
      </c>
      <c r="E19" s="5">
        <v>231700</v>
      </c>
      <c r="F19" s="15">
        <f t="shared" si="2"/>
        <v>10.176704601036946</v>
      </c>
      <c r="G19" s="15">
        <f t="shared" si="2"/>
        <v>10.921018558480794</v>
      </c>
    </row>
    <row r="20" spans="1:7" s="2" customFormat="1" ht="21.75" customHeight="1">
      <c r="A20" s="11" t="s">
        <v>20</v>
      </c>
      <c r="B20" s="5">
        <v>2896959</v>
      </c>
      <c r="C20" s="12">
        <v>5609900</v>
      </c>
      <c r="D20" s="5">
        <v>3540320</v>
      </c>
      <c r="E20" s="12">
        <v>6453600</v>
      </c>
      <c r="F20" s="15">
        <f>SUM(B20/D20-1)</f>
        <v>-0.18172396845482897</v>
      </c>
      <c r="G20" s="15">
        <f>SUM(C20/E20-1)</f>
        <v>-0.1307332341638775</v>
      </c>
    </row>
    <row r="21" spans="1:7" s="2" customFormat="1" ht="21.75" customHeight="1">
      <c r="A21" s="11" t="s">
        <v>28</v>
      </c>
      <c r="B21" s="5">
        <v>61418</v>
      </c>
      <c r="C21" s="5">
        <v>127100</v>
      </c>
      <c r="D21" s="5">
        <v>0</v>
      </c>
      <c r="E21" s="5">
        <v>0</v>
      </c>
      <c r="F21" s="5">
        <v>0</v>
      </c>
      <c r="G21" s="5">
        <v>0</v>
      </c>
    </row>
    <row r="22" spans="1:7" s="2" customFormat="1" ht="21.75" customHeight="1">
      <c r="A22" s="11" t="s">
        <v>21</v>
      </c>
      <c r="B22" s="5">
        <v>1657923</v>
      </c>
      <c r="C22" s="12">
        <v>3334100</v>
      </c>
      <c r="D22" s="5">
        <v>605792</v>
      </c>
      <c r="E22" s="12">
        <v>1268300</v>
      </c>
      <c r="F22" s="15">
        <f>SUM(B22/D22-1)</f>
        <v>1.736785893508003</v>
      </c>
      <c r="G22" s="15">
        <f>SUM(C22/E22-1)</f>
        <v>1.6287944492627928</v>
      </c>
    </row>
    <row r="23" spans="1:7" s="2" customFormat="1" ht="21.75" customHeight="1">
      <c r="A23" s="11" t="s">
        <v>75</v>
      </c>
      <c r="B23" s="5">
        <v>0</v>
      </c>
      <c r="C23" s="5">
        <v>0</v>
      </c>
      <c r="D23" s="5">
        <v>47280</v>
      </c>
      <c r="E23" s="12">
        <v>40100</v>
      </c>
      <c r="F23" s="15">
        <f>SUM(B23/D23-1)</f>
        <v>-1</v>
      </c>
      <c r="G23" s="15">
        <f>SUM(C23/E23-1)</f>
        <v>-1</v>
      </c>
    </row>
    <row r="24" spans="1:7" s="2" customFormat="1" ht="21.75" customHeight="1">
      <c r="A24" s="11" t="s">
        <v>94</v>
      </c>
      <c r="B24" s="5">
        <v>97460</v>
      </c>
      <c r="C24" s="6">
        <v>182900</v>
      </c>
      <c r="D24" s="5">
        <v>0</v>
      </c>
      <c r="E24" s="6">
        <v>0</v>
      </c>
      <c r="F24" s="5">
        <v>0</v>
      </c>
      <c r="G24" s="5">
        <v>0</v>
      </c>
    </row>
    <row r="25" spans="1:7" s="2" customFormat="1" ht="21.75" customHeight="1">
      <c r="A25" s="11" t="s">
        <v>25</v>
      </c>
      <c r="B25" s="5">
        <v>0</v>
      </c>
      <c r="C25" s="5">
        <v>0</v>
      </c>
      <c r="D25" s="5">
        <v>1703738</v>
      </c>
      <c r="E25" s="13">
        <v>3185400</v>
      </c>
      <c r="F25" s="15">
        <f>SUM(B25/D25-1)</f>
        <v>-1</v>
      </c>
      <c r="G25" s="15">
        <f>SUM(C25/E25-1)</f>
        <v>-1</v>
      </c>
    </row>
    <row r="26" spans="1:7" s="16" customFormat="1" ht="30" customHeight="1">
      <c r="A26" s="21" t="s">
        <v>105</v>
      </c>
      <c r="B26" s="21"/>
      <c r="C26" s="21"/>
      <c r="D26" s="21"/>
      <c r="E26" s="21"/>
      <c r="F26" s="21"/>
      <c r="G26" s="21"/>
    </row>
    <row r="27" spans="2:7" s="2" customFormat="1" ht="15" customHeight="1">
      <c r="B27" s="3"/>
      <c r="C27" s="3"/>
      <c r="D27" s="3"/>
      <c r="E27" s="3"/>
      <c r="F27" s="3"/>
      <c r="G27" s="3" t="s">
        <v>45</v>
      </c>
    </row>
    <row r="28" spans="1:7" s="2" customFormat="1" ht="21.75" customHeight="1">
      <c r="A28" s="20" t="s">
        <v>37</v>
      </c>
      <c r="B28" s="20" t="s">
        <v>106</v>
      </c>
      <c r="C28" s="20"/>
      <c r="D28" s="20" t="s">
        <v>74</v>
      </c>
      <c r="E28" s="20"/>
      <c r="F28" s="20" t="s">
        <v>5</v>
      </c>
      <c r="G28" s="20"/>
    </row>
    <row r="29" spans="1:7" s="2" customFormat="1" ht="21.75" customHeight="1">
      <c r="A29" s="20"/>
      <c r="B29" s="4" t="s">
        <v>7</v>
      </c>
      <c r="C29" s="4" t="s">
        <v>8</v>
      </c>
      <c r="D29" s="4" t="s">
        <v>7</v>
      </c>
      <c r="E29" s="4" t="s">
        <v>8</v>
      </c>
      <c r="F29" s="4" t="s">
        <v>9</v>
      </c>
      <c r="G29" s="4" t="s">
        <v>10</v>
      </c>
    </row>
    <row r="30" spans="1:7" s="2" customFormat="1" ht="21.75" customHeight="1">
      <c r="A30" s="11" t="s">
        <v>55</v>
      </c>
      <c r="B30" s="5">
        <v>0</v>
      </c>
      <c r="C30" s="5">
        <v>0</v>
      </c>
      <c r="D30" s="5">
        <v>100364</v>
      </c>
      <c r="E30" s="5">
        <v>198000</v>
      </c>
      <c r="F30" s="15">
        <f>SUM(B30/D30-1)</f>
        <v>-1</v>
      </c>
      <c r="G30" s="15">
        <f>SUM(C30/E30-1)</f>
        <v>-1</v>
      </c>
    </row>
    <row r="31" spans="1:7" s="2" customFormat="1" ht="21.75" customHeight="1">
      <c r="A31" s="11" t="s">
        <v>29</v>
      </c>
      <c r="B31" s="5">
        <v>511709</v>
      </c>
      <c r="C31" s="6">
        <v>923100</v>
      </c>
      <c r="D31" s="5">
        <v>408004</v>
      </c>
      <c r="E31" s="6">
        <v>817900</v>
      </c>
      <c r="F31" s="15">
        <f>SUM(B31/D31-1)</f>
        <v>0.2541764296428466</v>
      </c>
      <c r="G31" s="15">
        <f>SUM(C31/E31-1)</f>
        <v>0.1286220809389902</v>
      </c>
    </row>
    <row r="32" spans="1:7" s="2" customFormat="1" ht="21.75" customHeight="1">
      <c r="A32" s="11" t="s">
        <v>23</v>
      </c>
      <c r="B32" s="5">
        <v>2741519</v>
      </c>
      <c r="C32" s="13">
        <v>5281700</v>
      </c>
      <c r="D32" s="5">
        <v>2105284</v>
      </c>
      <c r="E32" s="13">
        <v>4209700</v>
      </c>
      <c r="F32" s="15">
        <f aca="true" t="shared" si="3" ref="F32:G34">SUM(B32/D32-1)</f>
        <v>0.30220863313453195</v>
      </c>
      <c r="G32" s="15">
        <f t="shared" si="3"/>
        <v>0.254649975057605</v>
      </c>
    </row>
    <row r="33" spans="1:7" s="2" customFormat="1" ht="21.75" customHeight="1">
      <c r="A33" s="11" t="s">
        <v>36</v>
      </c>
      <c r="B33" s="5">
        <v>189505</v>
      </c>
      <c r="C33" s="5">
        <v>267300</v>
      </c>
      <c r="D33" s="5">
        <v>652653</v>
      </c>
      <c r="E33" s="5">
        <v>1295100</v>
      </c>
      <c r="F33" s="15">
        <f>SUM(B33/D33-1)</f>
        <v>-0.7096389658823294</v>
      </c>
      <c r="G33" s="15">
        <f>SUM(C33/E33-1)</f>
        <v>-0.7936066712995136</v>
      </c>
    </row>
    <row r="34" spans="1:7" s="2" customFormat="1" ht="21.75" customHeight="1">
      <c r="A34" s="11" t="s">
        <v>22</v>
      </c>
      <c r="B34" s="5">
        <v>1450164</v>
      </c>
      <c r="C34" s="13">
        <v>2492900</v>
      </c>
      <c r="D34" s="5">
        <v>1349795</v>
      </c>
      <c r="E34" s="13">
        <v>2860500</v>
      </c>
      <c r="F34" s="15">
        <f t="shared" si="3"/>
        <v>0.07435869891353875</v>
      </c>
      <c r="G34" s="15">
        <f t="shared" si="3"/>
        <v>-0.12850900192274073</v>
      </c>
    </row>
    <row r="35" spans="1:7" s="2" customFormat="1" ht="21.75" customHeight="1">
      <c r="A35" s="11" t="s">
        <v>30</v>
      </c>
      <c r="B35" s="5">
        <v>0</v>
      </c>
      <c r="C35" s="5">
        <v>0</v>
      </c>
      <c r="D35" s="5">
        <v>272908</v>
      </c>
      <c r="E35" s="5">
        <v>491500</v>
      </c>
      <c r="F35" s="15">
        <f>SUM(B35/D35-1)</f>
        <v>-1</v>
      </c>
      <c r="G35" s="15">
        <f>SUM(C35/E35-1)</f>
        <v>-1</v>
      </c>
    </row>
    <row r="36" spans="1:7" s="2" customFormat="1" ht="25.5" customHeight="1">
      <c r="A36" s="8" t="s">
        <v>3</v>
      </c>
      <c r="B36" s="5">
        <f>SUM(B17:B35)</f>
        <v>11041412</v>
      </c>
      <c r="C36" s="5">
        <f>SUM(C17:C35)</f>
        <v>21199800</v>
      </c>
      <c r="D36" s="5">
        <f>SUM(D17:D35)</f>
        <v>11157141</v>
      </c>
      <c r="E36" s="5">
        <f>SUM(E17:E35)</f>
        <v>21632500</v>
      </c>
      <c r="F36" s="15">
        <f aca="true" t="shared" si="4" ref="F36:G44">SUM(B36/D36-1)</f>
        <v>-0.01037263937060584</v>
      </c>
      <c r="G36" s="15">
        <f t="shared" si="4"/>
        <v>-0.020002311337108503</v>
      </c>
    </row>
    <row r="37" spans="1:7" s="2" customFormat="1" ht="21.75" customHeight="1">
      <c r="A37" s="11" t="s">
        <v>17</v>
      </c>
      <c r="B37" s="5">
        <v>4287363</v>
      </c>
      <c r="C37" s="13">
        <v>7702300</v>
      </c>
      <c r="D37" s="5">
        <v>2632123</v>
      </c>
      <c r="E37" s="13">
        <v>5764200</v>
      </c>
      <c r="F37" s="15">
        <f t="shared" si="4"/>
        <v>0.6288611892377369</v>
      </c>
      <c r="G37" s="15">
        <f t="shared" si="4"/>
        <v>0.33623052635231265</v>
      </c>
    </row>
    <row r="38" spans="1:7" s="2" customFormat="1" ht="21.75" customHeight="1">
      <c r="A38" s="7" t="s">
        <v>2</v>
      </c>
      <c r="B38" s="5">
        <v>73415037</v>
      </c>
      <c r="C38" s="13">
        <v>137862800</v>
      </c>
      <c r="D38" s="5">
        <v>58824255</v>
      </c>
      <c r="E38" s="13">
        <v>127184000</v>
      </c>
      <c r="F38" s="15">
        <f t="shared" si="4"/>
        <v>0.24804023442370848</v>
      </c>
      <c r="G38" s="15">
        <f t="shared" si="4"/>
        <v>0.08396339162158761</v>
      </c>
    </row>
    <row r="39" spans="1:7" s="2" customFormat="1" ht="25.5" customHeight="1">
      <c r="A39" s="7" t="s">
        <v>4</v>
      </c>
      <c r="B39" s="5">
        <f>SUM(B37:B38)</f>
        <v>77702400</v>
      </c>
      <c r="C39" s="6">
        <f>SUM(C37:C38)</f>
        <v>145565100</v>
      </c>
      <c r="D39" s="5">
        <f>SUM(D37:D38)</f>
        <v>61456378</v>
      </c>
      <c r="E39" s="6">
        <f>SUM(E37:E38)</f>
        <v>132948200</v>
      </c>
      <c r="F39" s="15">
        <f t="shared" si="4"/>
        <v>0.2643504633481655</v>
      </c>
      <c r="G39" s="15">
        <f t="shared" si="4"/>
        <v>0.09490087116636414</v>
      </c>
    </row>
    <row r="40" spans="1:7" s="2" customFormat="1" ht="21.75" customHeight="1">
      <c r="A40" s="7" t="s">
        <v>43</v>
      </c>
      <c r="B40" s="5">
        <v>7413527</v>
      </c>
      <c r="C40" s="6">
        <v>12016700</v>
      </c>
      <c r="D40" s="5">
        <v>13211148</v>
      </c>
      <c r="E40" s="6">
        <v>21325700</v>
      </c>
      <c r="F40" s="15">
        <f t="shared" si="4"/>
        <v>-0.43884308918498227</v>
      </c>
      <c r="G40" s="15">
        <f t="shared" si="4"/>
        <v>-0.43651556572586125</v>
      </c>
    </row>
    <row r="41" spans="1:7" s="2" customFormat="1" ht="21.75" customHeight="1">
      <c r="A41" s="11" t="s">
        <v>18</v>
      </c>
      <c r="B41" s="5">
        <v>23578803</v>
      </c>
      <c r="C41" s="6">
        <v>44868700</v>
      </c>
      <c r="D41" s="5">
        <v>17902877</v>
      </c>
      <c r="E41" s="6">
        <v>36686000</v>
      </c>
      <c r="F41" s="15">
        <f>SUM(B41/D41-1)</f>
        <v>0.3170398813553821</v>
      </c>
      <c r="G41" s="15">
        <f>SUM(C41/E41-1)</f>
        <v>0.22304693888676885</v>
      </c>
    </row>
    <row r="42" spans="1:7" s="2" customFormat="1" ht="21.75" customHeight="1">
      <c r="A42" s="11" t="s">
        <v>53</v>
      </c>
      <c r="B42" s="5">
        <v>0</v>
      </c>
      <c r="C42" s="6">
        <v>0</v>
      </c>
      <c r="D42" s="5">
        <v>2777842</v>
      </c>
      <c r="E42" s="6">
        <v>5729700</v>
      </c>
      <c r="F42" s="15">
        <f>SUM(B42/D42-1)</f>
        <v>-1</v>
      </c>
      <c r="G42" s="15">
        <f>SUM(C42/E42-1)</f>
        <v>-1</v>
      </c>
    </row>
    <row r="43" spans="1:7" s="2" customFormat="1" ht="25.5" customHeight="1">
      <c r="A43" s="7" t="s">
        <v>13</v>
      </c>
      <c r="B43" s="5">
        <f>SUM(B40:B42)</f>
        <v>30992330</v>
      </c>
      <c r="C43" s="5">
        <f>SUM(C40:C42)</f>
        <v>56885400</v>
      </c>
      <c r="D43" s="5">
        <f>SUM(D40:D42)</f>
        <v>33891867</v>
      </c>
      <c r="E43" s="5">
        <f>SUM(E40:E42)</f>
        <v>63741400</v>
      </c>
      <c r="F43" s="15">
        <f t="shared" si="4"/>
        <v>-0.08555258994731685</v>
      </c>
      <c r="G43" s="15">
        <f t="shared" si="4"/>
        <v>-0.10755960804124165</v>
      </c>
    </row>
    <row r="44" spans="1:7" s="2" customFormat="1" ht="21.75" customHeight="1">
      <c r="A44" s="7" t="s">
        <v>32</v>
      </c>
      <c r="B44" s="12">
        <v>2274010</v>
      </c>
      <c r="C44" s="12">
        <v>4900000</v>
      </c>
      <c r="D44" s="12">
        <v>4583313</v>
      </c>
      <c r="E44" s="12">
        <v>10331600</v>
      </c>
      <c r="F44" s="15">
        <f t="shared" si="4"/>
        <v>-0.5038501625352665</v>
      </c>
      <c r="G44" s="15">
        <f t="shared" si="4"/>
        <v>-0.5257268961245112</v>
      </c>
    </row>
    <row r="45" spans="1:7" s="2" customFormat="1" ht="25.5" customHeight="1">
      <c r="A45" s="7" t="s">
        <v>31</v>
      </c>
      <c r="B45" s="5">
        <f>SUM(B44:B44)</f>
        <v>2274010</v>
      </c>
      <c r="C45" s="5">
        <f>SUM(C44:C44)</f>
        <v>4900000</v>
      </c>
      <c r="D45" s="5">
        <f>SUM(D44:D44)</f>
        <v>4583313</v>
      </c>
      <c r="E45" s="5">
        <f>SUM(E44:E44)</f>
        <v>10331600</v>
      </c>
      <c r="F45" s="15">
        <f>SUM(B45/D45-1)</f>
        <v>-0.5038501625352665</v>
      </c>
      <c r="G45" s="15">
        <f>SUM(C45/E45-1)</f>
        <v>-0.5257268961245112</v>
      </c>
    </row>
    <row r="46" spans="1:7" s="2" customFormat="1" ht="31.5" customHeight="1">
      <c r="A46" s="7" t="s">
        <v>12</v>
      </c>
      <c r="B46" s="9">
        <f>SUM(B8+B11+B16+B36+B39+B43+B45)</f>
        <v>160267067</v>
      </c>
      <c r="C46" s="9">
        <f>SUM(C8+C11+C16+C36+C39+C43+C45)</f>
        <v>293526000</v>
      </c>
      <c r="D46" s="9">
        <f>SUM(D8+D11+D16+D36+D39+D43+D45)</f>
        <v>138194596</v>
      </c>
      <c r="E46" s="9">
        <f>SUM(E8+E11+E16+E36+E39+E43+E45)</f>
        <v>277665700</v>
      </c>
      <c r="F46" s="15">
        <f>SUM(B46/D46-1)</f>
        <v>0.1597202180033146</v>
      </c>
      <c r="G46" s="15">
        <f>SUM(C46/E46-1)</f>
        <v>0.05712012682877288</v>
      </c>
    </row>
    <row r="47" spans="2:7" s="2" customFormat="1" ht="16.5">
      <c r="B47" s="3"/>
      <c r="C47" s="3"/>
      <c r="D47" s="3"/>
      <c r="E47" s="3"/>
      <c r="F47" s="14"/>
      <c r="G47" s="14"/>
    </row>
    <row r="48" spans="2:7" s="2" customFormat="1" ht="16.5">
      <c r="B48" s="3"/>
      <c r="C48" s="3"/>
      <c r="D48" s="3"/>
      <c r="E48" s="3"/>
      <c r="F48" s="14"/>
      <c r="G48" s="14"/>
    </row>
    <row r="49" spans="2:7" s="2" customFormat="1" ht="16.5">
      <c r="B49" s="3"/>
      <c r="C49" s="3"/>
      <c r="D49" s="3"/>
      <c r="E49" s="3"/>
      <c r="F49" s="14"/>
      <c r="G49" s="14"/>
    </row>
    <row r="50" spans="2:7" s="2" customFormat="1" ht="16.5">
      <c r="B50" s="3"/>
      <c r="C50" s="3"/>
      <c r="D50" s="3"/>
      <c r="E50" s="3"/>
      <c r="F50" s="14"/>
      <c r="G50" s="14"/>
    </row>
    <row r="51" spans="2:7" s="2" customFormat="1" ht="16.5">
      <c r="B51" s="3"/>
      <c r="C51" s="3"/>
      <c r="D51" s="3"/>
      <c r="E51" s="3"/>
      <c r="F51" s="14"/>
      <c r="G51" s="14"/>
    </row>
    <row r="52" spans="2:7" s="2" customFormat="1" ht="16.5">
      <c r="B52" s="3"/>
      <c r="C52" s="3"/>
      <c r="D52" s="3"/>
      <c r="E52" s="3"/>
      <c r="F52" s="14"/>
      <c r="G52" s="14"/>
    </row>
    <row r="53" spans="2:7" s="2" customFormat="1" ht="16.5">
      <c r="B53" s="3"/>
      <c r="C53" s="3"/>
      <c r="D53" s="3"/>
      <c r="E53" s="3"/>
      <c r="F53" s="14"/>
      <c r="G53" s="14"/>
    </row>
    <row r="54" spans="2:7" s="2" customFormat="1" ht="16.5">
      <c r="B54" s="3"/>
      <c r="C54" s="3"/>
      <c r="D54" s="3"/>
      <c r="E54" s="3"/>
      <c r="F54" s="14"/>
      <c r="G54" s="14"/>
    </row>
    <row r="55" spans="2:7" s="2" customFormat="1" ht="16.5">
      <c r="B55" s="3"/>
      <c r="C55" s="3"/>
      <c r="D55" s="3"/>
      <c r="E55" s="3"/>
      <c r="F55" s="14"/>
      <c r="G55" s="14"/>
    </row>
    <row r="56" spans="2:7" s="2" customFormat="1" ht="16.5">
      <c r="B56" s="3"/>
      <c r="C56" s="3"/>
      <c r="D56" s="3"/>
      <c r="E56" s="3"/>
      <c r="F56" s="14"/>
      <c r="G56" s="14"/>
    </row>
    <row r="57" spans="2:7" s="2" customFormat="1" ht="16.5">
      <c r="B57" s="3"/>
      <c r="C57" s="3"/>
      <c r="D57" s="3"/>
      <c r="E57" s="3"/>
      <c r="F57" s="14"/>
      <c r="G57" s="14"/>
    </row>
    <row r="58" spans="2:7" s="2" customFormat="1" ht="16.5">
      <c r="B58" s="3"/>
      <c r="C58" s="3"/>
      <c r="D58" s="3"/>
      <c r="E58" s="3"/>
      <c r="F58" s="14"/>
      <c r="G58" s="14"/>
    </row>
    <row r="59" spans="2:7" s="2" customFormat="1" ht="16.5">
      <c r="B59" s="3"/>
      <c r="C59" s="3"/>
      <c r="D59" s="3"/>
      <c r="E59" s="3"/>
      <c r="F59" s="14"/>
      <c r="G59" s="14"/>
    </row>
    <row r="60" spans="2:7" s="2" customFormat="1" ht="16.5">
      <c r="B60" s="3"/>
      <c r="C60" s="3"/>
      <c r="D60" s="3"/>
      <c r="E60" s="3"/>
      <c r="F60" s="14"/>
      <c r="G60" s="14"/>
    </row>
    <row r="61" spans="2:7" s="2" customFormat="1" ht="16.5">
      <c r="B61" s="3"/>
      <c r="C61" s="3"/>
      <c r="D61" s="3"/>
      <c r="E61" s="3"/>
      <c r="F61" s="14"/>
      <c r="G61" s="14"/>
    </row>
    <row r="62" spans="2:7" s="2" customFormat="1" ht="16.5">
      <c r="B62" s="3"/>
      <c r="C62" s="3"/>
      <c r="D62" s="3"/>
      <c r="E62" s="3"/>
      <c r="F62" s="14"/>
      <c r="G62" s="14"/>
    </row>
    <row r="63" spans="2:7" s="2" customFormat="1" ht="16.5">
      <c r="B63" s="3"/>
      <c r="C63" s="3"/>
      <c r="D63" s="3"/>
      <c r="E63" s="3"/>
      <c r="F63" s="14"/>
      <c r="G63" s="14"/>
    </row>
    <row r="64" spans="2:7" s="2" customFormat="1" ht="16.5">
      <c r="B64" s="3"/>
      <c r="C64" s="3"/>
      <c r="D64" s="3"/>
      <c r="E64" s="3"/>
      <c r="F64" s="14"/>
      <c r="G64" s="14"/>
    </row>
    <row r="65" spans="2:7" s="2" customFormat="1" ht="16.5">
      <c r="B65" s="3"/>
      <c r="C65" s="3"/>
      <c r="D65" s="3"/>
      <c r="E65" s="3"/>
      <c r="F65" s="14"/>
      <c r="G65" s="14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</sheetData>
  <mergeCells count="10">
    <mergeCell ref="A1:G1"/>
    <mergeCell ref="A3:A4"/>
    <mergeCell ref="B3:C3"/>
    <mergeCell ref="D3:E3"/>
    <mergeCell ref="F3:G3"/>
    <mergeCell ref="A26:G26"/>
    <mergeCell ref="A28:A29"/>
    <mergeCell ref="B28:C28"/>
    <mergeCell ref="D28:E28"/>
    <mergeCell ref="F28:G28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2"/>
  <sheetViews>
    <sheetView workbookViewId="0" topLeftCell="A19">
      <selection activeCell="A27" sqref="A27:IV27"/>
    </sheetView>
  </sheetViews>
  <sheetFormatPr defaultColWidth="9.00390625" defaultRowHeight="16.5"/>
  <cols>
    <col min="1" max="1" width="12.125" style="10" customWidth="1"/>
    <col min="2" max="5" width="15.125" style="1" customWidth="1"/>
    <col min="6" max="7" width="10.625" style="1" customWidth="1"/>
  </cols>
  <sheetData>
    <row r="1" spans="1:7" s="16" customFormat="1" ht="30" customHeight="1">
      <c r="A1" s="21" t="s">
        <v>108</v>
      </c>
      <c r="B1" s="21"/>
      <c r="C1" s="21"/>
      <c r="D1" s="21"/>
      <c r="E1" s="21"/>
      <c r="F1" s="21"/>
      <c r="G1" s="21"/>
    </row>
    <row r="2" spans="2:7" s="2" customFormat="1" ht="15" customHeight="1">
      <c r="B2" s="3"/>
      <c r="C2" s="3"/>
      <c r="D2" s="3"/>
      <c r="E2" s="3"/>
      <c r="F2" s="3"/>
      <c r="G2" s="3" t="s">
        <v>46</v>
      </c>
    </row>
    <row r="3" spans="1:7" s="2" customFormat="1" ht="21.75" customHeight="1">
      <c r="A3" s="20" t="s">
        <v>37</v>
      </c>
      <c r="B3" s="20" t="s">
        <v>107</v>
      </c>
      <c r="C3" s="20"/>
      <c r="D3" s="20" t="s">
        <v>73</v>
      </c>
      <c r="E3" s="20"/>
      <c r="F3" s="20" t="s">
        <v>5</v>
      </c>
      <c r="G3" s="20"/>
    </row>
    <row r="4" spans="1:7" s="2" customFormat="1" ht="21.75" customHeight="1">
      <c r="A4" s="20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19627173</v>
      </c>
      <c r="C5" s="5">
        <v>36403800</v>
      </c>
      <c r="D5" s="5">
        <v>15080365</v>
      </c>
      <c r="E5" s="5">
        <v>30232500</v>
      </c>
      <c r="F5" s="15">
        <f>SUM(B5/D5-1)</f>
        <v>0.30150516913881065</v>
      </c>
      <c r="G5" s="15">
        <f>SUM(C5/E5-1)</f>
        <v>0.20412800793847685</v>
      </c>
    </row>
    <row r="6" spans="1:7" s="2" customFormat="1" ht="21.75" customHeight="1">
      <c r="A6" s="11" t="s">
        <v>15</v>
      </c>
      <c r="B6" s="5">
        <v>17179622</v>
      </c>
      <c r="C6" s="5">
        <v>25861500</v>
      </c>
      <c r="D6" s="5">
        <v>9334570</v>
      </c>
      <c r="E6" s="5">
        <v>13520700</v>
      </c>
      <c r="F6" s="15">
        <f>SUM(B6/D6-1)</f>
        <v>0.8404299287487265</v>
      </c>
      <c r="G6" s="15">
        <f>SUM(C6/E6-1)</f>
        <v>0.9127338081608201</v>
      </c>
    </row>
    <row r="7" spans="1:7" s="2" customFormat="1" ht="21.75" customHeight="1">
      <c r="A7" s="11" t="s">
        <v>48</v>
      </c>
      <c r="B7" s="5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s="2" customFormat="1" ht="25.5" customHeight="1">
      <c r="A8" s="7" t="s">
        <v>0</v>
      </c>
      <c r="B8" s="6">
        <f>SUM(B5:B7)</f>
        <v>36806797</v>
      </c>
      <c r="C8" s="6">
        <f>SUM(C5:C6)</f>
        <v>62265300</v>
      </c>
      <c r="D8" s="6">
        <f>SUM(D5:D6)</f>
        <v>24414935</v>
      </c>
      <c r="E8" s="6">
        <f>SUM(E5:E6)</f>
        <v>43753200</v>
      </c>
      <c r="F8" s="15">
        <f aca="true" t="shared" si="0" ref="F8:G10">SUM(B8/D8-1)</f>
        <v>0.5075525288107463</v>
      </c>
      <c r="G8" s="15">
        <f t="shared" si="0"/>
        <v>0.42310276734044594</v>
      </c>
    </row>
    <row r="9" spans="1:7" s="2" customFormat="1" ht="21.75" customHeight="1">
      <c r="A9" s="11" t="s">
        <v>54</v>
      </c>
      <c r="B9" s="5">
        <v>0</v>
      </c>
      <c r="C9" s="5">
        <v>0</v>
      </c>
      <c r="D9" s="5">
        <v>39820</v>
      </c>
      <c r="E9" s="5">
        <v>107900</v>
      </c>
      <c r="F9" s="15">
        <f t="shared" si="0"/>
        <v>-1</v>
      </c>
      <c r="G9" s="15">
        <f t="shared" si="0"/>
        <v>-1</v>
      </c>
    </row>
    <row r="10" spans="1:7" s="2" customFormat="1" ht="21.75" customHeight="1">
      <c r="A10" s="11" t="s">
        <v>16</v>
      </c>
      <c r="B10" s="5">
        <v>258927</v>
      </c>
      <c r="C10" s="5">
        <v>670100</v>
      </c>
      <c r="D10" s="5">
        <v>164307</v>
      </c>
      <c r="E10" s="5">
        <v>482800</v>
      </c>
      <c r="F10" s="15">
        <f t="shared" si="0"/>
        <v>0.575873212948931</v>
      </c>
      <c r="G10" s="15">
        <f t="shared" si="0"/>
        <v>0.3879453189726594</v>
      </c>
    </row>
    <row r="11" spans="1:7" s="2" customFormat="1" ht="25.5" customHeight="1">
      <c r="A11" s="7" t="s">
        <v>1</v>
      </c>
      <c r="B11" s="5">
        <f>SUM(B9:B10)</f>
        <v>258927</v>
      </c>
      <c r="C11" s="5">
        <f>SUM(C9:C10)</f>
        <v>670100</v>
      </c>
      <c r="D11" s="5">
        <f>SUM(D9:D10)</f>
        <v>204127</v>
      </c>
      <c r="E11" s="5">
        <f>SUM(E9:E10)</f>
        <v>590700</v>
      </c>
      <c r="F11" s="15">
        <f aca="true" t="shared" si="1" ref="F11:G13">SUM(B11/D11-1)</f>
        <v>0.2684603212705816</v>
      </c>
      <c r="G11" s="15">
        <f t="shared" si="1"/>
        <v>0.13441679363467074</v>
      </c>
    </row>
    <row r="12" spans="1:7" s="2" customFormat="1" ht="21.75" customHeight="1">
      <c r="A12" s="11" t="s">
        <v>58</v>
      </c>
      <c r="B12" s="5">
        <v>657023</v>
      </c>
      <c r="C12" s="5">
        <v>1152300</v>
      </c>
      <c r="D12" s="5">
        <v>1843550</v>
      </c>
      <c r="E12" s="5">
        <v>3891600</v>
      </c>
      <c r="F12" s="15">
        <f t="shared" si="1"/>
        <v>-0.643609883105964</v>
      </c>
      <c r="G12" s="15">
        <f t="shared" si="1"/>
        <v>-0.7039007092198581</v>
      </c>
    </row>
    <row r="13" spans="1:7" s="2" customFormat="1" ht="21.75" customHeight="1">
      <c r="A13" s="11" t="s">
        <v>50</v>
      </c>
      <c r="B13" s="5">
        <v>1229602</v>
      </c>
      <c r="C13" s="5">
        <v>2259900</v>
      </c>
      <c r="D13" s="5">
        <v>444480</v>
      </c>
      <c r="E13" s="5">
        <v>662900</v>
      </c>
      <c r="F13" s="15">
        <f t="shared" si="1"/>
        <v>1.7663831893448525</v>
      </c>
      <c r="G13" s="15">
        <f t="shared" si="1"/>
        <v>2.409111479861216</v>
      </c>
    </row>
    <row r="14" spans="1:7" s="2" customFormat="1" ht="21.75" customHeight="1">
      <c r="A14" s="11" t="s">
        <v>33</v>
      </c>
      <c r="B14" s="5">
        <v>704823</v>
      </c>
      <c r="C14" s="5">
        <v>1066700</v>
      </c>
      <c r="D14" s="5">
        <v>598373</v>
      </c>
      <c r="E14" s="5">
        <v>847400</v>
      </c>
      <c r="F14" s="15">
        <f>SUM(B14/D14-1)</f>
        <v>0.17789906964385094</v>
      </c>
      <c r="G14" s="15">
        <f>SUM(C14/E14-1)</f>
        <v>0.25879159782865235</v>
      </c>
    </row>
    <row r="15" spans="1:7" s="2" customFormat="1" ht="21.75" customHeight="1">
      <c r="A15" s="11" t="s">
        <v>38</v>
      </c>
      <c r="B15" s="5">
        <v>995717</v>
      </c>
      <c r="C15" s="5">
        <v>1623800</v>
      </c>
      <c r="D15" s="5">
        <v>221500</v>
      </c>
      <c r="E15" s="5">
        <v>341900</v>
      </c>
      <c r="F15" s="15">
        <f>SUM(B15/D15-1)</f>
        <v>3.495336343115124</v>
      </c>
      <c r="G15" s="15">
        <f>SUM(C15/E15-1)</f>
        <v>3.749341912840012</v>
      </c>
    </row>
    <row r="16" spans="1:7" s="2" customFormat="1" ht="25.5" customHeight="1">
      <c r="A16" s="7" t="s">
        <v>34</v>
      </c>
      <c r="B16" s="5">
        <f>SUM(B12:B15)</f>
        <v>3587165</v>
      </c>
      <c r="C16" s="5">
        <f>SUM(C12:C15)</f>
        <v>6102700</v>
      </c>
      <c r="D16" s="5">
        <f>SUM(D12:D15)</f>
        <v>3107903</v>
      </c>
      <c r="E16" s="5">
        <f>SUM(E12:E15)</f>
        <v>5743800</v>
      </c>
      <c r="F16" s="15">
        <f aca="true" t="shared" si="2" ref="F16:G19">SUM(B16/D16-1)</f>
        <v>0.1542075154855218</v>
      </c>
      <c r="G16" s="15">
        <f t="shared" si="2"/>
        <v>0.06248476618266663</v>
      </c>
    </row>
    <row r="17" spans="1:7" s="2" customFormat="1" ht="21.75" customHeight="1">
      <c r="A17" s="11" t="s">
        <v>44</v>
      </c>
      <c r="B17" s="5">
        <v>63731</v>
      </c>
      <c r="C17" s="5">
        <v>218700</v>
      </c>
      <c r="D17" s="5">
        <v>48346</v>
      </c>
      <c r="E17" s="5">
        <v>159200</v>
      </c>
      <c r="F17" s="15">
        <f t="shared" si="2"/>
        <v>0.31822694742067603</v>
      </c>
      <c r="G17" s="15">
        <f t="shared" si="2"/>
        <v>0.37374371859296485</v>
      </c>
    </row>
    <row r="18" spans="1:7" s="2" customFormat="1" ht="21.75" customHeight="1">
      <c r="A18" s="11" t="s">
        <v>40</v>
      </c>
      <c r="B18" s="5">
        <v>0</v>
      </c>
      <c r="C18" s="5">
        <v>0</v>
      </c>
      <c r="D18" s="5">
        <v>399434</v>
      </c>
      <c r="E18" s="5">
        <v>779500</v>
      </c>
      <c r="F18" s="15">
        <f t="shared" si="2"/>
        <v>-1</v>
      </c>
      <c r="G18" s="15">
        <f t="shared" si="2"/>
        <v>-1</v>
      </c>
    </row>
    <row r="19" spans="1:7" s="2" customFormat="1" ht="21.75" customHeight="1">
      <c r="A19" s="11" t="s">
        <v>19</v>
      </c>
      <c r="B19" s="5">
        <v>1371024</v>
      </c>
      <c r="C19" s="5">
        <v>2762100</v>
      </c>
      <c r="D19" s="5">
        <v>122668</v>
      </c>
      <c r="E19" s="5">
        <v>231700</v>
      </c>
      <c r="F19" s="15">
        <f t="shared" si="2"/>
        <v>10.176704601036946</v>
      </c>
      <c r="G19" s="15">
        <f t="shared" si="2"/>
        <v>10.921018558480794</v>
      </c>
    </row>
    <row r="20" spans="1:7" s="2" customFormat="1" ht="21.75" customHeight="1">
      <c r="A20" s="11" t="s">
        <v>20</v>
      </c>
      <c r="B20" s="5">
        <v>3489680</v>
      </c>
      <c r="C20" s="12">
        <v>6809400</v>
      </c>
      <c r="D20" s="5">
        <v>3540320</v>
      </c>
      <c r="E20" s="12">
        <v>6453600</v>
      </c>
      <c r="F20" s="15">
        <f>SUM(B20/D20-1)</f>
        <v>-0.014303791747638628</v>
      </c>
      <c r="G20" s="15">
        <f>SUM(C20/E20-1)</f>
        <v>0.05513201933804379</v>
      </c>
    </row>
    <row r="21" spans="1:7" s="16" customFormat="1" ht="30" customHeight="1">
      <c r="A21" s="21" t="s">
        <v>108</v>
      </c>
      <c r="B21" s="21"/>
      <c r="C21" s="21"/>
      <c r="D21" s="21"/>
      <c r="E21" s="21"/>
      <c r="F21" s="21"/>
      <c r="G21" s="21"/>
    </row>
    <row r="22" spans="2:7" s="2" customFormat="1" ht="15" customHeight="1">
      <c r="B22" s="3"/>
      <c r="C22" s="3"/>
      <c r="D22" s="3"/>
      <c r="E22" s="3"/>
      <c r="F22" s="3"/>
      <c r="G22" s="3" t="s">
        <v>45</v>
      </c>
    </row>
    <row r="23" spans="1:7" s="2" customFormat="1" ht="21.75" customHeight="1">
      <c r="A23" s="20" t="s">
        <v>37</v>
      </c>
      <c r="B23" s="20" t="s">
        <v>107</v>
      </c>
      <c r="C23" s="20"/>
      <c r="D23" s="20" t="s">
        <v>73</v>
      </c>
      <c r="E23" s="20"/>
      <c r="F23" s="20" t="s">
        <v>5</v>
      </c>
      <c r="G23" s="20"/>
    </row>
    <row r="24" spans="1:7" s="2" customFormat="1" ht="21.75" customHeight="1">
      <c r="A24" s="20"/>
      <c r="B24" s="4" t="s">
        <v>7</v>
      </c>
      <c r="C24" s="4" t="s">
        <v>8</v>
      </c>
      <c r="D24" s="4" t="s">
        <v>7</v>
      </c>
      <c r="E24" s="4" t="s">
        <v>8</v>
      </c>
      <c r="F24" s="4" t="s">
        <v>9</v>
      </c>
      <c r="G24" s="4" t="s">
        <v>10</v>
      </c>
    </row>
    <row r="25" spans="1:7" s="2" customFormat="1" ht="21.75" customHeight="1">
      <c r="A25" s="11" t="s">
        <v>28</v>
      </c>
      <c r="B25" s="5">
        <v>61418</v>
      </c>
      <c r="C25" s="5">
        <v>127100</v>
      </c>
      <c r="D25" s="5">
        <v>0</v>
      </c>
      <c r="E25" s="5">
        <v>0</v>
      </c>
      <c r="F25" s="5">
        <v>0</v>
      </c>
      <c r="G25" s="5">
        <v>0</v>
      </c>
    </row>
    <row r="26" spans="1:7" s="2" customFormat="1" ht="21.75" customHeight="1">
      <c r="A26" s="11" t="s">
        <v>21</v>
      </c>
      <c r="B26" s="5">
        <v>2392277</v>
      </c>
      <c r="C26" s="12">
        <v>4834600</v>
      </c>
      <c r="D26" s="5">
        <v>605792</v>
      </c>
      <c r="E26" s="12">
        <v>1268300</v>
      </c>
      <c r="F26" s="15">
        <f>SUM(B26/D26-1)</f>
        <v>2.949007250013206</v>
      </c>
      <c r="G26" s="15">
        <f>SUM(C26/E26-1)</f>
        <v>2.8118741622644485</v>
      </c>
    </row>
    <row r="27" spans="1:7" s="2" customFormat="1" ht="21.75" customHeight="1">
      <c r="A27" s="11" t="s">
        <v>94</v>
      </c>
      <c r="B27" s="5">
        <v>97460</v>
      </c>
      <c r="C27" s="6">
        <v>182900</v>
      </c>
      <c r="D27" s="5">
        <v>0</v>
      </c>
      <c r="E27" s="6">
        <v>0</v>
      </c>
      <c r="F27" s="5">
        <v>0</v>
      </c>
      <c r="G27" s="5">
        <v>0</v>
      </c>
    </row>
    <row r="28" spans="1:7" s="2" customFormat="1" ht="21.75" customHeight="1">
      <c r="A28" s="11" t="s">
        <v>25</v>
      </c>
      <c r="B28" s="5">
        <v>0</v>
      </c>
      <c r="C28" s="5">
        <v>0</v>
      </c>
      <c r="D28" s="5">
        <v>1703738</v>
      </c>
      <c r="E28" s="13">
        <v>3185400</v>
      </c>
      <c r="F28" s="15">
        <f aca="true" t="shared" si="3" ref="F28:G43">SUM(B28/D28-1)</f>
        <v>-1</v>
      </c>
      <c r="G28" s="15">
        <f t="shared" si="3"/>
        <v>-1</v>
      </c>
    </row>
    <row r="29" spans="1:7" s="2" customFormat="1" ht="21.75" customHeight="1">
      <c r="A29" s="11" t="s">
        <v>55</v>
      </c>
      <c r="B29" s="5">
        <v>0</v>
      </c>
      <c r="C29" s="5">
        <v>0</v>
      </c>
      <c r="D29" s="5">
        <v>100364</v>
      </c>
      <c r="E29" s="5">
        <v>198000</v>
      </c>
      <c r="F29" s="15">
        <f t="shared" si="3"/>
        <v>-1</v>
      </c>
      <c r="G29" s="15">
        <f t="shared" si="3"/>
        <v>-1</v>
      </c>
    </row>
    <row r="30" spans="1:7" s="2" customFormat="1" ht="21.75" customHeight="1">
      <c r="A30" s="11" t="s">
        <v>29</v>
      </c>
      <c r="B30" s="5">
        <v>605144</v>
      </c>
      <c r="C30" s="6">
        <v>1103500</v>
      </c>
      <c r="D30" s="5">
        <v>505774</v>
      </c>
      <c r="E30" s="6">
        <v>989800</v>
      </c>
      <c r="F30" s="15">
        <f t="shared" si="3"/>
        <v>0.19647115114655955</v>
      </c>
      <c r="G30" s="15">
        <f t="shared" si="3"/>
        <v>0.11487169125075769</v>
      </c>
    </row>
    <row r="31" spans="1:7" s="2" customFormat="1" ht="21.75" customHeight="1">
      <c r="A31" s="11" t="s">
        <v>23</v>
      </c>
      <c r="B31" s="5">
        <v>2741519</v>
      </c>
      <c r="C31" s="13">
        <v>5281700</v>
      </c>
      <c r="D31" s="5">
        <v>3562617</v>
      </c>
      <c r="E31" s="13">
        <v>6785300</v>
      </c>
      <c r="F31" s="15">
        <f t="shared" si="3"/>
        <v>-0.23047607980313345</v>
      </c>
      <c r="G31" s="15">
        <f t="shared" si="3"/>
        <v>-0.22159668695562462</v>
      </c>
    </row>
    <row r="32" spans="1:7" s="2" customFormat="1" ht="21.75" customHeight="1">
      <c r="A32" s="11" t="s">
        <v>36</v>
      </c>
      <c r="B32" s="5">
        <v>189505</v>
      </c>
      <c r="C32" s="5">
        <v>267300</v>
      </c>
      <c r="D32" s="5">
        <v>652653</v>
      </c>
      <c r="E32" s="5">
        <v>1295100</v>
      </c>
      <c r="F32" s="15">
        <f>SUM(B32/D32-1)</f>
        <v>-0.7096389658823294</v>
      </c>
      <c r="G32" s="15">
        <f>SUM(C32/E32-1)</f>
        <v>-0.7936066712995136</v>
      </c>
    </row>
    <row r="33" spans="1:7" s="2" customFormat="1" ht="21.75" customHeight="1">
      <c r="A33" s="11" t="s">
        <v>22</v>
      </c>
      <c r="B33" s="5">
        <v>1745333</v>
      </c>
      <c r="C33" s="13">
        <v>2975600</v>
      </c>
      <c r="D33" s="5">
        <v>1598751</v>
      </c>
      <c r="E33" s="13">
        <v>3312700</v>
      </c>
      <c r="F33" s="15">
        <f t="shared" si="3"/>
        <v>0.0916853218543725</v>
      </c>
      <c r="G33" s="15">
        <f t="shared" si="3"/>
        <v>-0.10175989374226457</v>
      </c>
    </row>
    <row r="34" spans="1:7" s="2" customFormat="1" ht="21.75" customHeight="1">
      <c r="A34" s="11" t="s">
        <v>30</v>
      </c>
      <c r="B34" s="5">
        <v>217210</v>
      </c>
      <c r="C34" s="5">
        <v>439800</v>
      </c>
      <c r="D34" s="5">
        <v>363260</v>
      </c>
      <c r="E34" s="5">
        <v>655000</v>
      </c>
      <c r="F34" s="15">
        <f t="shared" si="3"/>
        <v>-0.402053625502395</v>
      </c>
      <c r="G34" s="15">
        <f t="shared" si="3"/>
        <v>-0.3285496183206107</v>
      </c>
    </row>
    <row r="35" spans="1:7" s="2" customFormat="1" ht="25.5" customHeight="1">
      <c r="A35" s="8" t="s">
        <v>3</v>
      </c>
      <c r="B35" s="5">
        <f>SUM(B17:B34)</f>
        <v>12974301</v>
      </c>
      <c r="C35" s="5">
        <f>SUM(C17:C34)</f>
        <v>25002700</v>
      </c>
      <c r="D35" s="5">
        <f>SUM(D17:D34)</f>
        <v>13203717</v>
      </c>
      <c r="E35" s="5">
        <f>SUM(E17:E34)</f>
        <v>25313600</v>
      </c>
      <c r="F35" s="15">
        <f t="shared" si="3"/>
        <v>-0.017375107327732064</v>
      </c>
      <c r="G35" s="15">
        <f t="shared" si="3"/>
        <v>-0.012281935402313371</v>
      </c>
    </row>
    <row r="36" spans="1:7" s="2" customFormat="1" ht="21.75" customHeight="1">
      <c r="A36" s="11" t="s">
        <v>17</v>
      </c>
      <c r="B36" s="5">
        <v>4305941</v>
      </c>
      <c r="C36" s="13">
        <v>7737200</v>
      </c>
      <c r="D36" s="5">
        <v>3132547</v>
      </c>
      <c r="E36" s="13">
        <v>6602200</v>
      </c>
      <c r="F36" s="15">
        <f t="shared" si="3"/>
        <v>0.3745814508130285</v>
      </c>
      <c r="G36" s="15">
        <f t="shared" si="3"/>
        <v>0.1719123928387507</v>
      </c>
    </row>
    <row r="37" spans="1:7" s="2" customFormat="1" ht="21.75" customHeight="1">
      <c r="A37" s="7" t="s">
        <v>2</v>
      </c>
      <c r="B37" s="5">
        <v>76265955</v>
      </c>
      <c r="C37" s="13">
        <v>143606400</v>
      </c>
      <c r="D37" s="5">
        <v>68715297</v>
      </c>
      <c r="E37" s="13">
        <v>144079800</v>
      </c>
      <c r="F37" s="15">
        <f t="shared" si="3"/>
        <v>0.10988321857940897</v>
      </c>
      <c r="G37" s="15">
        <f t="shared" si="3"/>
        <v>-0.0032856791861176626</v>
      </c>
    </row>
    <row r="38" spans="1:7" s="2" customFormat="1" ht="25.5" customHeight="1">
      <c r="A38" s="7" t="s">
        <v>4</v>
      </c>
      <c r="B38" s="5">
        <f>SUM(B36:B37)</f>
        <v>80571896</v>
      </c>
      <c r="C38" s="6">
        <f>SUM(C36:C37)</f>
        <v>151343600</v>
      </c>
      <c r="D38" s="5">
        <f>SUM(D36:D37)</f>
        <v>71847844</v>
      </c>
      <c r="E38" s="6">
        <f>SUM(E36:E37)</f>
        <v>150682000</v>
      </c>
      <c r="F38" s="15">
        <f t="shared" si="3"/>
        <v>0.12142399151184002</v>
      </c>
      <c r="G38" s="15">
        <f t="shared" si="3"/>
        <v>0.0043907036009609435</v>
      </c>
    </row>
    <row r="39" spans="1:7" s="2" customFormat="1" ht="21.75" customHeight="1">
      <c r="A39" s="7" t="s">
        <v>43</v>
      </c>
      <c r="B39" s="5">
        <v>8609218</v>
      </c>
      <c r="C39" s="6">
        <v>14214900</v>
      </c>
      <c r="D39" s="5">
        <v>13828662</v>
      </c>
      <c r="E39" s="6">
        <v>22154300</v>
      </c>
      <c r="F39" s="15">
        <f>SUM(B39/D39-1)</f>
        <v>-0.3774366601772463</v>
      </c>
      <c r="G39" s="15">
        <f>SUM(C39/E39-1)</f>
        <v>-0.3583683528705488</v>
      </c>
    </row>
    <row r="40" spans="1:7" s="2" customFormat="1" ht="21.75" customHeight="1">
      <c r="A40" s="11" t="s">
        <v>18</v>
      </c>
      <c r="B40" s="5">
        <v>29874438</v>
      </c>
      <c r="C40" s="6">
        <v>57751300</v>
      </c>
      <c r="D40" s="5">
        <v>22755640</v>
      </c>
      <c r="E40" s="6">
        <v>45104700</v>
      </c>
      <c r="F40" s="15">
        <f t="shared" si="3"/>
        <v>0.31283664181714954</v>
      </c>
      <c r="G40" s="15">
        <f t="shared" si="3"/>
        <v>0.2803831973164659</v>
      </c>
    </row>
    <row r="41" spans="1:7" s="2" customFormat="1" ht="21.75" customHeight="1">
      <c r="A41" s="11" t="s">
        <v>53</v>
      </c>
      <c r="B41" s="5">
        <v>0</v>
      </c>
      <c r="C41" s="5">
        <v>0</v>
      </c>
      <c r="D41" s="5">
        <v>3004005</v>
      </c>
      <c r="E41" s="5">
        <v>6112800</v>
      </c>
      <c r="F41" s="15">
        <f>SUM(B41/D41-1)</f>
        <v>-1</v>
      </c>
      <c r="G41" s="15">
        <f>SUM(C41/E41-1)</f>
        <v>-1</v>
      </c>
    </row>
    <row r="42" spans="1:7" s="2" customFormat="1" ht="25.5" customHeight="1">
      <c r="A42" s="7" t="s">
        <v>13</v>
      </c>
      <c r="B42" s="5">
        <f>SUM(B39:B41)</f>
        <v>38483656</v>
      </c>
      <c r="C42" s="5">
        <f>SUM(C39:C41)</f>
        <v>71966200</v>
      </c>
      <c r="D42" s="5">
        <f>SUM(D39:D41)</f>
        <v>39588307</v>
      </c>
      <c r="E42" s="5">
        <f>SUM(E39:E41)</f>
        <v>73371800</v>
      </c>
      <c r="F42" s="15">
        <f t="shared" si="3"/>
        <v>-0.027903466546321365</v>
      </c>
      <c r="G42" s="15">
        <f t="shared" si="3"/>
        <v>-0.01915722389255814</v>
      </c>
    </row>
    <row r="43" spans="1:7" s="2" customFormat="1" ht="21.75" customHeight="1">
      <c r="A43" s="7" t="s">
        <v>32</v>
      </c>
      <c r="B43" s="12">
        <v>3037888</v>
      </c>
      <c r="C43" s="12">
        <v>6504900</v>
      </c>
      <c r="D43" s="12">
        <v>5245811</v>
      </c>
      <c r="E43" s="12">
        <v>11593600</v>
      </c>
      <c r="F43" s="15">
        <f t="shared" si="3"/>
        <v>-0.4208925941098526</v>
      </c>
      <c r="G43" s="15">
        <f t="shared" si="3"/>
        <v>-0.43892319900634835</v>
      </c>
    </row>
    <row r="44" spans="1:7" s="2" customFormat="1" ht="25.5" customHeight="1">
      <c r="A44" s="7" t="s">
        <v>31</v>
      </c>
      <c r="B44" s="5">
        <f>SUM(B43:B43)</f>
        <v>3037888</v>
      </c>
      <c r="C44" s="5">
        <f>SUM(C43:C43)</f>
        <v>6504900</v>
      </c>
      <c r="D44" s="5">
        <f>SUM(D43:D43)</f>
        <v>5245811</v>
      </c>
      <c r="E44" s="5">
        <f>SUM(E43:E43)</f>
        <v>11593600</v>
      </c>
      <c r="F44" s="15">
        <f>SUM(B44/D44-1)</f>
        <v>-0.4208925941098526</v>
      </c>
      <c r="G44" s="15">
        <f>SUM(C44/E44-1)</f>
        <v>-0.43892319900634835</v>
      </c>
    </row>
    <row r="45" spans="1:7" s="2" customFormat="1" ht="31.5" customHeight="1">
      <c r="A45" s="7" t="s">
        <v>12</v>
      </c>
      <c r="B45" s="9">
        <f>SUM(B8+B11+B16+B35+B38+B42+B44)</f>
        <v>175720630</v>
      </c>
      <c r="C45" s="9">
        <f>SUM(C8+C11+C16+C35+C38+C42+C44)</f>
        <v>323855500</v>
      </c>
      <c r="D45" s="9">
        <f>SUM(D8+D11+D16+D35+D38+D42+D44)</f>
        <v>157612644</v>
      </c>
      <c r="E45" s="9">
        <f>SUM(E8+E11+E16+E35+E38+E42+E44)</f>
        <v>311048700</v>
      </c>
      <c r="F45" s="15">
        <f>SUM(B45/D45-1)</f>
        <v>0.11488917094747797</v>
      </c>
      <c r="G45" s="15">
        <f>SUM(C45/E45-1)</f>
        <v>0.04117297387836705</v>
      </c>
    </row>
    <row r="46" spans="2:7" s="2" customFormat="1" ht="16.5">
      <c r="B46" s="3"/>
      <c r="C46" s="3"/>
      <c r="D46" s="3"/>
      <c r="E46" s="3"/>
      <c r="F46" s="14"/>
      <c r="G46" s="14"/>
    </row>
    <row r="47" spans="2:7" s="2" customFormat="1" ht="16.5">
      <c r="B47" s="3"/>
      <c r="C47" s="3"/>
      <c r="D47" s="3"/>
      <c r="E47" s="3"/>
      <c r="F47" s="14"/>
      <c r="G47" s="14"/>
    </row>
    <row r="48" spans="2:7" s="2" customFormat="1" ht="16.5">
      <c r="B48" s="3"/>
      <c r="C48" s="3"/>
      <c r="D48" s="3"/>
      <c r="E48" s="3"/>
      <c r="F48" s="14"/>
      <c r="G48" s="14"/>
    </row>
    <row r="49" spans="2:7" s="2" customFormat="1" ht="16.5">
      <c r="B49" s="3"/>
      <c r="C49" s="3"/>
      <c r="D49" s="3"/>
      <c r="E49" s="3"/>
      <c r="F49" s="14"/>
      <c r="G49" s="14"/>
    </row>
    <row r="50" spans="2:7" s="2" customFormat="1" ht="16.5">
      <c r="B50" s="3"/>
      <c r="C50" s="3"/>
      <c r="D50" s="3"/>
      <c r="E50" s="3"/>
      <c r="F50" s="14"/>
      <c r="G50" s="14"/>
    </row>
    <row r="51" spans="2:7" s="2" customFormat="1" ht="16.5">
      <c r="B51" s="3"/>
      <c r="C51" s="3"/>
      <c r="D51" s="3"/>
      <c r="E51" s="3"/>
      <c r="F51" s="14"/>
      <c r="G51" s="14"/>
    </row>
    <row r="52" spans="2:7" s="2" customFormat="1" ht="16.5">
      <c r="B52" s="3"/>
      <c r="C52" s="3"/>
      <c r="D52" s="3"/>
      <c r="E52" s="3"/>
      <c r="F52" s="14"/>
      <c r="G52" s="14"/>
    </row>
    <row r="53" spans="2:7" s="2" customFormat="1" ht="16.5">
      <c r="B53" s="3"/>
      <c r="C53" s="3"/>
      <c r="D53" s="3"/>
      <c r="E53" s="3"/>
      <c r="F53" s="14"/>
      <c r="G53" s="14"/>
    </row>
    <row r="54" spans="2:7" s="2" customFormat="1" ht="16.5">
      <c r="B54" s="3"/>
      <c r="C54" s="3"/>
      <c r="D54" s="3"/>
      <c r="E54" s="3"/>
      <c r="F54" s="14"/>
      <c r="G54" s="14"/>
    </row>
    <row r="55" spans="2:7" s="2" customFormat="1" ht="16.5">
      <c r="B55" s="3"/>
      <c r="C55" s="3"/>
      <c r="D55" s="3"/>
      <c r="E55" s="3"/>
      <c r="F55" s="14"/>
      <c r="G55" s="14"/>
    </row>
    <row r="56" spans="2:7" s="2" customFormat="1" ht="16.5">
      <c r="B56" s="3"/>
      <c r="C56" s="3"/>
      <c r="D56" s="3"/>
      <c r="E56" s="3"/>
      <c r="F56" s="14"/>
      <c r="G56" s="14"/>
    </row>
    <row r="57" spans="2:7" s="2" customFormat="1" ht="16.5">
      <c r="B57" s="3"/>
      <c r="C57" s="3"/>
      <c r="D57" s="3"/>
      <c r="E57" s="3"/>
      <c r="F57" s="14"/>
      <c r="G57" s="14"/>
    </row>
    <row r="58" spans="2:7" s="2" customFormat="1" ht="16.5">
      <c r="B58" s="3"/>
      <c r="C58" s="3"/>
      <c r="D58" s="3"/>
      <c r="E58" s="3"/>
      <c r="F58" s="14"/>
      <c r="G58" s="14"/>
    </row>
    <row r="59" spans="2:7" s="2" customFormat="1" ht="16.5">
      <c r="B59" s="3"/>
      <c r="C59" s="3"/>
      <c r="D59" s="3"/>
      <c r="E59" s="3"/>
      <c r="F59" s="14"/>
      <c r="G59" s="14"/>
    </row>
    <row r="60" spans="2:7" s="2" customFormat="1" ht="16.5">
      <c r="B60" s="3"/>
      <c r="C60" s="3"/>
      <c r="D60" s="3"/>
      <c r="E60" s="3"/>
      <c r="F60" s="14"/>
      <c r="G60" s="14"/>
    </row>
    <row r="61" spans="2:7" s="2" customFormat="1" ht="16.5">
      <c r="B61" s="3"/>
      <c r="C61" s="3"/>
      <c r="D61" s="3"/>
      <c r="E61" s="3"/>
      <c r="F61" s="14"/>
      <c r="G61" s="14"/>
    </row>
    <row r="62" spans="2:7" s="2" customFormat="1" ht="16.5">
      <c r="B62" s="3"/>
      <c r="C62" s="3"/>
      <c r="D62" s="3"/>
      <c r="E62" s="3"/>
      <c r="F62" s="14"/>
      <c r="G62" s="14"/>
    </row>
    <row r="63" spans="2:7" s="2" customFormat="1" ht="16.5">
      <c r="B63" s="3"/>
      <c r="C63" s="3"/>
      <c r="D63" s="3"/>
      <c r="E63" s="3"/>
      <c r="F63" s="14"/>
      <c r="G63" s="14"/>
    </row>
    <row r="64" spans="2:7" s="2" customFormat="1" ht="16.5">
      <c r="B64" s="3"/>
      <c r="C64" s="3"/>
      <c r="D64" s="3"/>
      <c r="E64" s="3"/>
      <c r="F64" s="14"/>
      <c r="G64" s="14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</sheetData>
  <mergeCells count="10">
    <mergeCell ref="A21:G21"/>
    <mergeCell ref="A23:A24"/>
    <mergeCell ref="B23:C23"/>
    <mergeCell ref="D23:E23"/>
    <mergeCell ref="F23:G23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3"/>
  <sheetViews>
    <sheetView workbookViewId="0" topLeftCell="A31">
      <selection activeCell="C39" sqref="C39"/>
    </sheetView>
  </sheetViews>
  <sheetFormatPr defaultColWidth="9.00390625" defaultRowHeight="16.5"/>
  <cols>
    <col min="1" max="1" width="12.125" style="10" customWidth="1"/>
    <col min="2" max="5" width="15.125" style="1" customWidth="1"/>
    <col min="6" max="7" width="10.625" style="1" customWidth="1"/>
  </cols>
  <sheetData>
    <row r="1" spans="1:7" s="2" customFormat="1" ht="30" customHeight="1">
      <c r="A1" s="19" t="s">
        <v>109</v>
      </c>
      <c r="B1" s="19"/>
      <c r="C1" s="19"/>
      <c r="D1" s="19"/>
      <c r="E1" s="19"/>
      <c r="F1" s="19"/>
      <c r="G1" s="19"/>
    </row>
    <row r="2" spans="2:7" s="2" customFormat="1" ht="15" customHeight="1">
      <c r="B2" s="3"/>
      <c r="C2" s="3"/>
      <c r="D2" s="3"/>
      <c r="E2" s="3"/>
      <c r="F2" s="3"/>
      <c r="G2" s="3" t="s">
        <v>46</v>
      </c>
    </row>
    <row r="3" spans="1:7" s="2" customFormat="1" ht="21.75" customHeight="1">
      <c r="A3" s="20" t="s">
        <v>37</v>
      </c>
      <c r="B3" s="20" t="s">
        <v>110</v>
      </c>
      <c r="C3" s="20"/>
      <c r="D3" s="20" t="s">
        <v>72</v>
      </c>
      <c r="E3" s="20"/>
      <c r="F3" s="20" t="s">
        <v>5</v>
      </c>
      <c r="G3" s="20"/>
    </row>
    <row r="4" spans="1:7" s="2" customFormat="1" ht="21.75" customHeight="1">
      <c r="A4" s="20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19922001</v>
      </c>
      <c r="C5" s="5">
        <v>36995200</v>
      </c>
      <c r="D5" s="5">
        <v>15080365</v>
      </c>
      <c r="E5" s="5">
        <v>30232500</v>
      </c>
      <c r="F5" s="15">
        <f>SUM(B5/D5-1)</f>
        <v>0.32105562431678547</v>
      </c>
      <c r="G5" s="15">
        <f>SUM(C5/E5-1)</f>
        <v>0.22368973786488056</v>
      </c>
    </row>
    <row r="6" spans="1:7" s="2" customFormat="1" ht="21.75" customHeight="1">
      <c r="A6" s="11" t="s">
        <v>113</v>
      </c>
      <c r="B6" s="5">
        <v>97480</v>
      </c>
      <c r="C6" s="5">
        <v>193900</v>
      </c>
      <c r="D6" s="5">
        <v>0</v>
      </c>
      <c r="E6" s="5">
        <v>0</v>
      </c>
      <c r="F6" s="5">
        <v>0</v>
      </c>
      <c r="G6" s="5">
        <v>0</v>
      </c>
    </row>
    <row r="7" spans="1:7" s="2" customFormat="1" ht="21.75" customHeight="1">
      <c r="A7" s="11" t="s">
        <v>15</v>
      </c>
      <c r="B7" s="5">
        <v>17467064</v>
      </c>
      <c r="C7" s="5">
        <v>26297700</v>
      </c>
      <c r="D7" s="5">
        <v>9334570</v>
      </c>
      <c r="E7" s="5">
        <v>13520700</v>
      </c>
      <c r="F7" s="15">
        <f>SUM(B7/D7-1)</f>
        <v>0.8712232057823768</v>
      </c>
      <c r="G7" s="15">
        <f>SUM(C7/E7-1)</f>
        <v>0.9449954514189354</v>
      </c>
    </row>
    <row r="8" spans="1:7" s="2" customFormat="1" ht="21.75" customHeight="1">
      <c r="A8" s="11" t="s">
        <v>48</v>
      </c>
      <c r="B8" s="5">
        <v>2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s="2" customFormat="1" ht="25.5" customHeight="1">
      <c r="A9" s="7" t="s">
        <v>0</v>
      </c>
      <c r="B9" s="6">
        <f>SUM(B5:B8)</f>
        <v>37486547</v>
      </c>
      <c r="C9" s="6">
        <f>SUM(C5:C8)</f>
        <v>63486800</v>
      </c>
      <c r="D9" s="6">
        <f>SUM(D5:D8)</f>
        <v>24414935</v>
      </c>
      <c r="E9" s="6">
        <f>SUM(E5:E8)</f>
        <v>43753200</v>
      </c>
      <c r="F9" s="15">
        <f aca="true" t="shared" si="0" ref="F9:G16">SUM(B9/D9-1)</f>
        <v>0.5353940938200328</v>
      </c>
      <c r="G9" s="15">
        <f t="shared" si="0"/>
        <v>0.45102072534123216</v>
      </c>
    </row>
    <row r="10" spans="1:7" s="2" customFormat="1" ht="21.75" customHeight="1">
      <c r="A10" s="11" t="s">
        <v>54</v>
      </c>
      <c r="B10" s="5">
        <v>0</v>
      </c>
      <c r="C10" s="5">
        <v>0</v>
      </c>
      <c r="D10" s="5">
        <v>39820</v>
      </c>
      <c r="E10" s="5">
        <v>107900</v>
      </c>
      <c r="F10" s="15">
        <f t="shared" si="0"/>
        <v>-1</v>
      </c>
      <c r="G10" s="15">
        <f t="shared" si="0"/>
        <v>-1</v>
      </c>
    </row>
    <row r="11" spans="1:7" s="2" customFormat="1" ht="21.75" customHeight="1">
      <c r="A11" s="11" t="s">
        <v>16</v>
      </c>
      <c r="B11" s="5">
        <v>277414</v>
      </c>
      <c r="C11" s="5">
        <v>724900</v>
      </c>
      <c r="D11" s="5">
        <v>164307</v>
      </c>
      <c r="E11" s="5">
        <v>482800</v>
      </c>
      <c r="F11" s="15">
        <f t="shared" si="0"/>
        <v>0.6883882001375474</v>
      </c>
      <c r="G11" s="15">
        <f t="shared" si="0"/>
        <v>0.5014498757249379</v>
      </c>
    </row>
    <row r="12" spans="1:7" s="2" customFormat="1" ht="25.5" customHeight="1">
      <c r="A12" s="7" t="s">
        <v>1</v>
      </c>
      <c r="B12" s="5">
        <f>SUM(B10:B11)</f>
        <v>277414</v>
      </c>
      <c r="C12" s="5">
        <f>SUM(C10:C11)</f>
        <v>724900</v>
      </c>
      <c r="D12" s="5">
        <f>SUM(D10:D11)</f>
        <v>204127</v>
      </c>
      <c r="E12" s="5">
        <f>SUM(E10:E11)</f>
        <v>590700</v>
      </c>
      <c r="F12" s="15">
        <f t="shared" si="0"/>
        <v>0.3590264884116261</v>
      </c>
      <c r="G12" s="15">
        <f t="shared" si="0"/>
        <v>0.22718808193668538</v>
      </c>
    </row>
    <row r="13" spans="1:7" s="2" customFormat="1" ht="21.75" customHeight="1">
      <c r="A13" s="11" t="s">
        <v>58</v>
      </c>
      <c r="B13" s="5">
        <v>765548</v>
      </c>
      <c r="C13" s="5">
        <v>1378900</v>
      </c>
      <c r="D13" s="5">
        <v>2366940</v>
      </c>
      <c r="E13" s="5">
        <v>4864400</v>
      </c>
      <c r="F13" s="15">
        <f t="shared" si="0"/>
        <v>-0.6765663683912562</v>
      </c>
      <c r="G13" s="15">
        <f t="shared" si="0"/>
        <v>-0.7165323575363869</v>
      </c>
    </row>
    <row r="14" spans="1:7" s="2" customFormat="1" ht="21.75" customHeight="1">
      <c r="A14" s="11" t="s">
        <v>50</v>
      </c>
      <c r="B14" s="5">
        <v>1229602</v>
      </c>
      <c r="C14" s="5">
        <v>2259900</v>
      </c>
      <c r="D14" s="5">
        <v>444480</v>
      </c>
      <c r="E14" s="5">
        <v>662900</v>
      </c>
      <c r="F14" s="15">
        <f t="shared" si="0"/>
        <v>1.7663831893448525</v>
      </c>
      <c r="G14" s="15">
        <f t="shared" si="0"/>
        <v>2.409111479861216</v>
      </c>
    </row>
    <row r="15" spans="1:7" s="2" customFormat="1" ht="21.75" customHeight="1">
      <c r="A15" s="11" t="s">
        <v>33</v>
      </c>
      <c r="B15" s="5">
        <v>704823</v>
      </c>
      <c r="C15" s="5">
        <v>1066700</v>
      </c>
      <c r="D15" s="5">
        <v>598373</v>
      </c>
      <c r="E15" s="5">
        <v>847400</v>
      </c>
      <c r="F15" s="15">
        <f t="shared" si="0"/>
        <v>0.17789906964385094</v>
      </c>
      <c r="G15" s="15">
        <f t="shared" si="0"/>
        <v>0.25879159782865235</v>
      </c>
    </row>
    <row r="16" spans="1:7" s="2" customFormat="1" ht="21.75" customHeight="1">
      <c r="A16" s="11" t="s">
        <v>38</v>
      </c>
      <c r="B16" s="5">
        <v>1181417</v>
      </c>
      <c r="C16" s="5">
        <v>1939000</v>
      </c>
      <c r="D16" s="5">
        <v>621773</v>
      </c>
      <c r="E16" s="5">
        <v>962400</v>
      </c>
      <c r="F16" s="15">
        <f t="shared" si="0"/>
        <v>0.9000776810829676</v>
      </c>
      <c r="G16" s="15">
        <f t="shared" si="0"/>
        <v>1.0147547797173733</v>
      </c>
    </row>
    <row r="17" spans="1:7" s="2" customFormat="1" ht="25.5" customHeight="1">
      <c r="A17" s="7" t="s">
        <v>34</v>
      </c>
      <c r="B17" s="5">
        <f>SUM(B13:B16)</f>
        <v>3881390</v>
      </c>
      <c r="C17" s="5">
        <f>SUM(C13:C16)</f>
        <v>6644500</v>
      </c>
      <c r="D17" s="5">
        <f>SUM(D13:D16)</f>
        <v>4031566</v>
      </c>
      <c r="E17" s="5">
        <f>SUM(E13:E16)</f>
        <v>7337100</v>
      </c>
      <c r="F17" s="15">
        <f aca="true" t="shared" si="1" ref="F17:G20">SUM(B17/D17-1)</f>
        <v>-0.037250041299088266</v>
      </c>
      <c r="G17" s="15">
        <f t="shared" si="1"/>
        <v>-0.09439696882964654</v>
      </c>
    </row>
    <row r="18" spans="1:7" s="2" customFormat="1" ht="21.75" customHeight="1">
      <c r="A18" s="11" t="s">
        <v>44</v>
      </c>
      <c r="B18" s="5">
        <v>63731</v>
      </c>
      <c r="C18" s="5">
        <v>218700</v>
      </c>
      <c r="D18" s="5">
        <v>48346</v>
      </c>
      <c r="E18" s="5">
        <v>159200</v>
      </c>
      <c r="F18" s="15">
        <f t="shared" si="1"/>
        <v>0.31822694742067603</v>
      </c>
      <c r="G18" s="15">
        <f t="shared" si="1"/>
        <v>0.37374371859296485</v>
      </c>
    </row>
    <row r="19" spans="1:7" s="2" customFormat="1" ht="21.75" customHeight="1">
      <c r="A19" s="11" t="s">
        <v>40</v>
      </c>
      <c r="B19" s="5">
        <v>0</v>
      </c>
      <c r="C19" s="5">
        <v>0</v>
      </c>
      <c r="D19" s="5">
        <v>399434</v>
      </c>
      <c r="E19" s="5">
        <v>779500</v>
      </c>
      <c r="F19" s="15">
        <f t="shared" si="1"/>
        <v>-1</v>
      </c>
      <c r="G19" s="15">
        <f t="shared" si="1"/>
        <v>-1</v>
      </c>
    </row>
    <row r="20" spans="1:7" s="2" customFormat="1" ht="21.75" customHeight="1">
      <c r="A20" s="11" t="s">
        <v>19</v>
      </c>
      <c r="B20" s="5">
        <v>1371024</v>
      </c>
      <c r="C20" s="5">
        <v>2762100</v>
      </c>
      <c r="D20" s="5">
        <v>122668</v>
      </c>
      <c r="E20" s="5">
        <v>231700</v>
      </c>
      <c r="F20" s="15">
        <f t="shared" si="1"/>
        <v>10.176704601036946</v>
      </c>
      <c r="G20" s="15">
        <f t="shared" si="1"/>
        <v>10.921018558480794</v>
      </c>
    </row>
    <row r="21" spans="1:7" s="2" customFormat="1" ht="30" customHeight="1">
      <c r="A21" s="19" t="s">
        <v>109</v>
      </c>
      <c r="B21" s="19"/>
      <c r="C21" s="19"/>
      <c r="D21" s="19"/>
      <c r="E21" s="19"/>
      <c r="F21" s="19"/>
      <c r="G21" s="19"/>
    </row>
    <row r="22" spans="2:7" s="2" customFormat="1" ht="15" customHeight="1">
      <c r="B22" s="3"/>
      <c r="C22" s="3"/>
      <c r="D22" s="3"/>
      <c r="E22" s="3"/>
      <c r="F22" s="3"/>
      <c r="G22" s="3" t="s">
        <v>45</v>
      </c>
    </row>
    <row r="23" spans="1:7" s="2" customFormat="1" ht="21.75" customHeight="1">
      <c r="A23" s="20" t="s">
        <v>37</v>
      </c>
      <c r="B23" s="20" t="s">
        <v>110</v>
      </c>
      <c r="C23" s="20"/>
      <c r="D23" s="20" t="s">
        <v>72</v>
      </c>
      <c r="E23" s="20"/>
      <c r="F23" s="20" t="s">
        <v>5</v>
      </c>
      <c r="G23" s="20"/>
    </row>
    <row r="24" spans="1:7" s="2" customFormat="1" ht="21.75" customHeight="1">
      <c r="A24" s="20"/>
      <c r="B24" s="4" t="s">
        <v>7</v>
      </c>
      <c r="C24" s="4" t="s">
        <v>8</v>
      </c>
      <c r="D24" s="4" t="s">
        <v>7</v>
      </c>
      <c r="E24" s="4" t="s">
        <v>8</v>
      </c>
      <c r="F24" s="4" t="s">
        <v>9</v>
      </c>
      <c r="G24" s="4" t="s">
        <v>10</v>
      </c>
    </row>
    <row r="25" spans="1:7" s="2" customFormat="1" ht="21.75" customHeight="1">
      <c r="A25" s="11" t="s">
        <v>20</v>
      </c>
      <c r="B25" s="5">
        <v>4394353</v>
      </c>
      <c r="C25" s="12">
        <v>8601300</v>
      </c>
      <c r="D25" s="5">
        <v>3540320</v>
      </c>
      <c r="E25" s="12">
        <v>6453600</v>
      </c>
      <c r="F25" s="15">
        <f aca="true" t="shared" si="2" ref="F25:F32">SUM(B25/D25-1)</f>
        <v>0.2412304537442942</v>
      </c>
      <c r="G25" s="15">
        <f aca="true" t="shared" si="3" ref="G25:G32">SUM(C25/E25-1)</f>
        <v>0.33279100037188547</v>
      </c>
    </row>
    <row r="26" spans="1:7" s="2" customFormat="1" ht="21.75" customHeight="1">
      <c r="A26" s="11" t="s">
        <v>28</v>
      </c>
      <c r="B26" s="5">
        <v>61418</v>
      </c>
      <c r="C26" s="5">
        <v>127100</v>
      </c>
      <c r="D26" s="5">
        <v>0</v>
      </c>
      <c r="E26" s="5">
        <v>0</v>
      </c>
      <c r="F26" s="5">
        <v>0</v>
      </c>
      <c r="G26" s="5">
        <v>0</v>
      </c>
    </row>
    <row r="27" spans="1:7" s="2" customFormat="1" ht="21.75" customHeight="1">
      <c r="A27" s="11" t="s">
        <v>21</v>
      </c>
      <c r="B27" s="5">
        <v>3113097</v>
      </c>
      <c r="C27" s="12">
        <v>6321600</v>
      </c>
      <c r="D27" s="5">
        <v>825272</v>
      </c>
      <c r="E27" s="12">
        <v>1681300</v>
      </c>
      <c r="F27" s="15">
        <f>SUM(B27/D27-1)</f>
        <v>2.772207223800153</v>
      </c>
      <c r="G27" s="15">
        <f>SUM(C27/E27-1)</f>
        <v>2.7599476595491583</v>
      </c>
    </row>
    <row r="28" spans="1:7" s="2" customFormat="1" ht="21.75" customHeight="1">
      <c r="A28" s="11" t="s">
        <v>94</v>
      </c>
      <c r="B28" s="5">
        <v>97460</v>
      </c>
      <c r="C28" s="6">
        <v>182900</v>
      </c>
      <c r="D28" s="5">
        <v>0</v>
      </c>
      <c r="E28" s="6">
        <v>0</v>
      </c>
      <c r="F28" s="5">
        <v>0</v>
      </c>
      <c r="G28" s="5">
        <v>0</v>
      </c>
    </row>
    <row r="29" spans="1:7" s="2" customFormat="1" ht="21.75" customHeight="1">
      <c r="A29" s="11" t="s">
        <v>25</v>
      </c>
      <c r="B29" s="5">
        <v>0</v>
      </c>
      <c r="C29" s="5">
        <v>0</v>
      </c>
      <c r="D29" s="5">
        <v>2196610</v>
      </c>
      <c r="E29" s="13">
        <v>4080400</v>
      </c>
      <c r="F29" s="15">
        <f t="shared" si="2"/>
        <v>-1</v>
      </c>
      <c r="G29" s="15">
        <f t="shared" si="3"/>
        <v>-1</v>
      </c>
    </row>
    <row r="30" spans="1:7" s="2" customFormat="1" ht="21.75" customHeight="1">
      <c r="A30" s="11" t="s">
        <v>55</v>
      </c>
      <c r="B30" s="5">
        <v>0</v>
      </c>
      <c r="C30" s="5">
        <v>0</v>
      </c>
      <c r="D30" s="5">
        <v>100364</v>
      </c>
      <c r="E30" s="5">
        <v>198000</v>
      </c>
      <c r="F30" s="15">
        <f>SUM(B30/D30-1)</f>
        <v>-1</v>
      </c>
      <c r="G30" s="15">
        <f>SUM(C30/E30-1)</f>
        <v>-1</v>
      </c>
    </row>
    <row r="31" spans="1:7" s="2" customFormat="1" ht="21.75" customHeight="1">
      <c r="A31" s="11" t="s">
        <v>29</v>
      </c>
      <c r="B31" s="5">
        <v>708144</v>
      </c>
      <c r="C31" s="6">
        <v>1310900</v>
      </c>
      <c r="D31" s="5">
        <v>806999</v>
      </c>
      <c r="E31" s="6">
        <v>1525300</v>
      </c>
      <c r="F31" s="15">
        <f t="shared" si="2"/>
        <v>-0.12249705389969501</v>
      </c>
      <c r="G31" s="15">
        <f t="shared" si="3"/>
        <v>-0.1405625122926637</v>
      </c>
    </row>
    <row r="32" spans="1:7" s="2" customFormat="1" ht="21.75" customHeight="1">
      <c r="A32" s="11" t="s">
        <v>23</v>
      </c>
      <c r="B32" s="5">
        <v>2741519</v>
      </c>
      <c r="C32" s="13">
        <v>5281700</v>
      </c>
      <c r="D32" s="5">
        <v>3562617</v>
      </c>
      <c r="E32" s="13">
        <v>6785300</v>
      </c>
      <c r="F32" s="15">
        <f t="shared" si="2"/>
        <v>-0.23047607980313345</v>
      </c>
      <c r="G32" s="15">
        <f t="shared" si="3"/>
        <v>-0.22159668695562462</v>
      </c>
    </row>
    <row r="33" spans="1:7" s="2" customFormat="1" ht="21.75" customHeight="1">
      <c r="A33" s="11" t="s">
        <v>36</v>
      </c>
      <c r="B33" s="5">
        <v>444843</v>
      </c>
      <c r="C33" s="5">
        <v>756100</v>
      </c>
      <c r="D33" s="5">
        <v>652653</v>
      </c>
      <c r="E33" s="5">
        <v>1295100</v>
      </c>
      <c r="F33" s="15">
        <f>SUM(B33/D33-1)</f>
        <v>-0.31840809741164144</v>
      </c>
      <c r="G33" s="15">
        <f>SUM(C33/E33-1)</f>
        <v>-0.41618407844954053</v>
      </c>
    </row>
    <row r="34" spans="1:7" s="2" customFormat="1" ht="21.75" customHeight="1">
      <c r="A34" s="11" t="s">
        <v>22</v>
      </c>
      <c r="B34" s="5">
        <v>1745333</v>
      </c>
      <c r="C34" s="13">
        <v>2975600</v>
      </c>
      <c r="D34" s="5">
        <v>1598751</v>
      </c>
      <c r="E34" s="13">
        <v>3312700</v>
      </c>
      <c r="F34" s="15">
        <f aca="true" t="shared" si="4" ref="F34:G38">SUM(B34/D34-1)</f>
        <v>0.0916853218543725</v>
      </c>
      <c r="G34" s="15">
        <f t="shared" si="4"/>
        <v>-0.10175989374226457</v>
      </c>
    </row>
    <row r="35" spans="1:7" s="2" customFormat="1" ht="21.75" customHeight="1">
      <c r="A35" s="11" t="s">
        <v>30</v>
      </c>
      <c r="B35" s="5">
        <v>217210</v>
      </c>
      <c r="C35" s="5">
        <v>439800</v>
      </c>
      <c r="D35" s="5">
        <v>672897</v>
      </c>
      <c r="E35" s="5">
        <v>1207500</v>
      </c>
      <c r="F35" s="15">
        <f t="shared" si="4"/>
        <v>-0.6772017114060547</v>
      </c>
      <c r="G35" s="15">
        <f t="shared" si="4"/>
        <v>-0.635776397515528</v>
      </c>
    </row>
    <row r="36" spans="1:7" s="2" customFormat="1" ht="25.5" customHeight="1">
      <c r="A36" s="8" t="s">
        <v>3</v>
      </c>
      <c r="B36" s="5">
        <f>SUM(B18:B35)</f>
        <v>14958132</v>
      </c>
      <c r="C36" s="5">
        <f>SUM(C18:C35)</f>
        <v>28977800</v>
      </c>
      <c r="D36" s="5">
        <f>SUM(D18:D35)</f>
        <v>14526931</v>
      </c>
      <c r="E36" s="5">
        <f>SUM(E18:E35)</f>
        <v>27709600</v>
      </c>
      <c r="F36" s="15">
        <f t="shared" si="4"/>
        <v>0.02968286969904388</v>
      </c>
      <c r="G36" s="15">
        <f t="shared" si="4"/>
        <v>0.04576753183012383</v>
      </c>
    </row>
    <row r="37" spans="1:7" s="2" customFormat="1" ht="21.75" customHeight="1">
      <c r="A37" s="11" t="s">
        <v>17</v>
      </c>
      <c r="B37" s="5">
        <v>4305941</v>
      </c>
      <c r="C37" s="5">
        <v>7737200</v>
      </c>
      <c r="D37" s="5">
        <v>4478926</v>
      </c>
      <c r="E37" s="5">
        <v>8871700</v>
      </c>
      <c r="F37" s="15">
        <f t="shared" si="4"/>
        <v>-0.038621982144826705</v>
      </c>
      <c r="G37" s="15">
        <f t="shared" si="4"/>
        <v>-0.1278785351172831</v>
      </c>
    </row>
    <row r="38" spans="1:7" s="2" customFormat="1" ht="21.75" customHeight="1">
      <c r="A38" s="7" t="s">
        <v>2</v>
      </c>
      <c r="B38" s="5">
        <v>77995291</v>
      </c>
      <c r="C38" s="13">
        <v>147109400</v>
      </c>
      <c r="D38" s="5">
        <v>72836479</v>
      </c>
      <c r="E38" s="13">
        <v>151323900</v>
      </c>
      <c r="F38" s="15">
        <f t="shared" si="4"/>
        <v>0.07082731168265277</v>
      </c>
      <c r="G38" s="15">
        <f t="shared" si="4"/>
        <v>-0.02785085502025786</v>
      </c>
    </row>
    <row r="39" spans="1:7" s="2" customFormat="1" ht="25.5" customHeight="1">
      <c r="A39" s="7" t="s">
        <v>4</v>
      </c>
      <c r="B39" s="5">
        <f>SUM(B37:B38)</f>
        <v>82301232</v>
      </c>
      <c r="C39" s="6">
        <f>SUM(C37:C38)</f>
        <v>154846600</v>
      </c>
      <c r="D39" s="5">
        <f>SUM(D37:D38)</f>
        <v>77315405</v>
      </c>
      <c r="E39" s="6">
        <f>SUM(E37:E38)</f>
        <v>160195600</v>
      </c>
      <c r="F39" s="15">
        <f aca="true" t="shared" si="5" ref="F39:G44">SUM(B39/D39-1)</f>
        <v>0.06448685097103213</v>
      </c>
      <c r="G39" s="15">
        <f t="shared" si="5"/>
        <v>-0.03339043019908161</v>
      </c>
    </row>
    <row r="40" spans="1:7" s="2" customFormat="1" ht="21.75" customHeight="1">
      <c r="A40" s="7" t="s">
        <v>43</v>
      </c>
      <c r="B40" s="5">
        <v>11133108</v>
      </c>
      <c r="C40" s="6">
        <v>18895900</v>
      </c>
      <c r="D40" s="5">
        <v>14363422</v>
      </c>
      <c r="E40" s="6">
        <v>22897600</v>
      </c>
      <c r="F40" s="15">
        <f t="shared" si="5"/>
        <v>-0.2248986348796269</v>
      </c>
      <c r="G40" s="15">
        <f t="shared" si="5"/>
        <v>-0.17476504087764655</v>
      </c>
    </row>
    <row r="41" spans="1:7" s="2" customFormat="1" ht="21.75" customHeight="1">
      <c r="A41" s="11" t="s">
        <v>18</v>
      </c>
      <c r="B41" s="5">
        <v>37208638</v>
      </c>
      <c r="C41" s="6">
        <v>72756000</v>
      </c>
      <c r="D41" s="5">
        <v>27752028</v>
      </c>
      <c r="E41" s="6">
        <v>54037600</v>
      </c>
      <c r="F41" s="15">
        <f t="shared" si="5"/>
        <v>0.3407538360800155</v>
      </c>
      <c r="G41" s="15">
        <f t="shared" si="5"/>
        <v>0.34639584289457703</v>
      </c>
    </row>
    <row r="42" spans="1:7" s="2" customFormat="1" ht="21.75" customHeight="1">
      <c r="A42" s="11" t="s">
        <v>53</v>
      </c>
      <c r="B42" s="5">
        <v>0</v>
      </c>
      <c r="C42" s="5">
        <v>0</v>
      </c>
      <c r="D42" s="5">
        <v>3004005</v>
      </c>
      <c r="E42" s="5">
        <v>6112800</v>
      </c>
      <c r="F42" s="15">
        <f t="shared" si="5"/>
        <v>-1</v>
      </c>
      <c r="G42" s="15">
        <f t="shared" si="5"/>
        <v>-1</v>
      </c>
    </row>
    <row r="43" spans="1:7" s="2" customFormat="1" ht="25.5" customHeight="1">
      <c r="A43" s="7" t="s">
        <v>13</v>
      </c>
      <c r="B43" s="5">
        <f>SUM(B40:B42)</f>
        <v>48341746</v>
      </c>
      <c r="C43" s="5">
        <f>SUM(C40:C42)</f>
        <v>91651900</v>
      </c>
      <c r="D43" s="5">
        <f>SUM(D40:D42)</f>
        <v>45119455</v>
      </c>
      <c r="E43" s="5">
        <f>SUM(E40:E42)</f>
        <v>83048000</v>
      </c>
      <c r="F43" s="15">
        <f t="shared" si="5"/>
        <v>0.0714168865736522</v>
      </c>
      <c r="G43" s="15">
        <f t="shared" si="5"/>
        <v>0.10360153164435015</v>
      </c>
    </row>
    <row r="44" spans="1:7" s="2" customFormat="1" ht="21.75" customHeight="1">
      <c r="A44" s="7" t="s">
        <v>32</v>
      </c>
      <c r="B44" s="12">
        <v>3662456</v>
      </c>
      <c r="C44" s="12">
        <v>7842100</v>
      </c>
      <c r="D44" s="12">
        <v>5587019</v>
      </c>
      <c r="E44" s="12">
        <v>12245500</v>
      </c>
      <c r="F44" s="15">
        <f t="shared" si="5"/>
        <v>-0.34447045911245333</v>
      </c>
      <c r="G44" s="15">
        <f t="shared" si="5"/>
        <v>-0.35959331999510025</v>
      </c>
    </row>
    <row r="45" spans="1:7" s="2" customFormat="1" ht="25.5" customHeight="1">
      <c r="A45" s="7" t="s">
        <v>31</v>
      </c>
      <c r="B45" s="5">
        <f>SUM(B44:B44)</f>
        <v>3662456</v>
      </c>
      <c r="C45" s="5">
        <f>SUM(C44:C44)</f>
        <v>7842100</v>
      </c>
      <c r="D45" s="5">
        <f>SUM(D44:D44)</f>
        <v>5587019</v>
      </c>
      <c r="E45" s="5">
        <f>SUM(E44:E44)</f>
        <v>12245500</v>
      </c>
      <c r="F45" s="15">
        <f>SUM(B45/D45-1)</f>
        <v>-0.34447045911245333</v>
      </c>
      <c r="G45" s="15">
        <f>SUM(C45/E45-1)</f>
        <v>-0.35959331999510025</v>
      </c>
    </row>
    <row r="46" spans="1:7" s="2" customFormat="1" ht="28.5" customHeight="1">
      <c r="A46" s="7" t="s">
        <v>12</v>
      </c>
      <c r="B46" s="9">
        <f>SUM(B9+B12+B17+B36+B39+B43+B45)</f>
        <v>190908917</v>
      </c>
      <c r="C46" s="9">
        <f>SUM(C9+C12+C17+C36+C39+C43+C45)</f>
        <v>354174600</v>
      </c>
      <c r="D46" s="9">
        <f>SUM(D9+D12+D17+D36+D39+D43+D45)</f>
        <v>171199438</v>
      </c>
      <c r="E46" s="9">
        <f>SUM(E9+E12+E17+E36+E39+E43+E45)</f>
        <v>334879700</v>
      </c>
      <c r="F46" s="15">
        <f>SUM(B46/D46-1)</f>
        <v>0.1151258393733745</v>
      </c>
      <c r="G46" s="15">
        <f>SUM(C46/E46-1)</f>
        <v>0.057617407086783645</v>
      </c>
    </row>
    <row r="47" spans="2:7" s="2" customFormat="1" ht="16.5">
      <c r="B47" s="3"/>
      <c r="C47" s="3"/>
      <c r="D47" s="3"/>
      <c r="E47" s="3"/>
      <c r="F47" s="14"/>
      <c r="G47" s="14"/>
    </row>
    <row r="48" spans="2:7" s="2" customFormat="1" ht="16.5">
      <c r="B48" s="3"/>
      <c r="C48" s="3"/>
      <c r="D48" s="3"/>
      <c r="E48" s="3"/>
      <c r="F48" s="14"/>
      <c r="G48" s="14"/>
    </row>
    <row r="49" spans="2:7" s="2" customFormat="1" ht="16.5">
      <c r="B49" s="3"/>
      <c r="C49" s="3"/>
      <c r="D49" s="3"/>
      <c r="E49" s="3"/>
      <c r="F49" s="14"/>
      <c r="G49" s="14"/>
    </row>
    <row r="50" spans="2:7" s="2" customFormat="1" ht="16.5">
      <c r="B50" s="3"/>
      <c r="C50" s="3"/>
      <c r="D50" s="3"/>
      <c r="E50" s="3"/>
      <c r="F50" s="14"/>
      <c r="G50" s="14"/>
    </row>
    <row r="51" spans="2:7" s="2" customFormat="1" ht="16.5">
      <c r="B51" s="3"/>
      <c r="C51" s="3"/>
      <c r="D51" s="3"/>
      <c r="E51" s="3"/>
      <c r="F51" s="14"/>
      <c r="G51" s="14"/>
    </row>
    <row r="52" spans="2:7" s="2" customFormat="1" ht="16.5">
      <c r="B52" s="3"/>
      <c r="C52" s="3"/>
      <c r="D52" s="3"/>
      <c r="E52" s="3"/>
      <c r="F52" s="14"/>
      <c r="G52" s="14"/>
    </row>
    <row r="53" spans="2:7" s="2" customFormat="1" ht="16.5">
      <c r="B53" s="3"/>
      <c r="C53" s="3"/>
      <c r="D53" s="3"/>
      <c r="E53" s="3"/>
      <c r="F53" s="14"/>
      <c r="G53" s="14"/>
    </row>
    <row r="54" spans="2:7" s="2" customFormat="1" ht="16.5">
      <c r="B54" s="3"/>
      <c r="C54" s="3"/>
      <c r="D54" s="3"/>
      <c r="E54" s="3"/>
      <c r="F54" s="14"/>
      <c r="G54" s="14"/>
    </row>
    <row r="55" spans="2:7" s="2" customFormat="1" ht="16.5">
      <c r="B55" s="3"/>
      <c r="C55" s="3"/>
      <c r="D55" s="3"/>
      <c r="E55" s="3"/>
      <c r="F55" s="14"/>
      <c r="G55" s="14"/>
    </row>
    <row r="56" spans="2:7" s="2" customFormat="1" ht="16.5">
      <c r="B56" s="3"/>
      <c r="C56" s="3"/>
      <c r="D56" s="3"/>
      <c r="E56" s="3"/>
      <c r="F56" s="14"/>
      <c r="G56" s="14"/>
    </row>
    <row r="57" spans="2:7" s="2" customFormat="1" ht="16.5">
      <c r="B57" s="3"/>
      <c r="C57" s="3"/>
      <c r="D57" s="3"/>
      <c r="E57" s="3"/>
      <c r="F57" s="14"/>
      <c r="G57" s="14"/>
    </row>
    <row r="58" spans="2:7" s="2" customFormat="1" ht="16.5">
      <c r="B58" s="3"/>
      <c r="C58" s="3"/>
      <c r="D58" s="3"/>
      <c r="E58" s="3"/>
      <c r="F58" s="14"/>
      <c r="G58" s="14"/>
    </row>
    <row r="59" spans="2:7" s="2" customFormat="1" ht="16.5">
      <c r="B59" s="3"/>
      <c r="C59" s="3"/>
      <c r="D59" s="3"/>
      <c r="E59" s="3"/>
      <c r="F59" s="14"/>
      <c r="G59" s="14"/>
    </row>
    <row r="60" spans="2:7" s="2" customFormat="1" ht="16.5">
      <c r="B60" s="3"/>
      <c r="C60" s="3"/>
      <c r="D60" s="3"/>
      <c r="E60" s="3"/>
      <c r="F60" s="14"/>
      <c r="G60" s="14"/>
    </row>
    <row r="61" spans="2:7" s="2" customFormat="1" ht="16.5">
      <c r="B61" s="3"/>
      <c r="C61" s="3"/>
      <c r="D61" s="3"/>
      <c r="E61" s="3"/>
      <c r="F61" s="14"/>
      <c r="G61" s="14"/>
    </row>
    <row r="62" spans="2:7" s="2" customFormat="1" ht="16.5">
      <c r="B62" s="3"/>
      <c r="C62" s="3"/>
      <c r="D62" s="3"/>
      <c r="E62" s="3"/>
      <c r="F62" s="14"/>
      <c r="G62" s="14"/>
    </row>
    <row r="63" spans="2:7" s="2" customFormat="1" ht="16.5">
      <c r="B63" s="3"/>
      <c r="C63" s="3"/>
      <c r="D63" s="3"/>
      <c r="E63" s="3"/>
      <c r="F63" s="14"/>
      <c r="G63" s="14"/>
    </row>
    <row r="64" spans="2:7" s="2" customFormat="1" ht="16.5">
      <c r="B64" s="3"/>
      <c r="C64" s="3"/>
      <c r="D64" s="3"/>
      <c r="E64" s="3"/>
      <c r="F64" s="14"/>
      <c r="G64" s="14"/>
    </row>
    <row r="65" spans="2:7" s="2" customFormat="1" ht="16.5">
      <c r="B65" s="3"/>
      <c r="C65" s="3"/>
      <c r="D65" s="3"/>
      <c r="E65" s="3"/>
      <c r="F65" s="14"/>
      <c r="G65" s="14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</sheetData>
  <mergeCells count="10">
    <mergeCell ref="A21:G21"/>
    <mergeCell ref="A23:A24"/>
    <mergeCell ref="B23:C23"/>
    <mergeCell ref="D23:E23"/>
    <mergeCell ref="F23:G23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5"/>
  <sheetViews>
    <sheetView tabSelected="1" workbookViewId="0" topLeftCell="A22">
      <selection activeCell="D9" sqref="D9"/>
    </sheetView>
  </sheetViews>
  <sheetFormatPr defaultColWidth="9.00390625" defaultRowHeight="16.5"/>
  <cols>
    <col min="1" max="1" width="12.125" style="10" customWidth="1"/>
    <col min="2" max="5" width="15.125" style="1" customWidth="1"/>
    <col min="6" max="7" width="10.625" style="1" customWidth="1"/>
  </cols>
  <sheetData>
    <row r="1" spans="1:7" s="2" customFormat="1" ht="30" customHeight="1">
      <c r="A1" s="19" t="s">
        <v>111</v>
      </c>
      <c r="B1" s="19"/>
      <c r="C1" s="19"/>
      <c r="D1" s="19"/>
      <c r="E1" s="19"/>
      <c r="F1" s="19"/>
      <c r="G1" s="19"/>
    </row>
    <row r="2" spans="2:7" s="2" customFormat="1" ht="15" customHeight="1">
      <c r="B2" s="3"/>
      <c r="C2" s="3"/>
      <c r="D2" s="3"/>
      <c r="E2" s="3"/>
      <c r="F2" s="3"/>
      <c r="G2" s="3" t="s">
        <v>46</v>
      </c>
    </row>
    <row r="3" spans="1:7" s="2" customFormat="1" ht="21.75" customHeight="1">
      <c r="A3" s="20" t="s">
        <v>37</v>
      </c>
      <c r="B3" s="20" t="s">
        <v>112</v>
      </c>
      <c r="C3" s="20"/>
      <c r="D3" s="20" t="s">
        <v>76</v>
      </c>
      <c r="E3" s="20"/>
      <c r="F3" s="20" t="s">
        <v>5</v>
      </c>
      <c r="G3" s="20"/>
    </row>
    <row r="4" spans="1:7" s="2" customFormat="1" ht="21.75" customHeight="1">
      <c r="A4" s="20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20710656</v>
      </c>
      <c r="C5" s="5">
        <v>38528400</v>
      </c>
      <c r="D5" s="5">
        <v>15580364</v>
      </c>
      <c r="E5" s="5">
        <v>31139200</v>
      </c>
      <c r="F5" s="15">
        <f aca="true" t="shared" si="0" ref="F5:G17">SUM(B5/D5-1)</f>
        <v>0.3292793416123012</v>
      </c>
      <c r="G5" s="15">
        <f t="shared" si="0"/>
        <v>0.23729575583187756</v>
      </c>
    </row>
    <row r="6" spans="1:7" s="2" customFormat="1" ht="21.75" customHeight="1">
      <c r="A6" s="11" t="s">
        <v>114</v>
      </c>
      <c r="B6" s="5">
        <v>13</v>
      </c>
      <c r="C6" s="5">
        <v>200</v>
      </c>
      <c r="D6" s="5">
        <v>0</v>
      </c>
      <c r="E6" s="5">
        <v>0</v>
      </c>
      <c r="F6" s="5">
        <v>0</v>
      </c>
      <c r="G6" s="5">
        <v>0</v>
      </c>
    </row>
    <row r="7" spans="1:7" s="2" customFormat="1" ht="21.75" customHeight="1">
      <c r="A7" s="11" t="s">
        <v>113</v>
      </c>
      <c r="B7" s="5">
        <v>97480</v>
      </c>
      <c r="C7" s="5">
        <v>193900</v>
      </c>
      <c r="D7" s="5">
        <v>0</v>
      </c>
      <c r="E7" s="5">
        <v>0</v>
      </c>
      <c r="F7" s="5">
        <v>0</v>
      </c>
      <c r="G7" s="5">
        <v>0</v>
      </c>
    </row>
    <row r="8" spans="1:7" s="2" customFormat="1" ht="21.75" customHeight="1">
      <c r="A8" s="11" t="s">
        <v>15</v>
      </c>
      <c r="B8" s="5">
        <v>18359894</v>
      </c>
      <c r="C8" s="5">
        <v>27649900</v>
      </c>
      <c r="D8" s="5">
        <v>9432099</v>
      </c>
      <c r="E8" s="5">
        <v>13662100</v>
      </c>
      <c r="F8" s="15">
        <f t="shared" si="0"/>
        <v>0.9465332159893571</v>
      </c>
      <c r="G8" s="15">
        <f t="shared" si="0"/>
        <v>1.0238396732566737</v>
      </c>
    </row>
    <row r="9" spans="1:7" s="2" customFormat="1" ht="21.75" customHeight="1">
      <c r="A9" s="11" t="s">
        <v>48</v>
      </c>
      <c r="B9" s="5">
        <v>2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s="2" customFormat="1" ht="25.5" customHeight="1">
      <c r="A10" s="7" t="s">
        <v>0</v>
      </c>
      <c r="B10" s="6">
        <f>SUM(B5:B9)</f>
        <v>39168045</v>
      </c>
      <c r="C10" s="6">
        <f>SUM(C5:C9)</f>
        <v>66372400</v>
      </c>
      <c r="D10" s="6">
        <f>SUM(D5:D9)</f>
        <v>25012463</v>
      </c>
      <c r="E10" s="6">
        <f>SUM(E5:E9)</f>
        <v>44801300</v>
      </c>
      <c r="F10" s="15">
        <f t="shared" si="0"/>
        <v>0.5659411470193878</v>
      </c>
      <c r="G10" s="15">
        <f t="shared" si="0"/>
        <v>0.4814837962291272</v>
      </c>
    </row>
    <row r="11" spans="1:7" s="2" customFormat="1" ht="21.75" customHeight="1">
      <c r="A11" s="11" t="s">
        <v>54</v>
      </c>
      <c r="B11" s="5">
        <v>0</v>
      </c>
      <c r="C11" s="5">
        <v>0</v>
      </c>
      <c r="D11" s="5">
        <v>39820</v>
      </c>
      <c r="E11" s="5">
        <v>107900</v>
      </c>
      <c r="F11" s="15">
        <f t="shared" si="0"/>
        <v>-1</v>
      </c>
      <c r="G11" s="15">
        <f t="shared" si="0"/>
        <v>-1</v>
      </c>
    </row>
    <row r="12" spans="1:7" s="2" customFormat="1" ht="21.75" customHeight="1">
      <c r="A12" s="11" t="s">
        <v>16</v>
      </c>
      <c r="B12" s="5">
        <v>379064</v>
      </c>
      <c r="C12" s="5">
        <v>1009600</v>
      </c>
      <c r="D12" s="5">
        <v>164307</v>
      </c>
      <c r="E12" s="5">
        <v>482800</v>
      </c>
      <c r="F12" s="15">
        <f t="shared" si="0"/>
        <v>1.3070471738879048</v>
      </c>
      <c r="G12" s="15">
        <f t="shared" si="0"/>
        <v>1.0911350455675226</v>
      </c>
    </row>
    <row r="13" spans="1:7" s="2" customFormat="1" ht="25.5" customHeight="1">
      <c r="A13" s="7" t="s">
        <v>1</v>
      </c>
      <c r="B13" s="5">
        <f>SUM(B11:B12)</f>
        <v>379064</v>
      </c>
      <c r="C13" s="5">
        <f>SUM(C11:C12)</f>
        <v>1009600</v>
      </c>
      <c r="D13" s="5">
        <f>SUM(D11:D12)</f>
        <v>204127</v>
      </c>
      <c r="E13" s="5">
        <f>SUM(E11:E12)</f>
        <v>590700</v>
      </c>
      <c r="F13" s="15">
        <f t="shared" si="0"/>
        <v>0.8570007887246665</v>
      </c>
      <c r="G13" s="15">
        <f t="shared" si="0"/>
        <v>0.7091586253597426</v>
      </c>
    </row>
    <row r="14" spans="1:7" s="2" customFormat="1" ht="21.75" customHeight="1">
      <c r="A14" s="11" t="s">
        <v>58</v>
      </c>
      <c r="B14" s="5">
        <v>765548</v>
      </c>
      <c r="C14" s="5">
        <v>1378900</v>
      </c>
      <c r="D14" s="5">
        <v>2983157</v>
      </c>
      <c r="E14" s="5">
        <v>5996700</v>
      </c>
      <c r="F14" s="15">
        <f t="shared" si="0"/>
        <v>-0.7433765638214818</v>
      </c>
      <c r="G14" s="15">
        <f t="shared" si="0"/>
        <v>-0.7700568646088682</v>
      </c>
    </row>
    <row r="15" spans="1:7" s="2" customFormat="1" ht="21.75" customHeight="1">
      <c r="A15" s="11" t="s">
        <v>50</v>
      </c>
      <c r="B15" s="5">
        <v>1229629</v>
      </c>
      <c r="C15" s="5">
        <v>2262600</v>
      </c>
      <c r="D15" s="5">
        <v>444480</v>
      </c>
      <c r="E15" s="5">
        <v>662900</v>
      </c>
      <c r="F15" s="15">
        <f t="shared" si="0"/>
        <v>1.7664439344852414</v>
      </c>
      <c r="G15" s="15">
        <f t="shared" si="0"/>
        <v>2.413184492381958</v>
      </c>
    </row>
    <row r="16" spans="1:7" s="2" customFormat="1" ht="21.75" customHeight="1">
      <c r="A16" s="11" t="s">
        <v>33</v>
      </c>
      <c r="B16" s="5">
        <v>704823</v>
      </c>
      <c r="C16" s="5">
        <v>1066700</v>
      </c>
      <c r="D16" s="5">
        <v>719189</v>
      </c>
      <c r="E16" s="5">
        <v>1015600</v>
      </c>
      <c r="F16" s="15">
        <f t="shared" si="0"/>
        <v>-0.01997527770864127</v>
      </c>
      <c r="G16" s="15">
        <f t="shared" si="0"/>
        <v>0.05031508467900747</v>
      </c>
    </row>
    <row r="17" spans="1:7" s="2" customFormat="1" ht="21.75" customHeight="1">
      <c r="A17" s="11" t="s">
        <v>38</v>
      </c>
      <c r="B17" s="5">
        <v>1181417</v>
      </c>
      <c r="C17" s="5">
        <v>1939000</v>
      </c>
      <c r="D17" s="5">
        <v>931663</v>
      </c>
      <c r="E17" s="5">
        <v>1443600</v>
      </c>
      <c r="F17" s="15">
        <f t="shared" si="0"/>
        <v>0.268073326943326</v>
      </c>
      <c r="G17" s="15">
        <f t="shared" si="0"/>
        <v>0.34316985314491544</v>
      </c>
    </row>
    <row r="18" spans="1:7" s="2" customFormat="1" ht="25.5" customHeight="1">
      <c r="A18" s="7" t="s">
        <v>34</v>
      </c>
      <c r="B18" s="5">
        <f>SUM(B14:B17)</f>
        <v>3881417</v>
      </c>
      <c r="C18" s="5">
        <f>SUM(C14:C17)</f>
        <v>6647200</v>
      </c>
      <c r="D18" s="5">
        <f>SUM(D14:D17)</f>
        <v>5078489</v>
      </c>
      <c r="E18" s="5">
        <f>SUM(E14:E17)</f>
        <v>9118800</v>
      </c>
      <c r="F18" s="15">
        <f aca="true" t="shared" si="1" ref="F18:G21">SUM(B18/D18-1)</f>
        <v>-0.23571420554420808</v>
      </c>
      <c r="G18" s="15">
        <f t="shared" si="1"/>
        <v>-0.2710444356713603</v>
      </c>
    </row>
    <row r="19" spans="1:7" s="2" customFormat="1" ht="21.75" customHeight="1">
      <c r="A19" s="11" t="s">
        <v>44</v>
      </c>
      <c r="B19" s="5">
        <v>63731</v>
      </c>
      <c r="C19" s="5">
        <v>218700</v>
      </c>
      <c r="D19" s="5">
        <v>48346</v>
      </c>
      <c r="E19" s="5">
        <v>159200</v>
      </c>
      <c r="F19" s="15">
        <f t="shared" si="1"/>
        <v>0.31822694742067603</v>
      </c>
      <c r="G19" s="15">
        <f t="shared" si="1"/>
        <v>0.37374371859296485</v>
      </c>
    </row>
    <row r="20" spans="1:7" s="2" customFormat="1" ht="21.75" customHeight="1">
      <c r="A20" s="11" t="s">
        <v>40</v>
      </c>
      <c r="B20" s="5">
        <v>199917</v>
      </c>
      <c r="C20" s="5">
        <v>403300</v>
      </c>
      <c r="D20" s="5">
        <v>399434</v>
      </c>
      <c r="E20" s="5">
        <v>779500</v>
      </c>
      <c r="F20" s="15">
        <f t="shared" si="1"/>
        <v>-0.49949929149746897</v>
      </c>
      <c r="G20" s="15">
        <f t="shared" si="1"/>
        <v>-0.4826170622193714</v>
      </c>
    </row>
    <row r="21" spans="1:7" s="2" customFormat="1" ht="21.75" customHeight="1">
      <c r="A21" s="11" t="s">
        <v>19</v>
      </c>
      <c r="B21" s="5">
        <v>1371024</v>
      </c>
      <c r="C21" s="5">
        <v>2762100</v>
      </c>
      <c r="D21" s="5">
        <v>248328</v>
      </c>
      <c r="E21" s="5">
        <v>356000</v>
      </c>
      <c r="F21" s="15">
        <f t="shared" si="1"/>
        <v>4.521020585677008</v>
      </c>
      <c r="G21" s="15">
        <f t="shared" si="1"/>
        <v>6.75870786516854</v>
      </c>
    </row>
    <row r="23" spans="1:7" s="2" customFormat="1" ht="30" customHeight="1">
      <c r="A23" s="19" t="s">
        <v>111</v>
      </c>
      <c r="B23" s="19"/>
      <c r="C23" s="19"/>
      <c r="D23" s="19"/>
      <c r="E23" s="19"/>
      <c r="F23" s="19"/>
      <c r="G23" s="19"/>
    </row>
    <row r="24" spans="2:7" s="2" customFormat="1" ht="15" customHeight="1">
      <c r="B24" s="3"/>
      <c r="C24" s="3"/>
      <c r="D24" s="3"/>
      <c r="E24" s="3"/>
      <c r="F24" s="3"/>
      <c r="G24" s="3" t="s">
        <v>45</v>
      </c>
    </row>
    <row r="25" spans="1:7" s="2" customFormat="1" ht="21.75" customHeight="1">
      <c r="A25" s="20" t="s">
        <v>37</v>
      </c>
      <c r="B25" s="20" t="s">
        <v>112</v>
      </c>
      <c r="C25" s="20"/>
      <c r="D25" s="20" t="s">
        <v>76</v>
      </c>
      <c r="E25" s="20"/>
      <c r="F25" s="20" t="s">
        <v>5</v>
      </c>
      <c r="G25" s="20"/>
    </row>
    <row r="26" spans="1:7" s="2" customFormat="1" ht="21.75" customHeight="1">
      <c r="A26" s="20"/>
      <c r="B26" s="4" t="s">
        <v>7</v>
      </c>
      <c r="C26" s="4" t="s">
        <v>8</v>
      </c>
      <c r="D26" s="4" t="s">
        <v>7</v>
      </c>
      <c r="E26" s="4" t="s">
        <v>8</v>
      </c>
      <c r="F26" s="4" t="s">
        <v>9</v>
      </c>
      <c r="G26" s="4" t="s">
        <v>10</v>
      </c>
    </row>
    <row r="27" spans="1:7" s="2" customFormat="1" ht="21.75" customHeight="1">
      <c r="A27" s="11" t="s">
        <v>20</v>
      </c>
      <c r="B27" s="5">
        <v>4494249</v>
      </c>
      <c r="C27" s="12">
        <v>8801600</v>
      </c>
      <c r="D27" s="5">
        <v>3540320</v>
      </c>
      <c r="E27" s="12">
        <v>6453600</v>
      </c>
      <c r="F27" s="15">
        <f aca="true" t="shared" si="2" ref="F27:G43">SUM(B27/D27-1)</f>
        <v>0.2694471121254576</v>
      </c>
      <c r="G27" s="15">
        <f t="shared" si="2"/>
        <v>0.3638279409941738</v>
      </c>
    </row>
    <row r="28" spans="1:7" s="2" customFormat="1" ht="21.75" customHeight="1">
      <c r="A28" s="11" t="s">
        <v>28</v>
      </c>
      <c r="B28" s="5">
        <v>61418</v>
      </c>
      <c r="C28" s="5">
        <v>127100</v>
      </c>
      <c r="D28" s="5">
        <v>0</v>
      </c>
      <c r="E28" s="5">
        <v>0</v>
      </c>
      <c r="F28" s="5">
        <v>0</v>
      </c>
      <c r="G28" s="5">
        <v>0</v>
      </c>
    </row>
    <row r="29" spans="1:7" s="2" customFormat="1" ht="21.75" customHeight="1">
      <c r="A29" s="11" t="s">
        <v>21</v>
      </c>
      <c r="B29" s="5">
        <v>3113097</v>
      </c>
      <c r="C29" s="12">
        <v>6321600</v>
      </c>
      <c r="D29" s="5">
        <v>850852</v>
      </c>
      <c r="E29" s="12">
        <v>1730100</v>
      </c>
      <c r="F29" s="15">
        <f>SUM(B29/D29-1)</f>
        <v>2.658799650232943</v>
      </c>
      <c r="G29" s="15">
        <f>SUM(C29/E29-1)</f>
        <v>2.6538928385642446</v>
      </c>
    </row>
    <row r="30" spans="1:7" s="2" customFormat="1" ht="21.75" customHeight="1">
      <c r="A30" s="11" t="s">
        <v>94</v>
      </c>
      <c r="B30" s="5">
        <v>97460</v>
      </c>
      <c r="C30" s="6">
        <v>182900</v>
      </c>
      <c r="D30" s="5">
        <v>0</v>
      </c>
      <c r="E30" s="6">
        <v>0</v>
      </c>
      <c r="F30" s="5">
        <v>0</v>
      </c>
      <c r="G30" s="5">
        <v>0</v>
      </c>
    </row>
    <row r="31" spans="1:7" s="2" customFormat="1" ht="21.75" customHeight="1">
      <c r="A31" s="11" t="s">
        <v>25</v>
      </c>
      <c r="B31" s="5">
        <v>0</v>
      </c>
      <c r="C31" s="5">
        <v>0</v>
      </c>
      <c r="D31" s="5">
        <v>2310626</v>
      </c>
      <c r="E31" s="13">
        <v>4286600</v>
      </c>
      <c r="F31" s="15">
        <f t="shared" si="2"/>
        <v>-1</v>
      </c>
      <c r="G31" s="15">
        <f t="shared" si="2"/>
        <v>-1</v>
      </c>
    </row>
    <row r="32" spans="1:7" s="2" customFormat="1" ht="21.75" customHeight="1">
      <c r="A32" s="11" t="s">
        <v>55</v>
      </c>
      <c r="B32" s="5">
        <v>0</v>
      </c>
      <c r="C32" s="5">
        <v>0</v>
      </c>
      <c r="D32" s="5">
        <v>100364</v>
      </c>
      <c r="E32" s="5">
        <v>198000</v>
      </c>
      <c r="F32" s="15">
        <f>SUM(B32/D32-1)</f>
        <v>-1</v>
      </c>
      <c r="G32" s="15">
        <f>SUM(C32/E32-1)</f>
        <v>-1</v>
      </c>
    </row>
    <row r="33" spans="1:7" s="2" customFormat="1" ht="21.75" customHeight="1">
      <c r="A33" s="11" t="s">
        <v>29</v>
      </c>
      <c r="B33" s="5">
        <v>1121917</v>
      </c>
      <c r="C33" s="6">
        <v>2120000</v>
      </c>
      <c r="D33" s="5">
        <v>806999</v>
      </c>
      <c r="E33" s="6">
        <v>1525300</v>
      </c>
      <c r="F33" s="15">
        <f t="shared" si="2"/>
        <v>0.39023344514677216</v>
      </c>
      <c r="G33" s="15">
        <f t="shared" si="2"/>
        <v>0.3898905133416377</v>
      </c>
    </row>
    <row r="34" spans="1:7" s="2" customFormat="1" ht="21.75" customHeight="1">
      <c r="A34" s="11" t="s">
        <v>23</v>
      </c>
      <c r="B34" s="5">
        <v>2741519</v>
      </c>
      <c r="C34" s="13">
        <v>5281700</v>
      </c>
      <c r="D34" s="5">
        <v>3562617</v>
      </c>
      <c r="E34" s="13">
        <v>6785300</v>
      </c>
      <c r="F34" s="15">
        <f t="shared" si="2"/>
        <v>-0.23047607980313345</v>
      </c>
      <c r="G34" s="15">
        <f t="shared" si="2"/>
        <v>-0.22159668695562462</v>
      </c>
    </row>
    <row r="35" spans="1:7" s="2" customFormat="1" ht="21.75" customHeight="1">
      <c r="A35" s="11" t="s">
        <v>36</v>
      </c>
      <c r="B35" s="5">
        <v>444843</v>
      </c>
      <c r="C35" s="6">
        <v>756100</v>
      </c>
      <c r="D35" s="5">
        <v>652653</v>
      </c>
      <c r="E35" s="6">
        <v>1295100</v>
      </c>
      <c r="F35" s="15">
        <f>SUM(B35/D35-1)</f>
        <v>-0.31840809741164144</v>
      </c>
      <c r="G35" s="15">
        <f>SUM(C35/E35-1)</f>
        <v>-0.41618407844954053</v>
      </c>
    </row>
    <row r="36" spans="1:7" s="2" customFormat="1" ht="21.75" customHeight="1">
      <c r="A36" s="11" t="s">
        <v>22</v>
      </c>
      <c r="B36" s="5">
        <v>1745333</v>
      </c>
      <c r="C36" s="13">
        <v>2975600</v>
      </c>
      <c r="D36" s="5">
        <v>1598751</v>
      </c>
      <c r="E36" s="13">
        <v>3312700</v>
      </c>
      <c r="F36" s="15">
        <f t="shared" si="2"/>
        <v>0.0916853218543725</v>
      </c>
      <c r="G36" s="15">
        <f t="shared" si="2"/>
        <v>-0.10175989374226457</v>
      </c>
    </row>
    <row r="37" spans="1:7" s="2" customFormat="1" ht="21.75" customHeight="1">
      <c r="A37" s="11" t="s">
        <v>30</v>
      </c>
      <c r="B37" s="5">
        <v>357400</v>
      </c>
      <c r="C37" s="5">
        <v>642600</v>
      </c>
      <c r="D37" s="5">
        <v>672897</v>
      </c>
      <c r="E37" s="5">
        <v>1207500</v>
      </c>
      <c r="F37" s="15">
        <f>SUM(B37/D37-1)</f>
        <v>-0.4688637339741446</v>
      </c>
      <c r="G37" s="15">
        <f>SUM(C37/E37-1)</f>
        <v>-0.4678260869565217</v>
      </c>
    </row>
    <row r="38" spans="1:7" s="2" customFormat="1" ht="25.5" customHeight="1">
      <c r="A38" s="8" t="s">
        <v>3</v>
      </c>
      <c r="B38" s="5">
        <f>SUM(B19:B37)</f>
        <v>15811908</v>
      </c>
      <c r="C38" s="5">
        <f>SUM(C19:C37)</f>
        <v>30593300</v>
      </c>
      <c r="D38" s="5">
        <f>SUM(D19:D37)</f>
        <v>14792187</v>
      </c>
      <c r="E38" s="5">
        <f>SUM(E19:E37)</f>
        <v>28088900</v>
      </c>
      <c r="F38" s="15">
        <f t="shared" si="2"/>
        <v>0.06893645949716554</v>
      </c>
      <c r="G38" s="15">
        <f t="shared" si="2"/>
        <v>0.089159774857684</v>
      </c>
    </row>
    <row r="39" spans="1:7" s="2" customFormat="1" ht="21.75" customHeight="1">
      <c r="A39" s="11" t="s">
        <v>17</v>
      </c>
      <c r="B39" s="5">
        <v>5155297</v>
      </c>
      <c r="C39" s="13">
        <v>9364000</v>
      </c>
      <c r="D39" s="5">
        <v>5242992</v>
      </c>
      <c r="E39" s="13">
        <v>10122700</v>
      </c>
      <c r="F39" s="15">
        <f t="shared" si="2"/>
        <v>-0.01672613652662447</v>
      </c>
      <c r="G39" s="15">
        <f t="shared" si="2"/>
        <v>-0.07495035909391767</v>
      </c>
    </row>
    <row r="40" spans="1:7" s="2" customFormat="1" ht="21.75" customHeight="1">
      <c r="A40" s="7" t="s">
        <v>2</v>
      </c>
      <c r="B40" s="5">
        <v>79652549</v>
      </c>
      <c r="C40" s="13">
        <v>150449800</v>
      </c>
      <c r="D40" s="5">
        <v>78398709</v>
      </c>
      <c r="E40" s="13">
        <v>161170900</v>
      </c>
      <c r="F40" s="15">
        <f t="shared" si="2"/>
        <v>0.015993120498961177</v>
      </c>
      <c r="G40" s="15">
        <f t="shared" si="2"/>
        <v>-0.06652007279229688</v>
      </c>
    </row>
    <row r="41" spans="1:7" s="2" customFormat="1" ht="25.5" customHeight="1">
      <c r="A41" s="7" t="s">
        <v>4</v>
      </c>
      <c r="B41" s="5">
        <f>SUM(B39:B40)</f>
        <v>84807846</v>
      </c>
      <c r="C41" s="6">
        <f>SUM(C39:C40)</f>
        <v>159813800</v>
      </c>
      <c r="D41" s="5">
        <f>SUM(D39:D40)</f>
        <v>83641701</v>
      </c>
      <c r="E41" s="6">
        <f>SUM(E39:E40)</f>
        <v>171293600</v>
      </c>
      <c r="F41" s="15">
        <f t="shared" si="2"/>
        <v>0.013942148307098723</v>
      </c>
      <c r="G41" s="15">
        <f t="shared" si="2"/>
        <v>-0.06701826571453928</v>
      </c>
    </row>
    <row r="42" spans="1:7" s="2" customFormat="1" ht="21.75" customHeight="1">
      <c r="A42" s="7" t="s">
        <v>43</v>
      </c>
      <c r="B42" s="5">
        <v>12137537</v>
      </c>
      <c r="C42" s="6">
        <v>20733500</v>
      </c>
      <c r="D42" s="5">
        <v>15856725</v>
      </c>
      <c r="E42" s="6">
        <v>25256900</v>
      </c>
      <c r="F42" s="15">
        <f t="shared" si="2"/>
        <v>-0.23454956808546534</v>
      </c>
      <c r="G42" s="15">
        <f t="shared" si="2"/>
        <v>-0.1790956134759214</v>
      </c>
    </row>
    <row r="43" spans="1:7" s="2" customFormat="1" ht="21.75" customHeight="1">
      <c r="A43" s="11" t="s">
        <v>18</v>
      </c>
      <c r="B43" s="5">
        <v>46014859</v>
      </c>
      <c r="C43" s="6">
        <v>90433700</v>
      </c>
      <c r="D43" s="5">
        <v>33881242</v>
      </c>
      <c r="E43" s="6">
        <v>65237500</v>
      </c>
      <c r="F43" s="15">
        <f t="shared" si="2"/>
        <v>0.35812196613099356</v>
      </c>
      <c r="G43" s="15">
        <f t="shared" si="2"/>
        <v>0.38622264801686157</v>
      </c>
    </row>
    <row r="44" spans="1:7" s="2" customFormat="1" ht="21.75" customHeight="1">
      <c r="A44" s="11" t="s">
        <v>53</v>
      </c>
      <c r="B44" s="5">
        <v>361990</v>
      </c>
      <c r="C44" s="6">
        <v>734400</v>
      </c>
      <c r="D44" s="5">
        <v>3004005</v>
      </c>
      <c r="E44" s="6">
        <v>6112800</v>
      </c>
      <c r="F44" s="15">
        <f aca="true" t="shared" si="3" ref="F44:G48">SUM(B44/D44-1)</f>
        <v>-0.8794975374541654</v>
      </c>
      <c r="G44" s="15">
        <f t="shared" si="3"/>
        <v>-0.8798586572438163</v>
      </c>
    </row>
    <row r="45" spans="1:7" s="2" customFormat="1" ht="25.5" customHeight="1">
      <c r="A45" s="7" t="s">
        <v>13</v>
      </c>
      <c r="B45" s="5">
        <f>SUM(B42:B44)</f>
        <v>58514386</v>
      </c>
      <c r="C45" s="5">
        <f>SUM(C42:C44)</f>
        <v>111901600</v>
      </c>
      <c r="D45" s="5">
        <f>SUM(D42:D44)</f>
        <v>52741972</v>
      </c>
      <c r="E45" s="5">
        <f>SUM(E42:E44)</f>
        <v>96607200</v>
      </c>
      <c r="F45" s="15">
        <f t="shared" si="3"/>
        <v>0.10944630587570758</v>
      </c>
      <c r="G45" s="15">
        <f t="shared" si="3"/>
        <v>0.15831532225341372</v>
      </c>
    </row>
    <row r="46" spans="1:7" s="2" customFormat="1" ht="21.75" customHeight="1">
      <c r="A46" s="7" t="s">
        <v>32</v>
      </c>
      <c r="B46" s="12">
        <v>3662456</v>
      </c>
      <c r="C46" s="12">
        <v>7842100</v>
      </c>
      <c r="D46" s="12">
        <v>5587019</v>
      </c>
      <c r="E46" s="12">
        <v>12245500</v>
      </c>
      <c r="F46" s="15">
        <f t="shared" si="3"/>
        <v>-0.34447045911245333</v>
      </c>
      <c r="G46" s="15">
        <f t="shared" si="3"/>
        <v>-0.35959331999510025</v>
      </c>
    </row>
    <row r="47" spans="1:7" s="2" customFormat="1" ht="25.5" customHeight="1">
      <c r="A47" s="7" t="s">
        <v>31</v>
      </c>
      <c r="B47" s="5">
        <f>SUM(B46:B46)</f>
        <v>3662456</v>
      </c>
      <c r="C47" s="5">
        <f>SUM(C46:C46)</f>
        <v>7842100</v>
      </c>
      <c r="D47" s="5">
        <f>SUM(D46:D46)</f>
        <v>5587019</v>
      </c>
      <c r="E47" s="5">
        <f>SUM(E46:E46)</f>
        <v>12245500</v>
      </c>
      <c r="F47" s="15">
        <f t="shared" si="3"/>
        <v>-0.34447045911245333</v>
      </c>
      <c r="G47" s="15">
        <f t="shared" si="3"/>
        <v>-0.35959331999510025</v>
      </c>
    </row>
    <row r="48" spans="1:7" s="2" customFormat="1" ht="31.5" customHeight="1">
      <c r="A48" s="7" t="s">
        <v>12</v>
      </c>
      <c r="B48" s="9">
        <f>SUM(B47,B45,B41,B38,B18,B13,B10)</f>
        <v>206225122</v>
      </c>
      <c r="C48" s="9">
        <f>SUM(C47,C45,C41,C38,C18,C13,C10)</f>
        <v>384180000</v>
      </c>
      <c r="D48" s="9">
        <f>SUM(D47,D45,D41,D38,D18,D13,D10)</f>
        <v>187057958</v>
      </c>
      <c r="E48" s="9">
        <f>SUM(E47,E45,E41,E38,E18,E13,E10)</f>
        <v>362746000</v>
      </c>
      <c r="F48" s="15">
        <f t="shared" si="3"/>
        <v>0.1024664451859354</v>
      </c>
      <c r="G48" s="15">
        <f t="shared" si="3"/>
        <v>0.05908817740236971</v>
      </c>
    </row>
    <row r="49" spans="2:7" s="2" customFormat="1" ht="16.5">
      <c r="B49" s="3"/>
      <c r="C49" s="3"/>
      <c r="D49" s="3"/>
      <c r="E49" s="3"/>
      <c r="F49" s="14"/>
      <c r="G49" s="14"/>
    </row>
    <row r="50" spans="2:7" s="2" customFormat="1" ht="16.5">
      <c r="B50" s="3"/>
      <c r="C50" s="3"/>
      <c r="D50" s="3"/>
      <c r="E50" s="3"/>
      <c r="F50" s="14"/>
      <c r="G50" s="14"/>
    </row>
    <row r="51" spans="2:7" s="2" customFormat="1" ht="16.5">
      <c r="B51" s="3"/>
      <c r="C51" s="3"/>
      <c r="D51" s="3"/>
      <c r="E51" s="3"/>
      <c r="F51" s="14"/>
      <c r="G51" s="14"/>
    </row>
    <row r="52" spans="2:7" s="2" customFormat="1" ht="16.5">
      <c r="B52" s="3"/>
      <c r="C52" s="3"/>
      <c r="D52" s="3"/>
      <c r="E52" s="3"/>
      <c r="F52" s="14"/>
      <c r="G52" s="14"/>
    </row>
    <row r="53" spans="2:7" s="2" customFormat="1" ht="16.5">
      <c r="B53" s="3"/>
      <c r="C53" s="3"/>
      <c r="D53" s="3"/>
      <c r="E53" s="3"/>
      <c r="F53" s="14"/>
      <c r="G53" s="14"/>
    </row>
    <row r="54" spans="2:7" s="2" customFormat="1" ht="16.5">
      <c r="B54" s="3"/>
      <c r="C54" s="3"/>
      <c r="D54" s="3"/>
      <c r="E54" s="3"/>
      <c r="F54" s="14"/>
      <c r="G54" s="14"/>
    </row>
    <row r="55" spans="2:7" s="2" customFormat="1" ht="16.5">
      <c r="B55" s="3"/>
      <c r="C55" s="3"/>
      <c r="D55" s="3"/>
      <c r="E55" s="3"/>
      <c r="F55" s="14"/>
      <c r="G55" s="14"/>
    </row>
    <row r="56" spans="2:7" s="2" customFormat="1" ht="16.5">
      <c r="B56" s="3"/>
      <c r="C56" s="3"/>
      <c r="D56" s="3"/>
      <c r="E56" s="3"/>
      <c r="F56" s="14"/>
      <c r="G56" s="14"/>
    </row>
    <row r="57" spans="2:7" s="2" customFormat="1" ht="16.5">
      <c r="B57" s="3"/>
      <c r="C57" s="3"/>
      <c r="D57" s="3"/>
      <c r="E57" s="3"/>
      <c r="F57" s="14"/>
      <c r="G57" s="14"/>
    </row>
    <row r="58" spans="2:7" s="2" customFormat="1" ht="16.5">
      <c r="B58" s="3"/>
      <c r="C58" s="3"/>
      <c r="D58" s="3"/>
      <c r="E58" s="3"/>
      <c r="F58" s="14"/>
      <c r="G58" s="14"/>
    </row>
    <row r="59" spans="2:7" s="2" customFormat="1" ht="16.5">
      <c r="B59" s="3"/>
      <c r="C59" s="3"/>
      <c r="D59" s="3"/>
      <c r="E59" s="3"/>
      <c r="F59" s="14"/>
      <c r="G59" s="14"/>
    </row>
    <row r="60" spans="2:7" s="2" customFormat="1" ht="16.5">
      <c r="B60" s="3"/>
      <c r="C60" s="3"/>
      <c r="D60" s="3"/>
      <c r="E60" s="3"/>
      <c r="F60" s="14"/>
      <c r="G60" s="14"/>
    </row>
    <row r="61" spans="2:7" s="2" customFormat="1" ht="16.5">
      <c r="B61" s="3"/>
      <c r="C61" s="3"/>
      <c r="D61" s="3"/>
      <c r="E61" s="3"/>
      <c r="F61" s="14"/>
      <c r="G61" s="14"/>
    </row>
    <row r="62" spans="2:7" s="2" customFormat="1" ht="16.5">
      <c r="B62" s="3"/>
      <c r="C62" s="3"/>
      <c r="D62" s="3"/>
      <c r="E62" s="3"/>
      <c r="F62" s="14"/>
      <c r="G62" s="14"/>
    </row>
    <row r="63" spans="2:7" s="2" customFormat="1" ht="16.5">
      <c r="B63" s="3"/>
      <c r="C63" s="3"/>
      <c r="D63" s="3"/>
      <c r="E63" s="3"/>
      <c r="F63" s="14"/>
      <c r="G63" s="14"/>
    </row>
    <row r="64" spans="2:7" s="2" customFormat="1" ht="16.5">
      <c r="B64" s="3"/>
      <c r="C64" s="3"/>
      <c r="D64" s="3"/>
      <c r="E64" s="3"/>
      <c r="F64" s="14"/>
      <c r="G64" s="14"/>
    </row>
    <row r="65" spans="2:7" s="2" customFormat="1" ht="16.5">
      <c r="B65" s="3"/>
      <c r="C65" s="3"/>
      <c r="D65" s="3"/>
      <c r="E65" s="3"/>
      <c r="F65" s="14"/>
      <c r="G65" s="14"/>
    </row>
    <row r="66" spans="2:7" s="2" customFormat="1" ht="16.5">
      <c r="B66" s="3"/>
      <c r="C66" s="3"/>
      <c r="D66" s="3"/>
      <c r="E66" s="3"/>
      <c r="F66" s="14"/>
      <c r="G66" s="14"/>
    </row>
    <row r="67" spans="2:7" s="2" customFormat="1" ht="16.5">
      <c r="B67" s="3"/>
      <c r="C67" s="3"/>
      <c r="D67" s="3"/>
      <c r="E67" s="3"/>
      <c r="F67" s="14"/>
      <c r="G67" s="14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</sheetData>
  <mergeCells count="10">
    <mergeCell ref="A1:G1"/>
    <mergeCell ref="A3:A4"/>
    <mergeCell ref="B3:C3"/>
    <mergeCell ref="D3:E3"/>
    <mergeCell ref="F3:G3"/>
    <mergeCell ref="A23:G23"/>
    <mergeCell ref="A25:A26"/>
    <mergeCell ref="B25:C25"/>
    <mergeCell ref="D25:E25"/>
    <mergeCell ref="F25:G25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3"/>
  <sheetViews>
    <sheetView workbookViewId="0" topLeftCell="A7">
      <selection activeCell="A18" sqref="A18"/>
    </sheetView>
  </sheetViews>
  <sheetFormatPr defaultColWidth="9.00390625" defaultRowHeight="16.5"/>
  <cols>
    <col min="1" max="1" width="12.125" style="10" customWidth="1"/>
    <col min="2" max="5" width="15.125" style="1" customWidth="1"/>
    <col min="6" max="7" width="10.625" style="1" customWidth="1"/>
  </cols>
  <sheetData>
    <row r="1" spans="1:7" s="2" customFormat="1" ht="30" customHeight="1">
      <c r="A1" s="19" t="s">
        <v>63</v>
      </c>
      <c r="B1" s="19"/>
      <c r="C1" s="19"/>
      <c r="D1" s="19"/>
      <c r="E1" s="19"/>
      <c r="F1" s="19"/>
      <c r="G1" s="19"/>
    </row>
    <row r="2" spans="2:7" s="2" customFormat="1" ht="15" customHeight="1">
      <c r="B2" s="3"/>
      <c r="C2" s="3"/>
      <c r="D2" s="3"/>
      <c r="E2" s="3"/>
      <c r="F2" s="3"/>
      <c r="G2" s="3" t="s">
        <v>46</v>
      </c>
    </row>
    <row r="3" spans="1:7" s="2" customFormat="1" ht="21.75" customHeight="1">
      <c r="A3" s="20" t="s">
        <v>37</v>
      </c>
      <c r="B3" s="20" t="s">
        <v>64</v>
      </c>
      <c r="C3" s="20"/>
      <c r="D3" s="20" t="s">
        <v>62</v>
      </c>
      <c r="E3" s="20"/>
      <c r="F3" s="20" t="s">
        <v>5</v>
      </c>
      <c r="G3" s="20"/>
    </row>
    <row r="4" spans="1:7" s="2" customFormat="1" ht="21.75" customHeight="1">
      <c r="A4" s="20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7" t="s">
        <v>59</v>
      </c>
      <c r="B5" s="5">
        <v>0</v>
      </c>
      <c r="C5" s="5">
        <v>0</v>
      </c>
      <c r="D5" s="5">
        <v>1945</v>
      </c>
      <c r="E5" s="5">
        <v>1900</v>
      </c>
      <c r="F5" s="15">
        <f>SUM(B5/D5-1)</f>
        <v>-1</v>
      </c>
      <c r="G5" s="15">
        <f>SUM(C5/E5-1)</f>
        <v>-1</v>
      </c>
    </row>
    <row r="6" spans="1:7" s="2" customFormat="1" ht="21.75" customHeight="1">
      <c r="A6" s="11" t="s">
        <v>14</v>
      </c>
      <c r="B6" s="5">
        <v>30711508</v>
      </c>
      <c r="C6" s="5">
        <v>83351100</v>
      </c>
      <c r="D6" s="5">
        <v>29227369</v>
      </c>
      <c r="E6" s="5">
        <v>56298000</v>
      </c>
      <c r="F6" s="15">
        <f aca="true" t="shared" si="0" ref="F6:G10">SUM(B6/D6-1)</f>
        <v>0.05077908312581947</v>
      </c>
      <c r="G6" s="15">
        <f t="shared" si="0"/>
        <v>0.480533944367473</v>
      </c>
    </row>
    <row r="7" spans="1:7" s="2" customFormat="1" ht="21.75" customHeight="1">
      <c r="A7" s="11" t="s">
        <v>51</v>
      </c>
      <c r="B7" s="5">
        <v>0</v>
      </c>
      <c r="C7" s="5">
        <v>0</v>
      </c>
      <c r="D7" s="5">
        <v>39803</v>
      </c>
      <c r="E7" s="5">
        <v>53100</v>
      </c>
      <c r="F7" s="15">
        <f t="shared" si="0"/>
        <v>-1</v>
      </c>
      <c r="G7" s="15">
        <f t="shared" si="0"/>
        <v>-1</v>
      </c>
    </row>
    <row r="8" spans="1:7" s="2" customFormat="1" ht="21.75" customHeight="1">
      <c r="A8" s="11" t="s">
        <v>42</v>
      </c>
      <c r="B8" s="5">
        <v>0</v>
      </c>
      <c r="C8" s="5">
        <v>0</v>
      </c>
      <c r="D8" s="5">
        <v>370</v>
      </c>
      <c r="E8" s="5">
        <v>2500</v>
      </c>
      <c r="F8" s="15">
        <f t="shared" si="0"/>
        <v>-1</v>
      </c>
      <c r="G8" s="15">
        <f t="shared" si="0"/>
        <v>-1</v>
      </c>
    </row>
    <row r="9" spans="1:7" s="2" customFormat="1" ht="21.75" customHeight="1">
      <c r="A9" s="11" t="s">
        <v>39</v>
      </c>
      <c r="B9" s="5">
        <v>192999</v>
      </c>
      <c r="C9" s="5">
        <v>404800</v>
      </c>
      <c r="D9" s="5">
        <v>46187</v>
      </c>
      <c r="E9" s="6">
        <v>45200</v>
      </c>
      <c r="F9" s="15">
        <f t="shared" si="0"/>
        <v>3.178643341199905</v>
      </c>
      <c r="G9" s="15">
        <f t="shared" si="0"/>
        <v>7.955752212389381</v>
      </c>
    </row>
    <row r="10" spans="1:7" s="2" customFormat="1" ht="21.75" customHeight="1">
      <c r="A10" s="11" t="s">
        <v>35</v>
      </c>
      <c r="B10" s="5">
        <v>0</v>
      </c>
      <c r="C10" s="5">
        <v>0</v>
      </c>
      <c r="D10" s="5">
        <v>116497</v>
      </c>
      <c r="E10" s="6">
        <v>96800</v>
      </c>
      <c r="F10" s="15">
        <f t="shared" si="0"/>
        <v>-1</v>
      </c>
      <c r="G10" s="15">
        <f t="shared" si="0"/>
        <v>-1</v>
      </c>
    </row>
    <row r="11" spans="1:7" s="2" customFormat="1" ht="21.75" customHeight="1">
      <c r="A11" s="11" t="s">
        <v>15</v>
      </c>
      <c r="B11" s="5">
        <v>13828491</v>
      </c>
      <c r="C11" s="5">
        <v>38173000</v>
      </c>
      <c r="D11" s="5">
        <v>7305446</v>
      </c>
      <c r="E11" s="5">
        <v>11997800</v>
      </c>
      <c r="F11" s="15">
        <f aca="true" t="shared" si="1" ref="F11:G14">SUM(B11/D11-1)</f>
        <v>0.8929016791035072</v>
      </c>
      <c r="G11" s="15">
        <f t="shared" si="1"/>
        <v>2.1816666388837955</v>
      </c>
    </row>
    <row r="12" spans="1:7" s="2" customFormat="1" ht="21.75" customHeight="1">
      <c r="A12" s="11" t="s">
        <v>11</v>
      </c>
      <c r="B12" s="5">
        <v>94848</v>
      </c>
      <c r="C12" s="5">
        <v>197600</v>
      </c>
      <c r="D12" s="5">
        <v>0</v>
      </c>
      <c r="E12" s="5">
        <v>0</v>
      </c>
      <c r="F12" s="5">
        <v>0</v>
      </c>
      <c r="G12" s="5">
        <v>0</v>
      </c>
    </row>
    <row r="13" spans="1:7" s="2" customFormat="1" ht="21.75" customHeight="1">
      <c r="A13" s="11" t="s">
        <v>48</v>
      </c>
      <c r="B13" s="5">
        <v>115</v>
      </c>
      <c r="C13" s="5">
        <v>1700</v>
      </c>
      <c r="D13" s="5">
        <v>563</v>
      </c>
      <c r="E13" s="5">
        <v>2100</v>
      </c>
      <c r="F13" s="15">
        <f t="shared" si="1"/>
        <v>-0.7957371225577264</v>
      </c>
      <c r="G13" s="15">
        <f t="shared" si="1"/>
        <v>-0.19047619047619047</v>
      </c>
    </row>
    <row r="14" spans="1:7" s="2" customFormat="1" ht="21.75" customHeight="1">
      <c r="A14" s="11" t="s">
        <v>41</v>
      </c>
      <c r="B14" s="5">
        <v>0</v>
      </c>
      <c r="C14" s="5">
        <v>0</v>
      </c>
      <c r="D14" s="5">
        <v>122788</v>
      </c>
      <c r="E14" s="6">
        <v>52600</v>
      </c>
      <c r="F14" s="15">
        <f t="shared" si="1"/>
        <v>-1</v>
      </c>
      <c r="G14" s="15">
        <f t="shared" si="1"/>
        <v>-1</v>
      </c>
    </row>
    <row r="15" spans="1:7" s="2" customFormat="1" ht="25.5" customHeight="1">
      <c r="A15" s="7" t="s">
        <v>0</v>
      </c>
      <c r="B15" s="6">
        <f>SUM(B5:B14)</f>
        <v>44827961</v>
      </c>
      <c r="C15" s="6">
        <f>SUM(C5:C14)</f>
        <v>122128200</v>
      </c>
      <c r="D15" s="6">
        <f>SUM(D5:D14)</f>
        <v>36860968</v>
      </c>
      <c r="E15" s="6">
        <f>SUM(E5:E14)</f>
        <v>68550000</v>
      </c>
      <c r="F15" s="15">
        <f aca="true" t="shared" si="2" ref="F15:G22">SUM(B15/D15-1)</f>
        <v>0.21613629354497688</v>
      </c>
      <c r="G15" s="15">
        <f t="shared" si="2"/>
        <v>0.7815929978118161</v>
      </c>
    </row>
    <row r="16" spans="1:7" s="2" customFormat="1" ht="21.75" customHeight="1">
      <c r="A16" s="11" t="s">
        <v>16</v>
      </c>
      <c r="B16" s="5">
        <v>295346</v>
      </c>
      <c r="C16" s="5">
        <v>1621500</v>
      </c>
      <c r="D16" s="5">
        <v>240310</v>
      </c>
      <c r="E16" s="5">
        <v>487600</v>
      </c>
      <c r="F16" s="15">
        <f t="shared" si="2"/>
        <v>0.22902084807124123</v>
      </c>
      <c r="G16" s="15">
        <f t="shared" si="2"/>
        <v>2.3254716981132075</v>
      </c>
    </row>
    <row r="17" spans="1:7" s="2" customFormat="1" ht="25.5" customHeight="1">
      <c r="A17" s="7" t="s">
        <v>1</v>
      </c>
      <c r="B17" s="5">
        <f>SUM(B16:B16)</f>
        <v>295346</v>
      </c>
      <c r="C17" s="5">
        <f>SUM(C16:C16)</f>
        <v>1621500</v>
      </c>
      <c r="D17" s="5">
        <f>SUM(D16:D16)</f>
        <v>240310</v>
      </c>
      <c r="E17" s="5">
        <f>SUM(E16:E16)</f>
        <v>487600</v>
      </c>
      <c r="F17" s="15">
        <f t="shared" si="2"/>
        <v>0.22902084807124123</v>
      </c>
      <c r="G17" s="15">
        <f t="shared" si="2"/>
        <v>2.3254716981132075</v>
      </c>
    </row>
    <row r="18" spans="1:7" s="2" customFormat="1" ht="21.75" customHeight="1">
      <c r="A18" s="11" t="s">
        <v>52</v>
      </c>
      <c r="B18" s="5">
        <v>0</v>
      </c>
      <c r="C18" s="5">
        <v>0</v>
      </c>
      <c r="D18" s="5">
        <v>5</v>
      </c>
      <c r="E18" s="5">
        <v>100</v>
      </c>
      <c r="F18" s="15">
        <f t="shared" si="2"/>
        <v>-1</v>
      </c>
      <c r="G18" s="15">
        <f t="shared" si="2"/>
        <v>-1</v>
      </c>
    </row>
    <row r="19" spans="1:7" s="2" customFormat="1" ht="21.75" customHeight="1">
      <c r="A19" s="11" t="s">
        <v>58</v>
      </c>
      <c r="B19" s="5">
        <v>911699</v>
      </c>
      <c r="C19" s="5">
        <v>2716500</v>
      </c>
      <c r="D19" s="5">
        <v>760365</v>
      </c>
      <c r="E19" s="5">
        <v>1966800</v>
      </c>
      <c r="F19" s="15">
        <f t="shared" si="2"/>
        <v>0.19902809834750412</v>
      </c>
      <c r="G19" s="15">
        <f t="shared" si="2"/>
        <v>0.3811775472849299</v>
      </c>
    </row>
    <row r="20" spans="1:7" s="2" customFormat="1" ht="21.75" customHeight="1">
      <c r="A20" s="11" t="s">
        <v>50</v>
      </c>
      <c r="B20" s="5">
        <v>0</v>
      </c>
      <c r="C20" s="5">
        <v>0</v>
      </c>
      <c r="D20" s="5">
        <v>203550</v>
      </c>
      <c r="E20" s="5">
        <v>552300</v>
      </c>
      <c r="F20" s="15">
        <f t="shared" si="2"/>
        <v>-1</v>
      </c>
      <c r="G20" s="15">
        <f t="shared" si="2"/>
        <v>-1</v>
      </c>
    </row>
    <row r="21" spans="1:7" s="2" customFormat="1" ht="21.75" customHeight="1">
      <c r="A21" s="11" t="s">
        <v>33</v>
      </c>
      <c r="B21" s="5">
        <v>242651</v>
      </c>
      <c r="C21" s="5">
        <v>707800</v>
      </c>
      <c r="D21" s="5">
        <v>760913</v>
      </c>
      <c r="E21" s="5">
        <v>1273200</v>
      </c>
      <c r="F21" s="15">
        <f t="shared" si="2"/>
        <v>-0.6811054614653712</v>
      </c>
      <c r="G21" s="15">
        <f t="shared" si="2"/>
        <v>-0.4440779139176877</v>
      </c>
    </row>
    <row r="22" spans="1:7" s="2" customFormat="1" ht="21.75" customHeight="1">
      <c r="A22" s="11" t="s">
        <v>47</v>
      </c>
      <c r="B22" s="5">
        <v>0</v>
      </c>
      <c r="C22" s="5">
        <v>0</v>
      </c>
      <c r="D22" s="5">
        <v>205640</v>
      </c>
      <c r="E22" s="6">
        <v>443400</v>
      </c>
      <c r="F22" s="15">
        <f t="shared" si="2"/>
        <v>-1</v>
      </c>
      <c r="G22" s="15">
        <f t="shared" si="2"/>
        <v>-1</v>
      </c>
    </row>
    <row r="23" spans="1:7" s="2" customFormat="1" ht="25.5" customHeight="1">
      <c r="A23" s="7" t="s">
        <v>34</v>
      </c>
      <c r="B23" s="5">
        <f>SUM(B18:B22)</f>
        <v>1154350</v>
      </c>
      <c r="C23" s="5">
        <f>SUM(C18:C22)</f>
        <v>3424300</v>
      </c>
      <c r="D23" s="5">
        <f>SUM(D18:D22)</f>
        <v>1930473</v>
      </c>
      <c r="E23" s="5">
        <f>SUM(E18:E22)</f>
        <v>4235800</v>
      </c>
      <c r="F23" s="15">
        <f aca="true" t="shared" si="3" ref="F23:G27">SUM(B23/D23-1)</f>
        <v>-0.4020377389375557</v>
      </c>
      <c r="G23" s="15">
        <f t="shared" si="3"/>
        <v>-0.19158128334671132</v>
      </c>
    </row>
    <row r="24" spans="1:7" s="2" customFormat="1" ht="21.75" customHeight="1">
      <c r="A24" s="11" t="s">
        <v>44</v>
      </c>
      <c r="B24" s="5">
        <v>114232</v>
      </c>
      <c r="C24" s="5">
        <v>374700</v>
      </c>
      <c r="D24" s="5">
        <v>139731</v>
      </c>
      <c r="E24" s="5">
        <v>450300</v>
      </c>
      <c r="F24" s="15">
        <f t="shared" si="3"/>
        <v>-0.18248634877013692</v>
      </c>
      <c r="G24" s="15">
        <f t="shared" si="3"/>
        <v>-0.167888074616922</v>
      </c>
    </row>
    <row r="25" spans="1:7" s="2" customFormat="1" ht="21.75" customHeight="1">
      <c r="A25" s="11" t="s">
        <v>61</v>
      </c>
      <c r="B25" s="5">
        <v>152849</v>
      </c>
      <c r="C25" s="5">
        <v>378900</v>
      </c>
      <c r="D25" s="5">
        <v>76650</v>
      </c>
      <c r="E25" s="5">
        <v>160900</v>
      </c>
      <c r="F25" s="15">
        <f t="shared" si="3"/>
        <v>0.994116112198304</v>
      </c>
      <c r="G25" s="15">
        <f t="shared" si="3"/>
        <v>1.3548788067122435</v>
      </c>
    </row>
    <row r="26" spans="1:7" s="2" customFormat="1" ht="21.75" customHeight="1">
      <c r="A26" s="11" t="s">
        <v>27</v>
      </c>
      <c r="B26" s="5">
        <v>0</v>
      </c>
      <c r="C26" s="5">
        <v>0</v>
      </c>
      <c r="D26" s="5">
        <v>23606</v>
      </c>
      <c r="E26" s="5">
        <v>48500</v>
      </c>
      <c r="F26" s="15">
        <f t="shared" si="3"/>
        <v>-1</v>
      </c>
      <c r="G26" s="15">
        <f t="shared" si="3"/>
        <v>-1</v>
      </c>
    </row>
    <row r="27" spans="1:7" s="2" customFormat="1" ht="21.75" customHeight="1">
      <c r="A27" s="11" t="s">
        <v>40</v>
      </c>
      <c r="B27" s="5">
        <v>0</v>
      </c>
      <c r="C27" s="5">
        <v>0</v>
      </c>
      <c r="D27" s="5">
        <v>302533</v>
      </c>
      <c r="E27" s="5">
        <v>678900</v>
      </c>
      <c r="F27" s="15">
        <f t="shared" si="3"/>
        <v>-1</v>
      </c>
      <c r="G27" s="15">
        <f t="shared" si="3"/>
        <v>-1</v>
      </c>
    </row>
    <row r="28" spans="1:7" s="2" customFormat="1" ht="21.75" customHeight="1">
      <c r="A28" s="11" t="s">
        <v>19</v>
      </c>
      <c r="B28" s="5">
        <v>0</v>
      </c>
      <c r="C28" s="5">
        <v>0</v>
      </c>
      <c r="D28" s="5">
        <v>1544198</v>
      </c>
      <c r="E28" s="12">
        <v>2809100</v>
      </c>
      <c r="F28" s="15">
        <f>SUM(B28/D28-1)</f>
        <v>-1</v>
      </c>
      <c r="G28" s="15">
        <f>SUM(C28/E28-1)</f>
        <v>-1</v>
      </c>
    </row>
    <row r="30" spans="1:7" s="2" customFormat="1" ht="30" customHeight="1">
      <c r="A30" s="19" t="s">
        <v>63</v>
      </c>
      <c r="B30" s="19"/>
      <c r="C30" s="19"/>
      <c r="D30" s="19"/>
      <c r="E30" s="19"/>
      <c r="F30" s="19"/>
      <c r="G30" s="19"/>
    </row>
    <row r="31" spans="2:7" s="2" customFormat="1" ht="15" customHeight="1">
      <c r="B31" s="3"/>
      <c r="C31" s="3"/>
      <c r="D31" s="3"/>
      <c r="E31" s="3"/>
      <c r="F31" s="3"/>
      <c r="G31" s="3" t="s">
        <v>45</v>
      </c>
    </row>
    <row r="32" spans="1:7" s="2" customFormat="1" ht="21.75" customHeight="1">
      <c r="A32" s="20" t="s">
        <v>37</v>
      </c>
      <c r="B32" s="20" t="s">
        <v>62</v>
      </c>
      <c r="C32" s="20"/>
      <c r="D32" s="20" t="s">
        <v>62</v>
      </c>
      <c r="E32" s="20"/>
      <c r="F32" s="20" t="s">
        <v>5</v>
      </c>
      <c r="G32" s="20"/>
    </row>
    <row r="33" spans="1:7" s="2" customFormat="1" ht="21.75" customHeight="1">
      <c r="A33" s="20"/>
      <c r="B33" s="4" t="s">
        <v>7</v>
      </c>
      <c r="C33" s="4" t="s">
        <v>8</v>
      </c>
      <c r="D33" s="4" t="s">
        <v>7</v>
      </c>
      <c r="E33" s="4" t="s">
        <v>8</v>
      </c>
      <c r="F33" s="4" t="s">
        <v>9</v>
      </c>
      <c r="G33" s="4" t="s">
        <v>10</v>
      </c>
    </row>
    <row r="34" spans="1:7" s="2" customFormat="1" ht="21.75" customHeight="1">
      <c r="A34" s="11" t="s">
        <v>20</v>
      </c>
      <c r="B34" s="5">
        <v>3679058</v>
      </c>
      <c r="C34" s="12">
        <v>7382200</v>
      </c>
      <c r="D34" s="5">
        <v>3026737</v>
      </c>
      <c r="E34" s="12">
        <v>5632200</v>
      </c>
      <c r="F34" s="15">
        <f aca="true" t="shared" si="4" ref="F34:G48">SUM(B34/D34-1)</f>
        <v>0.2155195512527186</v>
      </c>
      <c r="G34" s="15">
        <f t="shared" si="4"/>
        <v>0.31071339796172004</v>
      </c>
    </row>
    <row r="35" spans="1:7" s="2" customFormat="1" ht="21.75" customHeight="1">
      <c r="A35" s="11" t="s">
        <v>57</v>
      </c>
      <c r="B35" s="5">
        <v>0</v>
      </c>
      <c r="C35" s="5">
        <v>0</v>
      </c>
      <c r="D35" s="5">
        <v>1441426</v>
      </c>
      <c r="E35" s="12">
        <v>2494800</v>
      </c>
      <c r="F35" s="15">
        <f>SUM(B35/D35-1)</f>
        <v>-1</v>
      </c>
      <c r="G35" s="15">
        <f>SUM(C35/E35-1)</f>
        <v>-1</v>
      </c>
    </row>
    <row r="36" spans="1:7" s="2" customFormat="1" ht="21.75" customHeight="1">
      <c r="A36" s="11" t="s">
        <v>21</v>
      </c>
      <c r="B36" s="5">
        <v>985412</v>
      </c>
      <c r="C36" s="12">
        <v>2373100</v>
      </c>
      <c r="D36" s="5">
        <v>1116602</v>
      </c>
      <c r="E36" s="12">
        <v>1922500</v>
      </c>
      <c r="F36" s="15">
        <f t="shared" si="4"/>
        <v>-0.11749038601041373</v>
      </c>
      <c r="G36" s="15">
        <f t="shared" si="4"/>
        <v>0.2343823146944084</v>
      </c>
    </row>
    <row r="37" spans="1:7" s="2" customFormat="1" ht="21.75" customHeight="1">
      <c r="A37" s="11" t="s">
        <v>26</v>
      </c>
      <c r="B37" s="5">
        <v>195653</v>
      </c>
      <c r="C37" s="12">
        <v>517500</v>
      </c>
      <c r="D37" s="5">
        <v>948707</v>
      </c>
      <c r="E37" s="12">
        <v>1569200</v>
      </c>
      <c r="F37" s="15">
        <f t="shared" si="4"/>
        <v>-0.7937687821424317</v>
      </c>
      <c r="G37" s="15">
        <f t="shared" si="4"/>
        <v>-0.6702141218455264</v>
      </c>
    </row>
    <row r="38" spans="1:7" s="2" customFormat="1" ht="21.75" customHeight="1">
      <c r="A38" s="11" t="s">
        <v>25</v>
      </c>
      <c r="B38" s="5">
        <v>1518087</v>
      </c>
      <c r="C38" s="13">
        <v>4662900</v>
      </c>
      <c r="D38" s="5">
        <v>1347976</v>
      </c>
      <c r="E38" s="13">
        <v>2795100</v>
      </c>
      <c r="F38" s="15">
        <f t="shared" si="4"/>
        <v>0.1261973506946712</v>
      </c>
      <c r="G38" s="15">
        <f t="shared" si="4"/>
        <v>0.6682408500590318</v>
      </c>
    </row>
    <row r="39" spans="1:7" s="2" customFormat="1" ht="21.75" customHeight="1">
      <c r="A39" s="11" t="s">
        <v>24</v>
      </c>
      <c r="B39" s="5">
        <v>0</v>
      </c>
      <c r="C39" s="5">
        <v>0</v>
      </c>
      <c r="D39" s="5">
        <v>299913</v>
      </c>
      <c r="E39" s="5">
        <v>582700</v>
      </c>
      <c r="F39" s="15">
        <f t="shared" si="4"/>
        <v>-1</v>
      </c>
      <c r="G39" s="15">
        <f t="shared" si="4"/>
        <v>-1</v>
      </c>
    </row>
    <row r="40" spans="1:7" s="2" customFormat="1" ht="21.75" customHeight="1">
      <c r="A40" s="11" t="s">
        <v>55</v>
      </c>
      <c r="B40" s="5">
        <v>0</v>
      </c>
      <c r="C40" s="5">
        <v>0</v>
      </c>
      <c r="D40" s="5">
        <v>191975</v>
      </c>
      <c r="E40" s="5">
        <v>308800</v>
      </c>
      <c r="F40" s="15">
        <f t="shared" si="4"/>
        <v>-1</v>
      </c>
      <c r="G40" s="15">
        <f t="shared" si="4"/>
        <v>-1</v>
      </c>
    </row>
    <row r="41" spans="1:7" s="2" customFormat="1" ht="21.75" customHeight="1">
      <c r="A41" s="11" t="s">
        <v>29</v>
      </c>
      <c r="B41" s="5">
        <v>501521</v>
      </c>
      <c r="C41" s="6">
        <v>1767500</v>
      </c>
      <c r="D41" s="5">
        <v>2441765</v>
      </c>
      <c r="E41" s="6">
        <v>4682600</v>
      </c>
      <c r="F41" s="15">
        <f t="shared" si="4"/>
        <v>-0.7946071796425946</v>
      </c>
      <c r="G41" s="15">
        <f t="shared" si="4"/>
        <v>-0.6225387605176611</v>
      </c>
    </row>
    <row r="42" spans="1:7" s="2" customFormat="1" ht="21.75" customHeight="1">
      <c r="A42" s="11" t="s">
        <v>23</v>
      </c>
      <c r="B42" s="5">
        <v>3942934</v>
      </c>
      <c r="C42" s="13">
        <v>12129800</v>
      </c>
      <c r="D42" s="5">
        <v>2374143</v>
      </c>
      <c r="E42" s="13">
        <v>4275100</v>
      </c>
      <c r="F42" s="15">
        <f t="shared" si="4"/>
        <v>0.6607820169214744</v>
      </c>
      <c r="G42" s="15">
        <f t="shared" si="4"/>
        <v>1.8373137470468528</v>
      </c>
    </row>
    <row r="43" spans="1:7" s="2" customFormat="1" ht="21.75" customHeight="1">
      <c r="A43" s="11" t="s">
        <v>36</v>
      </c>
      <c r="B43" s="5">
        <v>390722</v>
      </c>
      <c r="C43" s="6">
        <v>1780600</v>
      </c>
      <c r="D43" s="5">
        <v>0</v>
      </c>
      <c r="E43" s="5">
        <v>0</v>
      </c>
      <c r="F43" s="5">
        <v>0</v>
      </c>
      <c r="G43" s="5">
        <v>0</v>
      </c>
    </row>
    <row r="44" spans="1:7" s="2" customFormat="1" ht="21.75" customHeight="1">
      <c r="A44" s="11" t="s">
        <v>22</v>
      </c>
      <c r="B44" s="5">
        <v>2125441</v>
      </c>
      <c r="C44" s="13">
        <v>6716600</v>
      </c>
      <c r="D44" s="5">
        <v>3617247</v>
      </c>
      <c r="E44" s="13">
        <v>6098000</v>
      </c>
      <c r="F44" s="15">
        <f t="shared" si="4"/>
        <v>-0.4124147452468687</v>
      </c>
      <c r="G44" s="15">
        <f t="shared" si="4"/>
        <v>0.10144309609708091</v>
      </c>
    </row>
    <row r="45" spans="1:7" s="2" customFormat="1" ht="21.75" customHeight="1">
      <c r="A45" s="11" t="s">
        <v>30</v>
      </c>
      <c r="B45" s="5">
        <v>0</v>
      </c>
      <c r="C45" s="5">
        <v>0</v>
      </c>
      <c r="D45" s="5">
        <v>97986</v>
      </c>
      <c r="E45" s="13">
        <v>207100</v>
      </c>
      <c r="F45" s="15">
        <f t="shared" si="4"/>
        <v>-1</v>
      </c>
      <c r="G45" s="15">
        <f t="shared" si="4"/>
        <v>-1</v>
      </c>
    </row>
    <row r="46" spans="1:7" s="2" customFormat="1" ht="25.5" customHeight="1">
      <c r="A46" s="8" t="s">
        <v>3</v>
      </c>
      <c r="B46" s="5">
        <f>SUM(B24:B45)</f>
        <v>13605909</v>
      </c>
      <c r="C46" s="5">
        <f>SUM(C24:C45)</f>
        <v>38083800</v>
      </c>
      <c r="D46" s="5">
        <f>SUM(D24:D45)</f>
        <v>18991195</v>
      </c>
      <c r="E46" s="5">
        <f>SUM(E24:E45)</f>
        <v>34715800</v>
      </c>
      <c r="F46" s="15">
        <f t="shared" si="4"/>
        <v>-0.28356751642010947</v>
      </c>
      <c r="G46" s="15">
        <f t="shared" si="4"/>
        <v>0.09701634414301274</v>
      </c>
    </row>
    <row r="47" spans="1:7" s="2" customFormat="1" ht="21.75" customHeight="1">
      <c r="A47" s="11" t="s">
        <v>17</v>
      </c>
      <c r="B47" s="5">
        <v>5318517</v>
      </c>
      <c r="C47" s="13">
        <v>13262600</v>
      </c>
      <c r="D47" s="5">
        <v>3770156</v>
      </c>
      <c r="E47" s="13">
        <v>6608100</v>
      </c>
      <c r="F47" s="15">
        <f t="shared" si="4"/>
        <v>0.4106888415227381</v>
      </c>
      <c r="G47" s="15">
        <f t="shared" si="4"/>
        <v>1.0070216855071807</v>
      </c>
    </row>
    <row r="48" spans="1:7" s="2" customFormat="1" ht="21.75" customHeight="1">
      <c r="A48" s="7" t="s">
        <v>2</v>
      </c>
      <c r="B48" s="5">
        <v>63670425</v>
      </c>
      <c r="C48" s="13">
        <v>184049000</v>
      </c>
      <c r="D48" s="5">
        <v>106276720</v>
      </c>
      <c r="E48" s="13">
        <v>195606700</v>
      </c>
      <c r="F48" s="15">
        <f t="shared" si="4"/>
        <v>-0.4008996043536157</v>
      </c>
      <c r="G48" s="15">
        <f t="shared" si="4"/>
        <v>-0.059086421886366924</v>
      </c>
    </row>
    <row r="49" spans="1:7" s="2" customFormat="1" ht="25.5" customHeight="1">
      <c r="A49" s="7" t="s">
        <v>4</v>
      </c>
      <c r="B49" s="5">
        <f>SUM(B47:B48)</f>
        <v>68988942</v>
      </c>
      <c r="C49" s="6">
        <f>SUM(C47:C48)</f>
        <v>197311600</v>
      </c>
      <c r="D49" s="5">
        <f>SUM(D47:D48)</f>
        <v>110046876</v>
      </c>
      <c r="E49" s="6">
        <f>SUM(E47:E48)</f>
        <v>202214800</v>
      </c>
      <c r="F49" s="15">
        <f aca="true" t="shared" si="5" ref="F49:G56">SUM(B49/D49-1)</f>
        <v>-0.373094952736323</v>
      </c>
      <c r="G49" s="15">
        <f t="shared" si="5"/>
        <v>-0.02424748336916982</v>
      </c>
    </row>
    <row r="50" spans="1:7" s="2" customFormat="1" ht="21.75" customHeight="1">
      <c r="A50" s="7" t="s">
        <v>43</v>
      </c>
      <c r="B50" s="5">
        <v>13876124</v>
      </c>
      <c r="C50" s="6">
        <v>33556800</v>
      </c>
      <c r="D50" s="5">
        <v>7107336</v>
      </c>
      <c r="E50" s="6">
        <v>13673300</v>
      </c>
      <c r="F50" s="15">
        <f t="shared" si="5"/>
        <v>0.9523664000126066</v>
      </c>
      <c r="G50" s="15">
        <f t="shared" si="5"/>
        <v>1.4541844324340136</v>
      </c>
    </row>
    <row r="51" spans="1:7" s="2" customFormat="1" ht="21.75" customHeight="1">
      <c r="A51" s="11" t="s">
        <v>18</v>
      </c>
      <c r="B51" s="5">
        <v>29682050</v>
      </c>
      <c r="C51" s="6">
        <v>78079200</v>
      </c>
      <c r="D51" s="5">
        <v>23787443</v>
      </c>
      <c r="E51" s="6">
        <v>42056200</v>
      </c>
      <c r="F51" s="15">
        <f t="shared" si="5"/>
        <v>0.24780330529851402</v>
      </c>
      <c r="G51" s="15">
        <f t="shared" si="5"/>
        <v>0.8565443382901927</v>
      </c>
    </row>
    <row r="52" spans="1:7" s="2" customFormat="1" ht="21.75" customHeight="1">
      <c r="A52" s="11" t="s">
        <v>53</v>
      </c>
      <c r="B52" s="5">
        <v>695232</v>
      </c>
      <c r="C52" s="6">
        <v>2545400</v>
      </c>
      <c r="D52" s="5">
        <v>0</v>
      </c>
      <c r="E52" s="5">
        <v>0</v>
      </c>
      <c r="F52" s="5">
        <v>0</v>
      </c>
      <c r="G52" s="5">
        <v>0</v>
      </c>
    </row>
    <row r="53" spans="1:7" s="2" customFormat="1" ht="25.5" customHeight="1">
      <c r="A53" s="7" t="s">
        <v>13</v>
      </c>
      <c r="B53" s="5">
        <f>SUM(B50:B52)</f>
        <v>44253406</v>
      </c>
      <c r="C53" s="5">
        <f>SUM(C50:C52)</f>
        <v>114181400</v>
      </c>
      <c r="D53" s="5">
        <f>SUM(D50:D52)</f>
        <v>30894779</v>
      </c>
      <c r="E53" s="5">
        <f>SUM(E50:E52)</f>
        <v>55729500</v>
      </c>
      <c r="F53" s="15">
        <f t="shared" si="5"/>
        <v>0.43239108459070064</v>
      </c>
      <c r="G53" s="15">
        <f t="shared" si="5"/>
        <v>1.0488502498676642</v>
      </c>
    </row>
    <row r="54" spans="1:7" s="2" customFormat="1" ht="21.75" customHeight="1">
      <c r="A54" s="7" t="s">
        <v>32</v>
      </c>
      <c r="B54" s="12">
        <v>7202819</v>
      </c>
      <c r="C54" s="12">
        <v>28724400</v>
      </c>
      <c r="D54" s="12">
        <v>7391596</v>
      </c>
      <c r="E54" s="12">
        <v>14344400</v>
      </c>
      <c r="F54" s="15">
        <f t="shared" si="5"/>
        <v>-0.025539409891990883</v>
      </c>
      <c r="G54" s="15">
        <f t="shared" si="5"/>
        <v>1.002481804746103</v>
      </c>
    </row>
    <row r="55" spans="1:7" s="2" customFormat="1" ht="25.5" customHeight="1">
      <c r="A55" s="7" t="s">
        <v>31</v>
      </c>
      <c r="B55" s="5">
        <f>SUM(B54:B54)</f>
        <v>7202819</v>
      </c>
      <c r="C55" s="5">
        <f>SUM(C54:C54)</f>
        <v>28724400</v>
      </c>
      <c r="D55" s="5">
        <f>SUM(D54:D54)</f>
        <v>7391596</v>
      </c>
      <c r="E55" s="5">
        <f>SUM(E54:E54)</f>
        <v>14344400</v>
      </c>
      <c r="F55" s="15">
        <f t="shared" si="5"/>
        <v>-0.025539409891990883</v>
      </c>
      <c r="G55" s="15">
        <f t="shared" si="5"/>
        <v>1.002481804746103</v>
      </c>
    </row>
    <row r="56" spans="1:7" s="2" customFormat="1" ht="31.5" customHeight="1">
      <c r="A56" s="7" t="s">
        <v>12</v>
      </c>
      <c r="B56" s="9">
        <f>SUM(B55,B53,B49,B46,B23,B17,B15)</f>
        <v>180328733</v>
      </c>
      <c r="C56" s="9">
        <f>SUM(C55,C53,C49,C46,C23,C17,C15)</f>
        <v>505475200</v>
      </c>
      <c r="D56" s="9">
        <f>SUM(D55,D53,D49,D46,D23,D17,D15)</f>
        <v>206356197</v>
      </c>
      <c r="E56" s="9">
        <f>SUM(E55,E53,E49,E46,E23,E17,E15)</f>
        <v>380277900</v>
      </c>
      <c r="F56" s="15">
        <f t="shared" si="5"/>
        <v>-0.1261288218061123</v>
      </c>
      <c r="G56" s="15">
        <f t="shared" si="5"/>
        <v>0.3292258109135451</v>
      </c>
    </row>
    <row r="57" spans="2:7" s="2" customFormat="1" ht="16.5">
      <c r="B57" s="3"/>
      <c r="C57" s="3"/>
      <c r="D57" s="3"/>
      <c r="E57" s="3"/>
      <c r="F57" s="14"/>
      <c r="G57" s="14"/>
    </row>
    <row r="58" spans="2:7" s="2" customFormat="1" ht="16.5">
      <c r="B58" s="3"/>
      <c r="C58" s="3"/>
      <c r="D58" s="3"/>
      <c r="E58" s="3"/>
      <c r="F58" s="14"/>
      <c r="G58" s="14"/>
    </row>
    <row r="59" spans="2:7" s="2" customFormat="1" ht="16.5">
      <c r="B59" s="3"/>
      <c r="C59" s="3"/>
      <c r="D59" s="3"/>
      <c r="E59" s="3"/>
      <c r="F59" s="14"/>
      <c r="G59" s="14"/>
    </row>
    <row r="60" spans="2:7" s="2" customFormat="1" ht="16.5">
      <c r="B60" s="3"/>
      <c r="C60" s="3"/>
      <c r="D60" s="3"/>
      <c r="E60" s="3"/>
      <c r="F60" s="14"/>
      <c r="G60" s="14"/>
    </row>
    <row r="61" spans="2:7" s="2" customFormat="1" ht="16.5">
      <c r="B61" s="3"/>
      <c r="C61" s="3"/>
      <c r="D61" s="3"/>
      <c r="E61" s="3"/>
      <c r="F61" s="14"/>
      <c r="G61" s="14"/>
    </row>
    <row r="62" spans="2:7" s="2" customFormat="1" ht="16.5">
      <c r="B62" s="3"/>
      <c r="C62" s="3"/>
      <c r="D62" s="3"/>
      <c r="E62" s="3"/>
      <c r="F62" s="14"/>
      <c r="G62" s="14"/>
    </row>
    <row r="63" spans="2:7" s="2" customFormat="1" ht="16.5">
      <c r="B63" s="3"/>
      <c r="C63" s="3"/>
      <c r="D63" s="3"/>
      <c r="E63" s="3"/>
      <c r="F63" s="14"/>
      <c r="G63" s="14"/>
    </row>
    <row r="64" spans="2:7" s="2" customFormat="1" ht="16.5">
      <c r="B64" s="3"/>
      <c r="C64" s="3"/>
      <c r="D64" s="3"/>
      <c r="E64" s="3"/>
      <c r="F64" s="14"/>
      <c r="G64" s="14"/>
    </row>
    <row r="65" spans="2:7" s="2" customFormat="1" ht="16.5">
      <c r="B65" s="3"/>
      <c r="C65" s="3"/>
      <c r="D65" s="3"/>
      <c r="E65" s="3"/>
      <c r="F65" s="14"/>
      <c r="G65" s="14"/>
    </row>
    <row r="66" spans="2:7" s="2" customFormat="1" ht="16.5">
      <c r="B66" s="3"/>
      <c r="C66" s="3"/>
      <c r="D66" s="3"/>
      <c r="E66" s="3"/>
      <c r="F66" s="14"/>
      <c r="G66" s="14"/>
    </row>
    <row r="67" spans="2:7" s="2" customFormat="1" ht="16.5">
      <c r="B67" s="3"/>
      <c r="C67" s="3"/>
      <c r="D67" s="3"/>
      <c r="E67" s="3"/>
      <c r="F67" s="14"/>
      <c r="G67" s="14"/>
    </row>
    <row r="68" spans="2:7" s="2" customFormat="1" ht="16.5">
      <c r="B68" s="3"/>
      <c r="C68" s="3"/>
      <c r="D68" s="3"/>
      <c r="E68" s="3"/>
      <c r="F68" s="14"/>
      <c r="G68" s="14"/>
    </row>
    <row r="69" spans="2:7" s="2" customFormat="1" ht="16.5">
      <c r="B69" s="3"/>
      <c r="C69" s="3"/>
      <c r="D69" s="3"/>
      <c r="E69" s="3"/>
      <c r="F69" s="14"/>
      <c r="G69" s="14"/>
    </row>
    <row r="70" spans="2:7" s="2" customFormat="1" ht="16.5">
      <c r="B70" s="3"/>
      <c r="C70" s="3"/>
      <c r="D70" s="3"/>
      <c r="E70" s="3"/>
      <c r="F70" s="14"/>
      <c r="G70" s="14"/>
    </row>
    <row r="71" spans="2:7" s="2" customFormat="1" ht="16.5">
      <c r="B71" s="3"/>
      <c r="C71" s="3"/>
      <c r="D71" s="3"/>
      <c r="E71" s="3"/>
      <c r="F71" s="14"/>
      <c r="G71" s="14"/>
    </row>
    <row r="72" spans="2:7" s="2" customFormat="1" ht="16.5">
      <c r="B72" s="3"/>
      <c r="C72" s="3"/>
      <c r="D72" s="3"/>
      <c r="E72" s="3"/>
      <c r="F72" s="14"/>
      <c r="G72" s="14"/>
    </row>
    <row r="73" spans="2:7" s="2" customFormat="1" ht="16.5">
      <c r="B73" s="3"/>
      <c r="C73" s="3"/>
      <c r="D73" s="3"/>
      <c r="E73" s="3"/>
      <c r="F73" s="14"/>
      <c r="G73" s="14"/>
    </row>
    <row r="74" spans="2:7" s="2" customFormat="1" ht="16.5">
      <c r="B74" s="3"/>
      <c r="C74" s="3"/>
      <c r="D74" s="3"/>
      <c r="E74" s="3"/>
      <c r="F74" s="14"/>
      <c r="G74" s="14"/>
    </row>
    <row r="75" spans="2:7" s="2" customFormat="1" ht="16.5">
      <c r="B75" s="3"/>
      <c r="C75" s="3"/>
      <c r="D75" s="3"/>
      <c r="E75" s="3"/>
      <c r="F75" s="14"/>
      <c r="G75" s="14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  <row r="168" spans="2:7" s="2" customFormat="1" ht="16.5">
      <c r="B168" s="3"/>
      <c r="C168" s="3"/>
      <c r="D168" s="3"/>
      <c r="E168" s="3"/>
      <c r="F168" s="3"/>
      <c r="G168" s="3"/>
    </row>
    <row r="169" spans="2:7" s="2" customFormat="1" ht="16.5">
      <c r="B169" s="3"/>
      <c r="C169" s="3"/>
      <c r="D169" s="3"/>
      <c r="E169" s="3"/>
      <c r="F169" s="3"/>
      <c r="G169" s="3"/>
    </row>
    <row r="170" spans="2:7" s="2" customFormat="1" ht="16.5">
      <c r="B170" s="3"/>
      <c r="C170" s="3"/>
      <c r="D170" s="3"/>
      <c r="E170" s="3"/>
      <c r="F170" s="3"/>
      <c r="G170" s="3"/>
    </row>
    <row r="171" spans="2:7" s="2" customFormat="1" ht="16.5">
      <c r="B171" s="3"/>
      <c r="C171" s="3"/>
      <c r="D171" s="3"/>
      <c r="E171" s="3"/>
      <c r="F171" s="3"/>
      <c r="G171" s="3"/>
    </row>
    <row r="172" spans="2:7" s="2" customFormat="1" ht="16.5">
      <c r="B172" s="3"/>
      <c r="C172" s="3"/>
      <c r="D172" s="3"/>
      <c r="E172" s="3"/>
      <c r="F172" s="3"/>
      <c r="G172" s="3"/>
    </row>
    <row r="173" spans="2:7" s="2" customFormat="1" ht="16.5">
      <c r="B173" s="3"/>
      <c r="C173" s="3"/>
      <c r="D173" s="3"/>
      <c r="E173" s="3"/>
      <c r="F173" s="3"/>
      <c r="G173" s="3"/>
    </row>
  </sheetData>
  <mergeCells count="10">
    <mergeCell ref="A30:G30"/>
    <mergeCell ref="A32:A33"/>
    <mergeCell ref="B32:C32"/>
    <mergeCell ref="D32:E32"/>
    <mergeCell ref="F32:G32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5"/>
  <sheetViews>
    <sheetView workbookViewId="0" topLeftCell="A13">
      <selection activeCell="A16" sqref="A16:IV16"/>
    </sheetView>
  </sheetViews>
  <sheetFormatPr defaultColWidth="9.00390625" defaultRowHeight="16.5"/>
  <cols>
    <col min="1" max="1" width="12.125" style="10" customWidth="1"/>
    <col min="2" max="5" width="15.125" style="1" customWidth="1"/>
    <col min="6" max="7" width="10.625" style="1" customWidth="1"/>
  </cols>
  <sheetData>
    <row r="1" spans="1:7" s="2" customFormat="1" ht="30" customHeight="1">
      <c r="A1" s="19" t="s">
        <v>79</v>
      </c>
      <c r="B1" s="19"/>
      <c r="C1" s="19"/>
      <c r="D1" s="19"/>
      <c r="E1" s="19"/>
      <c r="F1" s="19"/>
      <c r="G1" s="19"/>
    </row>
    <row r="2" spans="2:7" s="2" customFormat="1" ht="15" customHeight="1">
      <c r="B2" s="3"/>
      <c r="C2" s="3"/>
      <c r="D2" s="3"/>
      <c r="E2" s="3"/>
      <c r="F2" s="3"/>
      <c r="G2" s="3"/>
    </row>
    <row r="3" spans="1:7" s="2" customFormat="1" ht="21.75" customHeight="1">
      <c r="A3" s="20" t="s">
        <v>37</v>
      </c>
      <c r="B3" s="20" t="s">
        <v>80</v>
      </c>
      <c r="C3" s="20"/>
      <c r="D3" s="20" t="s">
        <v>65</v>
      </c>
      <c r="E3" s="20"/>
      <c r="F3" s="20" t="s">
        <v>5</v>
      </c>
      <c r="G3" s="20"/>
    </row>
    <row r="4" spans="1:7" s="2" customFormat="1" ht="21.75" customHeight="1">
      <c r="A4" s="20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6">
        <v>4749662</v>
      </c>
      <c r="C5" s="6">
        <v>8510500</v>
      </c>
      <c r="D5" s="6">
        <v>5256823</v>
      </c>
      <c r="E5" s="6">
        <v>10220700</v>
      </c>
      <c r="F5" s="15">
        <f aca="true" t="shared" si="0" ref="F5:G9">SUM(B5/D5-1)</f>
        <v>-0.09647671226518373</v>
      </c>
      <c r="G5" s="15">
        <f t="shared" si="0"/>
        <v>-0.16732709109943544</v>
      </c>
    </row>
    <row r="6" spans="1:7" s="2" customFormat="1" ht="21.75" customHeight="1">
      <c r="A6" s="11" t="s">
        <v>15</v>
      </c>
      <c r="B6" s="5">
        <v>0</v>
      </c>
      <c r="C6" s="5">
        <v>0</v>
      </c>
      <c r="D6" s="5">
        <v>1166389</v>
      </c>
      <c r="E6" s="5">
        <v>1620900</v>
      </c>
      <c r="F6" s="15">
        <f t="shared" si="0"/>
        <v>-1</v>
      </c>
      <c r="G6" s="15">
        <f t="shared" si="0"/>
        <v>-1</v>
      </c>
    </row>
    <row r="7" spans="1:7" s="2" customFormat="1" ht="25.5" customHeight="1">
      <c r="A7" s="7" t="s">
        <v>0</v>
      </c>
      <c r="B7" s="6">
        <f>SUM(B5:B6)</f>
        <v>4749662</v>
      </c>
      <c r="C7" s="6">
        <f>SUM(C5:C6)</f>
        <v>8510500</v>
      </c>
      <c r="D7" s="6">
        <f>SUM(D5:D6)</f>
        <v>6423212</v>
      </c>
      <c r="E7" s="6">
        <f>SUM(E5:E6)</f>
        <v>11841600</v>
      </c>
      <c r="F7" s="15">
        <f t="shared" si="0"/>
        <v>-0.26054721531844194</v>
      </c>
      <c r="G7" s="15">
        <f t="shared" si="0"/>
        <v>-0.28130489123091473</v>
      </c>
    </row>
    <row r="8" spans="1:7" s="2" customFormat="1" ht="25.5" customHeight="1">
      <c r="A8" s="11" t="s">
        <v>16</v>
      </c>
      <c r="B8" s="5">
        <v>0</v>
      </c>
      <c r="C8" s="5">
        <v>0</v>
      </c>
      <c r="D8" s="5">
        <v>59900</v>
      </c>
      <c r="E8" s="5">
        <v>183600</v>
      </c>
      <c r="F8" s="15">
        <f t="shared" si="0"/>
        <v>-1</v>
      </c>
      <c r="G8" s="15">
        <f t="shared" si="0"/>
        <v>-1</v>
      </c>
    </row>
    <row r="9" spans="1:7" s="2" customFormat="1" ht="25.5" customHeight="1">
      <c r="A9" s="7" t="s">
        <v>1</v>
      </c>
      <c r="B9" s="5">
        <f>SUM(B8:B8)</f>
        <v>0</v>
      </c>
      <c r="C9" s="5">
        <f>SUM(C8:C8)</f>
        <v>0</v>
      </c>
      <c r="D9" s="5">
        <f>SUM(D8:D8)</f>
        <v>59900</v>
      </c>
      <c r="E9" s="5">
        <f>SUM(E8:E8)</f>
        <v>183600</v>
      </c>
      <c r="F9" s="15">
        <f t="shared" si="0"/>
        <v>-1</v>
      </c>
      <c r="G9" s="15">
        <f t="shared" si="0"/>
        <v>-1</v>
      </c>
    </row>
    <row r="10" spans="1:7" s="2" customFormat="1" ht="21.75" customHeight="1">
      <c r="A10" s="11" t="s">
        <v>58</v>
      </c>
      <c r="B10" s="5">
        <v>478954</v>
      </c>
      <c r="C10" s="5">
        <v>828200</v>
      </c>
      <c r="D10" s="5">
        <v>0</v>
      </c>
      <c r="E10" s="5">
        <v>0</v>
      </c>
      <c r="F10" s="5">
        <v>0</v>
      </c>
      <c r="G10" s="5">
        <v>0</v>
      </c>
    </row>
    <row r="11" spans="1:7" s="2" customFormat="1" ht="21.75" customHeight="1">
      <c r="A11" s="11" t="s">
        <v>50</v>
      </c>
      <c r="B11" s="5">
        <v>358840</v>
      </c>
      <c r="C11" s="5">
        <v>660100</v>
      </c>
      <c r="D11" s="5">
        <v>0</v>
      </c>
      <c r="E11" s="5">
        <v>0</v>
      </c>
      <c r="F11" s="5">
        <v>0</v>
      </c>
      <c r="G11" s="5">
        <v>0</v>
      </c>
    </row>
    <row r="12" spans="1:7" s="2" customFormat="1" ht="21.75" customHeight="1">
      <c r="A12" s="11" t="s">
        <v>83</v>
      </c>
      <c r="B12" s="5">
        <v>225266</v>
      </c>
      <c r="C12" s="5">
        <v>330800</v>
      </c>
      <c r="D12" s="5">
        <v>0</v>
      </c>
      <c r="E12" s="5">
        <v>0</v>
      </c>
      <c r="F12" s="5">
        <v>0</v>
      </c>
      <c r="G12" s="5">
        <v>0</v>
      </c>
    </row>
    <row r="13" spans="1:7" s="2" customFormat="1" ht="21.75" customHeight="1">
      <c r="A13" s="11" t="s">
        <v>33</v>
      </c>
      <c r="B13" s="5">
        <v>107616</v>
      </c>
      <c r="C13" s="5">
        <v>155900</v>
      </c>
      <c r="D13" s="5">
        <v>0</v>
      </c>
      <c r="E13" s="5">
        <v>0</v>
      </c>
      <c r="F13" s="5">
        <v>0</v>
      </c>
      <c r="G13" s="5">
        <v>0</v>
      </c>
    </row>
    <row r="14" spans="1:7" s="2" customFormat="1" ht="25.5" customHeight="1">
      <c r="A14" s="7" t="s">
        <v>34</v>
      </c>
      <c r="B14" s="5">
        <f>SUM(B10:B13)</f>
        <v>1170676</v>
      </c>
      <c r="C14" s="5">
        <f>SUM(C10:C13)</f>
        <v>1975000</v>
      </c>
      <c r="D14" s="5">
        <v>0</v>
      </c>
      <c r="E14" s="5">
        <v>0</v>
      </c>
      <c r="F14" s="5">
        <v>0</v>
      </c>
      <c r="G14" s="5">
        <v>0</v>
      </c>
    </row>
    <row r="15" spans="1:7" s="2" customFormat="1" ht="25.5" customHeight="1">
      <c r="A15" s="7" t="s">
        <v>84</v>
      </c>
      <c r="B15" s="5">
        <v>135720</v>
      </c>
      <c r="C15" s="5">
        <v>266000</v>
      </c>
      <c r="D15" s="5">
        <v>0</v>
      </c>
      <c r="E15" s="5">
        <v>0</v>
      </c>
      <c r="F15" s="5">
        <v>0</v>
      </c>
      <c r="G15" s="5">
        <v>0</v>
      </c>
    </row>
    <row r="16" spans="1:7" s="2" customFormat="1" ht="21.75" customHeight="1">
      <c r="A16" s="11" t="s">
        <v>81</v>
      </c>
      <c r="B16" s="5">
        <v>472877</v>
      </c>
      <c r="C16" s="5">
        <v>862600</v>
      </c>
      <c r="D16" s="5">
        <v>0</v>
      </c>
      <c r="E16" s="5">
        <v>0</v>
      </c>
      <c r="F16" s="5">
        <v>0</v>
      </c>
      <c r="G16" s="5">
        <v>0</v>
      </c>
    </row>
    <row r="17" spans="1:7" s="2" customFormat="1" ht="21.75" customHeight="1">
      <c r="A17" s="11" t="s">
        <v>25</v>
      </c>
      <c r="B17" s="5">
        <v>0</v>
      </c>
      <c r="C17" s="5">
        <v>0</v>
      </c>
      <c r="D17" s="6">
        <v>299857</v>
      </c>
      <c r="E17" s="6">
        <v>630000</v>
      </c>
      <c r="F17" s="15">
        <f>SUM(B17/D17-1)</f>
        <v>-1</v>
      </c>
      <c r="G17" s="15">
        <f>SUM(C17/E17-1)</f>
        <v>-1</v>
      </c>
    </row>
    <row r="18" spans="1:7" s="2" customFormat="1" ht="21.75" customHeight="1">
      <c r="A18" s="11" t="s">
        <v>55</v>
      </c>
      <c r="B18" s="5">
        <v>0</v>
      </c>
      <c r="C18" s="5">
        <v>0</v>
      </c>
      <c r="D18" s="5">
        <v>100364</v>
      </c>
      <c r="E18" s="5">
        <v>198000</v>
      </c>
      <c r="F18" s="15">
        <f>SUM(B18/D18-1)</f>
        <v>-1</v>
      </c>
      <c r="G18" s="15">
        <f>SUM(C18/E18-1)</f>
        <v>-1</v>
      </c>
    </row>
    <row r="19" spans="1:7" s="2" customFormat="1" ht="21.75" customHeight="1">
      <c r="A19" s="11" t="s">
        <v>82</v>
      </c>
      <c r="B19" s="5">
        <v>307587</v>
      </c>
      <c r="C19" s="5">
        <v>529400</v>
      </c>
      <c r="D19" s="5">
        <v>0</v>
      </c>
      <c r="E19" s="5">
        <v>0</v>
      </c>
      <c r="F19" s="5">
        <v>0</v>
      </c>
      <c r="G19" s="5">
        <v>0</v>
      </c>
    </row>
    <row r="20" spans="1:7" s="2" customFormat="1" ht="21.75" customHeight="1">
      <c r="A20" s="11" t="s">
        <v>23</v>
      </c>
      <c r="B20" s="5">
        <v>271442</v>
      </c>
      <c r="C20" s="5">
        <v>493100</v>
      </c>
      <c r="D20" s="5">
        <v>200255</v>
      </c>
      <c r="E20" s="5">
        <v>466600</v>
      </c>
      <c r="F20" s="15">
        <f>SUM(B20/D20-1)</f>
        <v>0.35548176075503735</v>
      </c>
      <c r="G20" s="15">
        <f>SUM(C20/E20-1)</f>
        <v>0.05679382768967001</v>
      </c>
    </row>
    <row r="21" spans="1:7" s="2" customFormat="1" ht="25.5" customHeight="1">
      <c r="A21" s="8" t="s">
        <v>3</v>
      </c>
      <c r="B21" s="5">
        <f>SUM(B15:B20)</f>
        <v>1187626</v>
      </c>
      <c r="C21" s="5">
        <f>SUM(C15:C20)</f>
        <v>2151100</v>
      </c>
      <c r="D21" s="5">
        <f>SUM(D16:D20)</f>
        <v>600476</v>
      </c>
      <c r="E21" s="5">
        <f>SUM(E16:E20)</f>
        <v>1294600</v>
      </c>
      <c r="F21" s="15">
        <f aca="true" t="shared" si="1" ref="F21:G27">SUM(B21/D21-1)</f>
        <v>0.9778076059659337</v>
      </c>
      <c r="G21" s="15">
        <f t="shared" si="1"/>
        <v>0.6615943148462846</v>
      </c>
    </row>
    <row r="22" spans="1:7" s="2" customFormat="1" ht="21.75" customHeight="1">
      <c r="A22" s="11" t="s">
        <v>17</v>
      </c>
      <c r="B22" s="6">
        <v>808013</v>
      </c>
      <c r="C22" s="6">
        <v>1343000</v>
      </c>
      <c r="D22" s="6">
        <v>393131</v>
      </c>
      <c r="E22" s="6">
        <v>973300</v>
      </c>
      <c r="F22" s="15">
        <f>SUM(B22/D22-1)</f>
        <v>1.05532761344183</v>
      </c>
      <c r="G22" s="15">
        <f>SUM(C22/E22-1)</f>
        <v>0.37984177540326725</v>
      </c>
    </row>
    <row r="23" spans="1:7" s="2" customFormat="1" ht="21.75" customHeight="1">
      <c r="A23" s="7" t="s">
        <v>2</v>
      </c>
      <c r="B23" s="5">
        <v>11599575</v>
      </c>
      <c r="C23" s="13">
        <v>20119800</v>
      </c>
      <c r="D23" s="5">
        <v>5722532</v>
      </c>
      <c r="E23" s="13">
        <v>16021100</v>
      </c>
      <c r="F23" s="15">
        <f t="shared" si="1"/>
        <v>1.0270004606352572</v>
      </c>
      <c r="G23" s="15">
        <f t="shared" si="1"/>
        <v>0.25583137237767684</v>
      </c>
    </row>
    <row r="24" spans="1:7" s="2" customFormat="1" ht="25.5" customHeight="1">
      <c r="A24" s="7" t="s">
        <v>4</v>
      </c>
      <c r="B24" s="5">
        <f>SUM(B22:B23)</f>
        <v>12407588</v>
      </c>
      <c r="C24" s="6">
        <f>SUM(C22:C23)</f>
        <v>21462800</v>
      </c>
      <c r="D24" s="5">
        <f>SUM(D22:D23)</f>
        <v>6115663</v>
      </c>
      <c r="E24" s="6">
        <f>SUM(E22:E23)</f>
        <v>16994400</v>
      </c>
      <c r="F24" s="15">
        <f t="shared" si="1"/>
        <v>1.0288214049727724</v>
      </c>
      <c r="G24" s="15">
        <f t="shared" si="1"/>
        <v>0.26293367226851205</v>
      </c>
    </row>
    <row r="25" spans="1:7" s="2" customFormat="1" ht="21.75" customHeight="1">
      <c r="A25" s="7" t="s">
        <v>43</v>
      </c>
      <c r="B25" s="5">
        <v>939266</v>
      </c>
      <c r="C25" s="6">
        <v>1389800</v>
      </c>
      <c r="D25" s="5">
        <v>934844</v>
      </c>
      <c r="E25" s="6">
        <v>1724300</v>
      </c>
      <c r="F25" s="15">
        <f>SUM(B25/D25-1)</f>
        <v>0.00473020097470811</v>
      </c>
      <c r="G25" s="15">
        <f>SUM(C25/E25-1)</f>
        <v>-0.19399176477411129</v>
      </c>
    </row>
    <row r="26" spans="1:7" s="2" customFormat="1" ht="21.75" customHeight="1">
      <c r="A26" s="11" t="s">
        <v>18</v>
      </c>
      <c r="B26" s="5">
        <v>8848001</v>
      </c>
      <c r="C26" s="6">
        <v>15976800</v>
      </c>
      <c r="D26" s="5">
        <v>3484550</v>
      </c>
      <c r="E26" s="6">
        <v>8665600</v>
      </c>
      <c r="F26" s="15">
        <f t="shared" si="1"/>
        <v>1.5392090800820766</v>
      </c>
      <c r="G26" s="15">
        <f t="shared" si="1"/>
        <v>0.8437038404726735</v>
      </c>
    </row>
    <row r="27" spans="1:7" s="2" customFormat="1" ht="25.5" customHeight="1">
      <c r="A27" s="7" t="s">
        <v>13</v>
      </c>
      <c r="B27" s="5">
        <f>SUM(B25:B26)</f>
        <v>9787267</v>
      </c>
      <c r="C27" s="5">
        <f>SUM(C25:C26)</f>
        <v>17366600</v>
      </c>
      <c r="D27" s="5">
        <f>SUM(D25:D26)</f>
        <v>4419394</v>
      </c>
      <c r="E27" s="5">
        <f>SUM(E25:E26)</f>
        <v>10389900</v>
      </c>
      <c r="F27" s="15">
        <f t="shared" si="1"/>
        <v>1.214617433973979</v>
      </c>
      <c r="G27" s="15">
        <f t="shared" si="1"/>
        <v>0.6714886572536791</v>
      </c>
    </row>
    <row r="28" spans="1:7" s="2" customFormat="1" ht="31.5" customHeight="1">
      <c r="A28" s="7" t="s">
        <v>12</v>
      </c>
      <c r="B28" s="9">
        <f>SUM(B7+B9+B14+B21+B24+B27)</f>
        <v>29302819</v>
      </c>
      <c r="C28" s="9">
        <f>SUM(C7+C9+C14+C21+C24+C27)</f>
        <v>51466000</v>
      </c>
      <c r="D28" s="9">
        <f>SUM(D7+D9+D14+D21+D24+D27)</f>
        <v>17618645</v>
      </c>
      <c r="E28" s="9">
        <f>SUM(E7+E9+E14+E21+E24+E27)</f>
        <v>40704100</v>
      </c>
      <c r="F28" s="15">
        <f>SUM(B28/D28-1)</f>
        <v>0.6631709759745996</v>
      </c>
      <c r="G28" s="15">
        <f>SUM(C28/E28-1)</f>
        <v>0.2643935131841755</v>
      </c>
    </row>
    <row r="29" spans="2:7" s="2" customFormat="1" ht="16.5">
      <c r="B29" s="3"/>
      <c r="C29" s="3"/>
      <c r="D29" s="3"/>
      <c r="E29" s="3"/>
      <c r="F29" s="14"/>
      <c r="G29" s="14"/>
    </row>
    <row r="30" spans="2:7" s="2" customFormat="1" ht="16.5">
      <c r="B30" s="3"/>
      <c r="C30" s="3"/>
      <c r="D30" s="3"/>
      <c r="E30" s="3"/>
      <c r="F30" s="14"/>
      <c r="G30" s="14"/>
    </row>
    <row r="31" spans="2:7" s="2" customFormat="1" ht="16.5">
      <c r="B31" s="3"/>
      <c r="C31" s="3"/>
      <c r="D31" s="3"/>
      <c r="E31" s="3"/>
      <c r="F31" s="14"/>
      <c r="G31" s="14"/>
    </row>
    <row r="32" spans="2:7" s="2" customFormat="1" ht="16.5">
      <c r="B32" s="3"/>
      <c r="C32" s="3"/>
      <c r="D32" s="3"/>
      <c r="E32" s="3"/>
      <c r="F32" s="14"/>
      <c r="G32" s="14"/>
    </row>
    <row r="33" spans="2:7" s="2" customFormat="1" ht="16.5">
      <c r="B33" s="3"/>
      <c r="C33" s="3"/>
      <c r="D33" s="3"/>
      <c r="E33" s="3"/>
      <c r="F33" s="14"/>
      <c r="G33" s="14"/>
    </row>
    <row r="34" spans="2:7" s="2" customFormat="1" ht="16.5">
      <c r="B34" s="3"/>
      <c r="C34" s="3"/>
      <c r="D34" s="3"/>
      <c r="E34" s="3"/>
      <c r="F34" s="14"/>
      <c r="G34" s="14"/>
    </row>
    <row r="35" spans="2:7" s="2" customFormat="1" ht="16.5">
      <c r="B35" s="3"/>
      <c r="C35" s="3"/>
      <c r="D35" s="3"/>
      <c r="E35" s="3"/>
      <c r="F35" s="14"/>
      <c r="G35" s="14"/>
    </row>
    <row r="36" spans="2:7" s="2" customFormat="1" ht="16.5">
      <c r="B36" s="3"/>
      <c r="C36" s="3"/>
      <c r="D36" s="3"/>
      <c r="E36" s="3"/>
      <c r="F36" s="14"/>
      <c r="G36" s="14"/>
    </row>
    <row r="37" spans="2:7" s="2" customFormat="1" ht="16.5">
      <c r="B37" s="3"/>
      <c r="C37" s="3"/>
      <c r="D37" s="3"/>
      <c r="E37" s="3"/>
      <c r="F37" s="14"/>
      <c r="G37" s="14"/>
    </row>
    <row r="38" spans="2:7" s="2" customFormat="1" ht="16.5">
      <c r="B38" s="3"/>
      <c r="C38" s="3"/>
      <c r="D38" s="3"/>
      <c r="E38" s="3"/>
      <c r="F38" s="14"/>
      <c r="G38" s="14"/>
    </row>
    <row r="39" spans="2:7" s="2" customFormat="1" ht="16.5">
      <c r="B39" s="3"/>
      <c r="C39" s="3"/>
      <c r="D39" s="3"/>
      <c r="E39" s="3"/>
      <c r="F39" s="14"/>
      <c r="G39" s="14"/>
    </row>
    <row r="40" spans="2:7" s="2" customFormat="1" ht="16.5">
      <c r="B40" s="3"/>
      <c r="C40" s="3"/>
      <c r="D40" s="3"/>
      <c r="E40" s="3"/>
      <c r="F40" s="14"/>
      <c r="G40" s="14"/>
    </row>
    <row r="41" spans="2:7" s="2" customFormat="1" ht="16.5">
      <c r="B41" s="3"/>
      <c r="C41" s="3"/>
      <c r="D41" s="3"/>
      <c r="E41" s="3"/>
      <c r="F41" s="14"/>
      <c r="G41" s="14"/>
    </row>
    <row r="42" spans="2:7" s="2" customFormat="1" ht="16.5">
      <c r="B42" s="3"/>
      <c r="C42" s="3"/>
      <c r="D42" s="3"/>
      <c r="E42" s="3"/>
      <c r="F42" s="14"/>
      <c r="G42" s="14"/>
    </row>
    <row r="43" spans="2:7" s="2" customFormat="1" ht="16.5">
      <c r="B43" s="3"/>
      <c r="C43" s="3"/>
      <c r="D43" s="3"/>
      <c r="E43" s="3"/>
      <c r="F43" s="14"/>
      <c r="G43" s="14"/>
    </row>
    <row r="44" spans="2:7" s="2" customFormat="1" ht="16.5">
      <c r="B44" s="3"/>
      <c r="C44" s="3"/>
      <c r="D44" s="3"/>
      <c r="E44" s="3"/>
      <c r="F44" s="14"/>
      <c r="G44" s="14"/>
    </row>
    <row r="45" spans="2:7" s="2" customFormat="1" ht="16.5">
      <c r="B45" s="3"/>
      <c r="C45" s="3"/>
      <c r="D45" s="3"/>
      <c r="E45" s="3"/>
      <c r="F45" s="14"/>
      <c r="G45" s="14"/>
    </row>
    <row r="46" spans="2:7" s="2" customFormat="1" ht="16.5">
      <c r="B46" s="3"/>
      <c r="C46" s="3"/>
      <c r="D46" s="3"/>
      <c r="E46" s="3"/>
      <c r="F46" s="14"/>
      <c r="G46" s="14"/>
    </row>
    <row r="47" spans="2:7" s="2" customFormat="1" ht="16.5">
      <c r="B47" s="3"/>
      <c r="C47" s="3"/>
      <c r="D47" s="3"/>
      <c r="E47" s="3"/>
      <c r="F47" s="14"/>
      <c r="G47" s="14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2"/>
  <sheetViews>
    <sheetView workbookViewId="0" topLeftCell="A7">
      <selection activeCell="B18" sqref="B18:G18"/>
    </sheetView>
  </sheetViews>
  <sheetFormatPr defaultColWidth="9.00390625" defaultRowHeight="16.5"/>
  <cols>
    <col min="1" max="1" width="14.375" style="10" customWidth="1"/>
    <col min="2" max="5" width="13.625" style="1" customWidth="1"/>
    <col min="6" max="7" width="10.625" style="1" customWidth="1"/>
  </cols>
  <sheetData>
    <row r="1" spans="1:7" s="2" customFormat="1" ht="30" customHeight="1">
      <c r="A1" s="19" t="s">
        <v>85</v>
      </c>
      <c r="B1" s="19"/>
      <c r="C1" s="19"/>
      <c r="D1" s="19"/>
      <c r="E1" s="19"/>
      <c r="F1" s="19"/>
      <c r="G1" s="19"/>
    </row>
    <row r="2" spans="2:7" s="2" customFormat="1" ht="19.5" customHeight="1">
      <c r="B2" s="3"/>
      <c r="C2" s="3"/>
      <c r="D2" s="3"/>
      <c r="E2" s="3"/>
      <c r="F2" s="3"/>
      <c r="G2" s="3"/>
    </row>
    <row r="3" spans="1:7" s="2" customFormat="1" ht="21.75" customHeight="1">
      <c r="A3" s="20" t="s">
        <v>6</v>
      </c>
      <c r="B3" s="20" t="s">
        <v>86</v>
      </c>
      <c r="C3" s="20"/>
      <c r="D3" s="20" t="s">
        <v>87</v>
      </c>
      <c r="E3" s="20"/>
      <c r="F3" s="20" t="s">
        <v>5</v>
      </c>
      <c r="G3" s="20"/>
    </row>
    <row r="4" spans="1:7" s="2" customFormat="1" ht="21.75" customHeight="1">
      <c r="A4" s="20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9918536</v>
      </c>
      <c r="C5" s="5">
        <v>17899700</v>
      </c>
      <c r="D5" s="5">
        <v>7490973</v>
      </c>
      <c r="E5" s="5">
        <v>14825200</v>
      </c>
      <c r="F5" s="15">
        <f aca="true" t="shared" si="0" ref="F5:G10">SUM(B5/D5-1)</f>
        <v>0.32406511143478967</v>
      </c>
      <c r="G5" s="15">
        <f t="shared" si="0"/>
        <v>0.2073833742546476</v>
      </c>
    </row>
    <row r="6" spans="1:7" s="2" customFormat="1" ht="21.75" customHeight="1">
      <c r="A6" s="11" t="s">
        <v>15</v>
      </c>
      <c r="B6" s="5">
        <v>457983</v>
      </c>
      <c r="C6" s="5">
        <v>697000</v>
      </c>
      <c r="D6" s="5">
        <v>2924267</v>
      </c>
      <c r="E6" s="5">
        <v>4090700</v>
      </c>
      <c r="F6" s="15">
        <f t="shared" si="0"/>
        <v>-0.8433853680255599</v>
      </c>
      <c r="G6" s="15">
        <f t="shared" si="0"/>
        <v>-0.829613513579583</v>
      </c>
    </row>
    <row r="7" spans="1:7" s="2" customFormat="1" ht="21.75" customHeight="1">
      <c r="A7" s="11" t="s">
        <v>48</v>
      </c>
      <c r="B7" s="5">
        <v>2</v>
      </c>
      <c r="C7" s="5">
        <v>0</v>
      </c>
      <c r="D7" s="6">
        <v>0</v>
      </c>
      <c r="E7" s="5">
        <v>0</v>
      </c>
      <c r="F7" s="5">
        <v>0</v>
      </c>
      <c r="G7" s="6">
        <v>0</v>
      </c>
    </row>
    <row r="8" spans="1:7" s="2" customFormat="1" ht="25.5" customHeight="1">
      <c r="A8" s="7" t="s">
        <v>0</v>
      </c>
      <c r="B8" s="6">
        <f>SUM(B5:B7)</f>
        <v>10376521</v>
      </c>
      <c r="C8" s="6">
        <f>SUM(C5:C7)</f>
        <v>18596700</v>
      </c>
      <c r="D8" s="6">
        <f>SUM(D5:D7)</f>
        <v>10415240</v>
      </c>
      <c r="E8" s="6">
        <f>SUM(E5:E7)</f>
        <v>18915900</v>
      </c>
      <c r="F8" s="15">
        <f t="shared" si="0"/>
        <v>-0.0037175331533406686</v>
      </c>
      <c r="G8" s="15">
        <f t="shared" si="0"/>
        <v>-0.016874692718823803</v>
      </c>
    </row>
    <row r="9" spans="1:7" s="2" customFormat="1" ht="21.75" customHeight="1">
      <c r="A9" s="11" t="s">
        <v>16</v>
      </c>
      <c r="B9" s="5">
        <v>0</v>
      </c>
      <c r="C9" s="6">
        <v>0</v>
      </c>
      <c r="D9" s="5">
        <v>102790</v>
      </c>
      <c r="E9" s="6">
        <v>316200</v>
      </c>
      <c r="F9" s="15">
        <f t="shared" si="0"/>
        <v>-1</v>
      </c>
      <c r="G9" s="15">
        <f t="shared" si="0"/>
        <v>-1</v>
      </c>
    </row>
    <row r="10" spans="1:7" s="2" customFormat="1" ht="25.5" customHeight="1">
      <c r="A10" s="7" t="s">
        <v>1</v>
      </c>
      <c r="B10" s="5">
        <f>SUM(B9:B9)</f>
        <v>0</v>
      </c>
      <c r="C10" s="5">
        <f>SUM(C9:C9)</f>
        <v>0</v>
      </c>
      <c r="D10" s="5">
        <f>SUM(D9:D9)</f>
        <v>102790</v>
      </c>
      <c r="E10" s="5">
        <f>SUM(E9:E9)</f>
        <v>316200</v>
      </c>
      <c r="F10" s="15">
        <f t="shared" si="0"/>
        <v>-1</v>
      </c>
      <c r="G10" s="15">
        <f t="shared" si="0"/>
        <v>-1</v>
      </c>
    </row>
    <row r="11" spans="1:7" s="2" customFormat="1" ht="21.75" customHeight="1">
      <c r="A11" s="11" t="s">
        <v>58</v>
      </c>
      <c r="B11" s="5">
        <v>478954</v>
      </c>
      <c r="C11" s="5">
        <v>828200</v>
      </c>
      <c r="D11" s="5">
        <v>689671</v>
      </c>
      <c r="E11" s="5">
        <v>1483300</v>
      </c>
      <c r="F11" s="15">
        <f aca="true" t="shared" si="1" ref="F11:G17">SUM(B11/D11-1)</f>
        <v>-0.3055326380259573</v>
      </c>
      <c r="G11" s="15">
        <f t="shared" si="1"/>
        <v>-0.4416503741657116</v>
      </c>
    </row>
    <row r="12" spans="1:7" s="2" customFormat="1" ht="21.75" customHeight="1">
      <c r="A12" s="11" t="s">
        <v>50</v>
      </c>
      <c r="B12" s="5">
        <v>358840</v>
      </c>
      <c r="C12" s="5">
        <v>660100</v>
      </c>
      <c r="D12" s="5">
        <v>0</v>
      </c>
      <c r="E12" s="5">
        <v>0</v>
      </c>
      <c r="F12" s="5">
        <v>0</v>
      </c>
      <c r="G12" s="5">
        <v>0</v>
      </c>
    </row>
    <row r="13" spans="1:7" s="2" customFormat="1" ht="21.75" customHeight="1">
      <c r="A13" s="11" t="s">
        <v>33</v>
      </c>
      <c r="B13" s="5">
        <v>107616</v>
      </c>
      <c r="C13" s="6">
        <v>155900</v>
      </c>
      <c r="D13" s="5">
        <v>0</v>
      </c>
      <c r="E13" s="6">
        <v>0</v>
      </c>
      <c r="F13" s="5">
        <v>0</v>
      </c>
      <c r="G13" s="5">
        <v>0</v>
      </c>
    </row>
    <row r="14" spans="1:7" s="2" customFormat="1" ht="21.75" customHeight="1">
      <c r="A14" s="11" t="s">
        <v>88</v>
      </c>
      <c r="B14" s="5">
        <v>343718</v>
      </c>
      <c r="C14" s="6">
        <v>525000</v>
      </c>
      <c r="D14" s="5">
        <v>0</v>
      </c>
      <c r="E14" s="6">
        <v>0</v>
      </c>
      <c r="F14" s="5">
        <v>0</v>
      </c>
      <c r="G14" s="5">
        <v>0</v>
      </c>
    </row>
    <row r="15" spans="1:7" s="2" customFormat="1" ht="25.5" customHeight="1">
      <c r="A15" s="7" t="s">
        <v>34</v>
      </c>
      <c r="B15" s="5">
        <f>SUM(B11:B14)</f>
        <v>1289128</v>
      </c>
      <c r="C15" s="5">
        <f>SUM(C11:C14)</f>
        <v>2169200</v>
      </c>
      <c r="D15" s="5">
        <f>SUM(D11:D13)</f>
        <v>689671</v>
      </c>
      <c r="E15" s="5">
        <f>SUM(E11:E13)</f>
        <v>1483300</v>
      </c>
      <c r="F15" s="15">
        <f t="shared" si="1"/>
        <v>0.8691927020274886</v>
      </c>
      <c r="G15" s="15">
        <f t="shared" si="1"/>
        <v>0.46241488572776923</v>
      </c>
    </row>
    <row r="16" spans="1:7" s="2" customFormat="1" ht="21.75" customHeight="1">
      <c r="A16" s="11" t="s">
        <v>44</v>
      </c>
      <c r="B16" s="5">
        <v>0</v>
      </c>
      <c r="C16" s="6">
        <v>0</v>
      </c>
      <c r="D16" s="5">
        <v>48346</v>
      </c>
      <c r="E16" s="5">
        <v>159200</v>
      </c>
      <c r="F16" s="15">
        <f t="shared" si="1"/>
        <v>-1</v>
      </c>
      <c r="G16" s="15">
        <f t="shared" si="1"/>
        <v>-1</v>
      </c>
    </row>
    <row r="17" spans="1:7" s="2" customFormat="1" ht="21.75" customHeight="1">
      <c r="A17" s="11" t="s">
        <v>21</v>
      </c>
      <c r="B17" s="5">
        <v>0</v>
      </c>
      <c r="C17" s="6">
        <v>0</v>
      </c>
      <c r="D17" s="5">
        <v>204039</v>
      </c>
      <c r="E17" s="6">
        <v>484200</v>
      </c>
      <c r="F17" s="15">
        <f t="shared" si="1"/>
        <v>-1</v>
      </c>
      <c r="G17" s="15">
        <f t="shared" si="1"/>
        <v>-1</v>
      </c>
    </row>
    <row r="18" spans="1:7" s="2" customFormat="1" ht="25.5" customHeight="1">
      <c r="A18" s="7" t="s">
        <v>84</v>
      </c>
      <c r="B18" s="5">
        <v>135720</v>
      </c>
      <c r="C18" s="5">
        <v>266000</v>
      </c>
      <c r="D18" s="5">
        <v>0</v>
      </c>
      <c r="E18" s="5">
        <v>0</v>
      </c>
      <c r="F18" s="5">
        <v>0</v>
      </c>
      <c r="G18" s="5">
        <v>0</v>
      </c>
    </row>
    <row r="19" spans="1:7" s="2" customFormat="1" ht="21.75" customHeight="1">
      <c r="A19" s="11" t="s">
        <v>81</v>
      </c>
      <c r="B19" s="5">
        <v>472877</v>
      </c>
      <c r="C19" s="5">
        <v>862600</v>
      </c>
      <c r="D19" s="5">
        <v>0</v>
      </c>
      <c r="E19" s="5">
        <v>0</v>
      </c>
      <c r="F19" s="5">
        <v>0</v>
      </c>
      <c r="G19" s="5">
        <v>0</v>
      </c>
    </row>
    <row r="20" spans="1:7" s="2" customFormat="1" ht="21.75" customHeight="1">
      <c r="A20" s="11" t="s">
        <v>25</v>
      </c>
      <c r="B20" s="5">
        <v>0</v>
      </c>
      <c r="C20" s="6">
        <v>0</v>
      </c>
      <c r="D20" s="5">
        <v>299857</v>
      </c>
      <c r="E20" s="6">
        <v>630000</v>
      </c>
      <c r="F20" s="15">
        <f aca="true" t="shared" si="2" ref="F20:G24">SUM(B20/D20-1)</f>
        <v>-1</v>
      </c>
      <c r="G20" s="15">
        <f t="shared" si="2"/>
        <v>-1</v>
      </c>
    </row>
    <row r="21" spans="1:7" s="2" customFormat="1" ht="21.75" customHeight="1">
      <c r="A21" s="11" t="s">
        <v>55</v>
      </c>
      <c r="B21" s="5">
        <v>0</v>
      </c>
      <c r="C21" s="6">
        <v>0</v>
      </c>
      <c r="D21" s="5">
        <v>100364</v>
      </c>
      <c r="E21" s="6">
        <v>198000</v>
      </c>
      <c r="F21" s="15">
        <f t="shared" si="2"/>
        <v>-1</v>
      </c>
      <c r="G21" s="15">
        <f t="shared" si="2"/>
        <v>-1</v>
      </c>
    </row>
    <row r="22" spans="1:7" s="2" customFormat="1" ht="21.75" customHeight="1">
      <c r="A22" s="11" t="s">
        <v>29</v>
      </c>
      <c r="B22" s="5">
        <v>307587</v>
      </c>
      <c r="C22" s="6">
        <v>529400</v>
      </c>
      <c r="D22" s="5">
        <v>100877</v>
      </c>
      <c r="E22" s="6">
        <v>200500</v>
      </c>
      <c r="F22" s="15">
        <f t="shared" si="2"/>
        <v>2.049129137464437</v>
      </c>
      <c r="G22" s="15">
        <f t="shared" si="2"/>
        <v>1.6403990024937656</v>
      </c>
    </row>
    <row r="23" spans="1:7" s="2" customFormat="1" ht="21.75" customHeight="1">
      <c r="A23" s="11" t="s">
        <v>23</v>
      </c>
      <c r="B23" s="5">
        <v>271442</v>
      </c>
      <c r="C23" s="6">
        <v>493100</v>
      </c>
      <c r="D23" s="5">
        <v>200255</v>
      </c>
      <c r="E23" s="6">
        <v>466600</v>
      </c>
      <c r="F23" s="15">
        <f t="shared" si="2"/>
        <v>0.35548176075503735</v>
      </c>
      <c r="G23" s="15">
        <f t="shared" si="2"/>
        <v>0.05679382768967001</v>
      </c>
    </row>
    <row r="24" spans="1:7" s="2" customFormat="1" ht="21.75" customHeight="1">
      <c r="A24" s="11" t="s">
        <v>22</v>
      </c>
      <c r="B24" s="5">
        <v>0</v>
      </c>
      <c r="C24" s="6">
        <v>0</v>
      </c>
      <c r="D24" s="5">
        <v>199877</v>
      </c>
      <c r="E24" s="6">
        <v>466200</v>
      </c>
      <c r="F24" s="15">
        <f t="shared" si="2"/>
        <v>-1</v>
      </c>
      <c r="G24" s="15">
        <f t="shared" si="2"/>
        <v>-1</v>
      </c>
    </row>
    <row r="25" spans="1:7" s="2" customFormat="1" ht="25.5" customHeight="1">
      <c r="A25" s="8" t="s">
        <v>3</v>
      </c>
      <c r="B25" s="5">
        <f>SUM(B16:B24)</f>
        <v>1187626</v>
      </c>
      <c r="C25" s="5">
        <f>SUM(C16:C24)</f>
        <v>2151100</v>
      </c>
      <c r="D25" s="5">
        <f>SUM(D16:D24)</f>
        <v>1153615</v>
      </c>
      <c r="E25" s="5">
        <f>SUM(E16:E24)</f>
        <v>2604700</v>
      </c>
      <c r="F25" s="15">
        <f aca="true" t="shared" si="3" ref="F25:G28">SUM(B25/D25-1)</f>
        <v>0.029482106248618578</v>
      </c>
      <c r="G25" s="15">
        <f t="shared" si="3"/>
        <v>-0.17414673474872344</v>
      </c>
    </row>
    <row r="26" spans="1:7" s="2" customFormat="1" ht="21.75" customHeight="1">
      <c r="A26" s="11" t="s">
        <v>17</v>
      </c>
      <c r="B26" s="5">
        <v>1621985</v>
      </c>
      <c r="C26" s="13">
        <v>2761800</v>
      </c>
      <c r="D26" s="5">
        <v>632250</v>
      </c>
      <c r="E26" s="13">
        <v>1529100</v>
      </c>
      <c r="F26" s="15">
        <f t="shared" si="3"/>
        <v>1.5654171609331753</v>
      </c>
      <c r="G26" s="15">
        <f t="shared" si="3"/>
        <v>0.8061604865607219</v>
      </c>
    </row>
    <row r="27" spans="1:7" s="2" customFormat="1" ht="21.75" customHeight="1">
      <c r="A27" s="7" t="s">
        <v>2</v>
      </c>
      <c r="B27" s="5">
        <v>17917461</v>
      </c>
      <c r="C27" s="13">
        <v>30973400</v>
      </c>
      <c r="D27" s="5">
        <v>9752886</v>
      </c>
      <c r="E27" s="13">
        <v>26474400</v>
      </c>
      <c r="F27" s="15">
        <f t="shared" si="3"/>
        <v>0.8371445129164845</v>
      </c>
      <c r="G27" s="15">
        <f t="shared" si="3"/>
        <v>0.16993775118605137</v>
      </c>
    </row>
    <row r="28" spans="1:7" s="2" customFormat="1" ht="25.5" customHeight="1">
      <c r="A28" s="7" t="s">
        <v>4</v>
      </c>
      <c r="B28" s="5">
        <f>SUM(B26:B27)</f>
        <v>19539446</v>
      </c>
      <c r="C28" s="6">
        <f>SUM(C26:C27)</f>
        <v>33735200</v>
      </c>
      <c r="D28" s="5">
        <f>SUM(D26:D27)</f>
        <v>10385136</v>
      </c>
      <c r="E28" s="6">
        <f>SUM(E26:E27)</f>
        <v>28003500</v>
      </c>
      <c r="F28" s="15">
        <f t="shared" si="3"/>
        <v>0.8814819565193945</v>
      </c>
      <c r="G28" s="15">
        <f t="shared" si="3"/>
        <v>0.2046779866802364</v>
      </c>
    </row>
    <row r="29" spans="1:7" s="2" customFormat="1" ht="21.75" customHeight="1">
      <c r="A29" s="7" t="s">
        <v>43</v>
      </c>
      <c r="B29" s="5">
        <v>3715755</v>
      </c>
      <c r="C29" s="6">
        <v>5571300</v>
      </c>
      <c r="D29" s="5">
        <v>1924892</v>
      </c>
      <c r="E29" s="6">
        <v>3402800</v>
      </c>
      <c r="F29" s="15">
        <f aca="true" t="shared" si="4" ref="F29:G35">SUM(B29/D29-1)</f>
        <v>0.9303706389761088</v>
      </c>
      <c r="G29" s="15">
        <f t="shared" si="4"/>
        <v>0.6372693076290115</v>
      </c>
    </row>
    <row r="30" spans="1:7" s="2" customFormat="1" ht="21.75" customHeight="1">
      <c r="A30" s="11" t="s">
        <v>18</v>
      </c>
      <c r="B30" s="5">
        <v>11332034</v>
      </c>
      <c r="C30" s="6">
        <v>20487700</v>
      </c>
      <c r="D30" s="5">
        <v>6588656</v>
      </c>
      <c r="E30" s="6">
        <v>15340600</v>
      </c>
      <c r="F30" s="15">
        <f t="shared" si="4"/>
        <v>0.7199310451175476</v>
      </c>
      <c r="G30" s="15">
        <f t="shared" si="4"/>
        <v>0.33552142680208075</v>
      </c>
    </row>
    <row r="31" spans="1:7" s="2" customFormat="1" ht="21.75" customHeight="1">
      <c r="A31" s="11" t="s">
        <v>53</v>
      </c>
      <c r="B31" s="5">
        <v>0</v>
      </c>
      <c r="C31" s="6">
        <v>0</v>
      </c>
      <c r="D31" s="5">
        <v>193620</v>
      </c>
      <c r="E31" s="6">
        <v>403600</v>
      </c>
      <c r="F31" s="15">
        <f>SUM(B31/D31-1)</f>
        <v>-1</v>
      </c>
      <c r="G31" s="15">
        <f>SUM(C31/E31-1)</f>
        <v>-1</v>
      </c>
    </row>
    <row r="32" spans="1:7" s="2" customFormat="1" ht="25.5" customHeight="1">
      <c r="A32" s="7" t="s">
        <v>13</v>
      </c>
      <c r="B32" s="5">
        <f>SUM(B29:B31)</f>
        <v>15047789</v>
      </c>
      <c r="C32" s="5">
        <f>SUM(C29:C31)</f>
        <v>26059000</v>
      </c>
      <c r="D32" s="5">
        <f>SUM(D29:D31)</f>
        <v>8707168</v>
      </c>
      <c r="E32" s="5">
        <f>SUM(E29:E31)</f>
        <v>19147000</v>
      </c>
      <c r="F32" s="15">
        <f t="shared" si="4"/>
        <v>0.7282070358582722</v>
      </c>
      <c r="G32" s="15">
        <f t="shared" si="4"/>
        <v>0.36099650075729883</v>
      </c>
    </row>
    <row r="33" spans="1:7" s="2" customFormat="1" ht="21.75" customHeight="1">
      <c r="A33" s="7" t="s">
        <v>32</v>
      </c>
      <c r="B33" s="5">
        <v>0</v>
      </c>
      <c r="C33" s="6">
        <v>0</v>
      </c>
      <c r="D33" s="5">
        <v>287868</v>
      </c>
      <c r="E33" s="6">
        <v>722600</v>
      </c>
      <c r="F33" s="15">
        <f>SUM(B33/D33-1)</f>
        <v>-1</v>
      </c>
      <c r="G33" s="15">
        <f>SUM(C33/E33-1)</f>
        <v>-1</v>
      </c>
    </row>
    <row r="34" spans="1:7" s="2" customFormat="1" ht="25.5" customHeight="1">
      <c r="A34" s="7" t="s">
        <v>31</v>
      </c>
      <c r="B34" s="5">
        <f>SUM(B33)</f>
        <v>0</v>
      </c>
      <c r="C34" s="5">
        <f>SUM(C33)</f>
        <v>0</v>
      </c>
      <c r="D34" s="5">
        <f>SUM(D33)</f>
        <v>287868</v>
      </c>
      <c r="E34" s="5">
        <f>SUM(E33)</f>
        <v>722600</v>
      </c>
      <c r="F34" s="15">
        <f>SUM(B34/D34-1)</f>
        <v>-1</v>
      </c>
      <c r="G34" s="15">
        <f>SUM(C34/E34-1)</f>
        <v>-1</v>
      </c>
    </row>
    <row r="35" spans="1:7" s="2" customFormat="1" ht="31.5" customHeight="1">
      <c r="A35" s="7" t="s">
        <v>12</v>
      </c>
      <c r="B35" s="9">
        <f>SUM(B8+B10+B15+B25+B28+B32+B34)</f>
        <v>47440510</v>
      </c>
      <c r="C35" s="9">
        <f>SUM(C8+C10+C15+C25+C28+C32+C34)</f>
        <v>82711200</v>
      </c>
      <c r="D35" s="9">
        <f>SUM(D8+D10+D15+D25+D28+D32+D34)</f>
        <v>31741488</v>
      </c>
      <c r="E35" s="9">
        <f>SUM(E8+E10+E15+E25+E28+E32+E34)</f>
        <v>71193200</v>
      </c>
      <c r="F35" s="15">
        <f t="shared" si="4"/>
        <v>0.4945899826750404</v>
      </c>
      <c r="G35" s="15">
        <f t="shared" si="4"/>
        <v>0.16178511430866993</v>
      </c>
    </row>
    <row r="36" spans="2:7" s="2" customFormat="1" ht="16.5">
      <c r="B36" s="3"/>
      <c r="C36" s="3"/>
      <c r="D36" s="3"/>
      <c r="E36" s="3"/>
      <c r="F36" s="14"/>
      <c r="G36" s="14"/>
    </row>
    <row r="37" spans="2:7" s="2" customFormat="1" ht="16.5">
      <c r="B37" s="3"/>
      <c r="C37" s="3"/>
      <c r="D37" s="3"/>
      <c r="E37" s="3"/>
      <c r="F37" s="14"/>
      <c r="G37" s="14"/>
    </row>
    <row r="38" spans="2:7" s="2" customFormat="1" ht="16.5">
      <c r="B38" s="3"/>
      <c r="C38" s="3"/>
      <c r="D38" s="3"/>
      <c r="E38" s="3"/>
      <c r="F38" s="14"/>
      <c r="G38" s="14"/>
    </row>
    <row r="39" spans="2:7" s="2" customFormat="1" ht="16.5">
      <c r="B39" s="3"/>
      <c r="C39" s="3"/>
      <c r="D39" s="3"/>
      <c r="E39" s="3"/>
      <c r="F39" s="14"/>
      <c r="G39" s="14"/>
    </row>
    <row r="40" spans="2:7" s="2" customFormat="1" ht="16.5">
      <c r="B40" s="3"/>
      <c r="C40" s="3"/>
      <c r="D40" s="3"/>
      <c r="E40" s="3"/>
      <c r="F40" s="14"/>
      <c r="G40" s="14"/>
    </row>
    <row r="41" spans="2:7" s="2" customFormat="1" ht="16.5">
      <c r="B41" s="3"/>
      <c r="C41" s="3"/>
      <c r="D41" s="3"/>
      <c r="E41" s="3"/>
      <c r="F41" s="14"/>
      <c r="G41" s="14"/>
    </row>
    <row r="42" spans="2:7" s="2" customFormat="1" ht="16.5">
      <c r="B42" s="3"/>
      <c r="C42" s="3"/>
      <c r="D42" s="3"/>
      <c r="E42" s="3"/>
      <c r="F42" s="14"/>
      <c r="G42" s="14"/>
    </row>
    <row r="43" spans="2:7" s="2" customFormat="1" ht="16.5">
      <c r="B43" s="3"/>
      <c r="C43" s="3"/>
      <c r="D43" s="3"/>
      <c r="E43" s="3"/>
      <c r="F43" s="14"/>
      <c r="G43" s="14"/>
    </row>
    <row r="44" spans="2:7" s="2" customFormat="1" ht="16.5">
      <c r="B44" s="3"/>
      <c r="C44" s="3"/>
      <c r="D44" s="3"/>
      <c r="E44" s="3"/>
      <c r="F44" s="14"/>
      <c r="G44" s="14"/>
    </row>
    <row r="45" spans="2:7" s="2" customFormat="1" ht="16.5">
      <c r="B45" s="3"/>
      <c r="C45" s="3"/>
      <c r="D45" s="3"/>
      <c r="E45" s="3"/>
      <c r="F45" s="14"/>
      <c r="G45" s="14"/>
    </row>
    <row r="46" spans="2:7" s="2" customFormat="1" ht="16.5">
      <c r="B46" s="3"/>
      <c r="C46" s="3"/>
      <c r="D46" s="3"/>
      <c r="E46" s="3"/>
      <c r="F46" s="14"/>
      <c r="G46" s="14"/>
    </row>
    <row r="47" spans="2:7" s="2" customFormat="1" ht="16.5">
      <c r="B47" s="3"/>
      <c r="C47" s="3"/>
      <c r="D47" s="3"/>
      <c r="E47" s="3"/>
      <c r="F47" s="14"/>
      <c r="G47" s="14"/>
    </row>
    <row r="48" spans="2:7" s="2" customFormat="1" ht="16.5">
      <c r="B48" s="3"/>
      <c r="C48" s="3"/>
      <c r="D48" s="3"/>
      <c r="E48" s="3"/>
      <c r="F48" s="14"/>
      <c r="G48" s="14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</sheetData>
  <mergeCells count="5"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A19" sqref="A19:IV19"/>
    </sheetView>
  </sheetViews>
  <sheetFormatPr defaultColWidth="9.00390625" defaultRowHeight="16.5"/>
  <cols>
    <col min="1" max="1" width="18.375" style="10" customWidth="1"/>
    <col min="2" max="5" width="13.625" style="1" customWidth="1"/>
    <col min="6" max="7" width="10.625" style="1" customWidth="1"/>
  </cols>
  <sheetData>
    <row r="1" spans="1:7" s="2" customFormat="1" ht="30" customHeight="1">
      <c r="A1" s="19" t="s">
        <v>89</v>
      </c>
      <c r="B1" s="19"/>
      <c r="C1" s="19"/>
      <c r="D1" s="19"/>
      <c r="E1" s="19"/>
      <c r="F1" s="19"/>
      <c r="G1" s="19"/>
    </row>
    <row r="2" spans="2:7" s="2" customFormat="1" ht="10.5" customHeight="1">
      <c r="B2" s="3"/>
      <c r="C2" s="3"/>
      <c r="D2" s="3"/>
      <c r="E2" s="3"/>
      <c r="F2" s="3"/>
      <c r="G2" s="3"/>
    </row>
    <row r="3" spans="1:7" s="2" customFormat="1" ht="21.75" customHeight="1">
      <c r="A3" s="20" t="s">
        <v>37</v>
      </c>
      <c r="B3" s="20" t="s">
        <v>90</v>
      </c>
      <c r="C3" s="20"/>
      <c r="D3" s="20" t="s">
        <v>66</v>
      </c>
      <c r="E3" s="20"/>
      <c r="F3" s="20" t="s">
        <v>5</v>
      </c>
      <c r="G3" s="20"/>
    </row>
    <row r="4" spans="1:7" s="2" customFormat="1" ht="21.75" customHeight="1">
      <c r="A4" s="20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12063164</v>
      </c>
      <c r="C5" s="5">
        <v>21833300</v>
      </c>
      <c r="D5" s="5">
        <v>9084971</v>
      </c>
      <c r="E5" s="5">
        <v>18216400</v>
      </c>
      <c r="F5" s="15">
        <f aca="true" t="shared" si="0" ref="F5:G11">SUM(B5/D5-1)</f>
        <v>0.32781535571219766</v>
      </c>
      <c r="G5" s="15">
        <f t="shared" si="0"/>
        <v>0.1985518543729825</v>
      </c>
    </row>
    <row r="6" spans="1:7" s="2" customFormat="1" ht="21.75" customHeight="1">
      <c r="A6" s="11" t="s">
        <v>39</v>
      </c>
      <c r="B6" s="5">
        <v>49476</v>
      </c>
      <c r="C6" s="5">
        <v>46300</v>
      </c>
      <c r="D6" s="6">
        <v>0</v>
      </c>
      <c r="E6" s="5">
        <v>0</v>
      </c>
      <c r="F6" s="5">
        <v>0</v>
      </c>
      <c r="G6" s="6">
        <v>0</v>
      </c>
    </row>
    <row r="7" spans="1:7" s="2" customFormat="1" ht="21.75" customHeight="1">
      <c r="A7" s="11" t="s">
        <v>15</v>
      </c>
      <c r="B7" s="5">
        <v>4503526</v>
      </c>
      <c r="C7" s="5">
        <v>6673300</v>
      </c>
      <c r="D7" s="5">
        <v>4324515</v>
      </c>
      <c r="E7" s="5">
        <v>6131700</v>
      </c>
      <c r="F7" s="15">
        <f t="shared" si="0"/>
        <v>0.04139446851265394</v>
      </c>
      <c r="G7" s="15">
        <f t="shared" si="0"/>
        <v>0.08832786992188146</v>
      </c>
    </row>
    <row r="8" spans="1:7" s="2" customFormat="1" ht="21.75" customHeight="1">
      <c r="A8" s="11" t="s">
        <v>48</v>
      </c>
      <c r="B8" s="5">
        <v>2</v>
      </c>
      <c r="C8" s="5">
        <v>0</v>
      </c>
      <c r="D8" s="6">
        <v>0</v>
      </c>
      <c r="E8" s="5">
        <v>0</v>
      </c>
      <c r="F8" s="5">
        <v>0</v>
      </c>
      <c r="G8" s="6">
        <v>0</v>
      </c>
    </row>
    <row r="9" spans="1:7" s="2" customFormat="1" ht="25.5" customHeight="1">
      <c r="A9" s="7" t="s">
        <v>0</v>
      </c>
      <c r="B9" s="6">
        <f>SUM(B5:B8)</f>
        <v>16616168</v>
      </c>
      <c r="C9" s="6">
        <f>SUM(C5:C8)</f>
        <v>28552900</v>
      </c>
      <c r="D9" s="6">
        <f>SUM(D5:D8)</f>
        <v>13409486</v>
      </c>
      <c r="E9" s="6">
        <f>SUM(E5:E8)</f>
        <v>24348100</v>
      </c>
      <c r="F9" s="15">
        <f t="shared" si="0"/>
        <v>0.23913534045973117</v>
      </c>
      <c r="G9" s="15">
        <f t="shared" si="0"/>
        <v>0.17269520003614236</v>
      </c>
    </row>
    <row r="10" spans="1:7" s="2" customFormat="1" ht="21.75" customHeight="1">
      <c r="A10" s="11" t="s">
        <v>16</v>
      </c>
      <c r="B10" s="5">
        <v>209111</v>
      </c>
      <c r="C10" s="5">
        <v>527800</v>
      </c>
      <c r="D10" s="5">
        <v>102790</v>
      </c>
      <c r="E10" s="5">
        <v>316200</v>
      </c>
      <c r="F10" s="15">
        <f t="shared" si="0"/>
        <v>1.0343515906216556</v>
      </c>
      <c r="G10" s="15">
        <f t="shared" si="0"/>
        <v>0.6691967109424415</v>
      </c>
    </row>
    <row r="11" spans="1:7" s="2" customFormat="1" ht="25.5" customHeight="1">
      <c r="A11" s="7" t="s">
        <v>1</v>
      </c>
      <c r="B11" s="5">
        <f>SUM(B10:B10)</f>
        <v>209111</v>
      </c>
      <c r="C11" s="5">
        <f>SUM(C10:C10)</f>
        <v>527800</v>
      </c>
      <c r="D11" s="5">
        <f>SUM(D10:D10)</f>
        <v>102790</v>
      </c>
      <c r="E11" s="5">
        <f>SUM(E10:E10)</f>
        <v>316200</v>
      </c>
      <c r="F11" s="15">
        <f t="shared" si="0"/>
        <v>1.0343515906216556</v>
      </c>
      <c r="G11" s="15">
        <f t="shared" si="0"/>
        <v>0.6691967109424415</v>
      </c>
    </row>
    <row r="12" spans="1:7" s="2" customFormat="1" ht="21.75" customHeight="1">
      <c r="A12" s="11" t="s">
        <v>52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6">
        <v>0</v>
      </c>
    </row>
    <row r="13" spans="1:7" s="2" customFormat="1" ht="21.75" customHeight="1">
      <c r="A13" s="11" t="s">
        <v>58</v>
      </c>
      <c r="B13" s="5">
        <v>478954</v>
      </c>
      <c r="C13" s="5">
        <v>828200</v>
      </c>
      <c r="D13" s="5">
        <v>1330230</v>
      </c>
      <c r="E13" s="5">
        <v>2758900</v>
      </c>
      <c r="F13" s="15">
        <f>SUM(B13/D13-1)</f>
        <v>-0.6399464754215436</v>
      </c>
      <c r="G13" s="15">
        <f>SUM(C13/E13-1)</f>
        <v>-0.6998078944506869</v>
      </c>
    </row>
    <row r="14" spans="1:7" s="2" customFormat="1" ht="21.75" customHeight="1">
      <c r="A14" s="11" t="s">
        <v>50</v>
      </c>
      <c r="B14" s="5">
        <v>450080</v>
      </c>
      <c r="C14" s="5">
        <v>808100</v>
      </c>
      <c r="D14" s="5">
        <v>444480</v>
      </c>
      <c r="E14" s="5">
        <v>662900</v>
      </c>
      <c r="F14" s="15">
        <f>SUM(B14/D14-1)</f>
        <v>0.012598992080633531</v>
      </c>
      <c r="G14" s="15">
        <f>SUM(C14/E14-1)</f>
        <v>0.2190375622265801</v>
      </c>
    </row>
    <row r="15" spans="1:7" s="2" customFormat="1" ht="21.75" customHeight="1">
      <c r="A15" s="11" t="s">
        <v>33</v>
      </c>
      <c r="B15" s="5">
        <v>218032</v>
      </c>
      <c r="C15" s="5">
        <v>315800</v>
      </c>
      <c r="D15" s="6">
        <v>0</v>
      </c>
      <c r="E15" s="5">
        <v>0</v>
      </c>
      <c r="F15" s="5">
        <v>0</v>
      </c>
      <c r="G15" s="6">
        <v>0</v>
      </c>
    </row>
    <row r="16" spans="1:7" s="2" customFormat="1" ht="21.75" customHeight="1">
      <c r="A16" s="11" t="s">
        <v>88</v>
      </c>
      <c r="B16" s="5">
        <v>536506</v>
      </c>
      <c r="C16" s="6">
        <v>803900</v>
      </c>
      <c r="D16" s="6">
        <v>0</v>
      </c>
      <c r="E16" s="5">
        <v>0</v>
      </c>
      <c r="F16" s="5">
        <v>0</v>
      </c>
      <c r="G16" s="6">
        <v>0</v>
      </c>
    </row>
    <row r="17" spans="1:7" s="2" customFormat="1" ht="25.5" customHeight="1">
      <c r="A17" s="7" t="s">
        <v>34</v>
      </c>
      <c r="B17" s="5">
        <f>SUM(B12:B16)</f>
        <v>1683572</v>
      </c>
      <c r="C17" s="5">
        <f>SUM(C12:C16)</f>
        <v>2756000</v>
      </c>
      <c r="D17" s="5">
        <f>SUM(D12:D16)</f>
        <v>1774710</v>
      </c>
      <c r="E17" s="5">
        <f>SUM(E12:E16)</f>
        <v>3421800</v>
      </c>
      <c r="F17" s="15">
        <f>SUM(B17/D17-1)</f>
        <v>-0.05135374230155909</v>
      </c>
      <c r="G17" s="15">
        <f>SUM(C17/E17-1)</f>
        <v>-0.19457595417616458</v>
      </c>
    </row>
    <row r="18" spans="1:7" s="2" customFormat="1" ht="21.75" customHeight="1">
      <c r="A18" s="11" t="s">
        <v>44</v>
      </c>
      <c r="B18" s="5">
        <v>0</v>
      </c>
      <c r="C18" s="6">
        <v>0</v>
      </c>
      <c r="D18" s="5">
        <v>48346</v>
      </c>
      <c r="E18" s="5">
        <v>159200</v>
      </c>
      <c r="F18" s="15">
        <f>SUM(B18/D18-1)</f>
        <v>-1</v>
      </c>
      <c r="G18" s="15">
        <f>SUM(C18/E18-1)</f>
        <v>-1</v>
      </c>
    </row>
    <row r="19" spans="1:7" s="2" customFormat="1" ht="25.5" customHeight="1">
      <c r="A19" s="7" t="s">
        <v>84</v>
      </c>
      <c r="B19" s="5">
        <v>330255</v>
      </c>
      <c r="C19" s="5">
        <v>629500</v>
      </c>
      <c r="D19" s="5">
        <v>0</v>
      </c>
      <c r="E19" s="5">
        <v>0</v>
      </c>
      <c r="F19" s="5">
        <v>0</v>
      </c>
      <c r="G19" s="5">
        <v>0</v>
      </c>
    </row>
    <row r="20" spans="1:7" s="2" customFormat="1" ht="21.75" customHeight="1">
      <c r="A20" s="11" t="s">
        <v>20</v>
      </c>
      <c r="B20" s="5">
        <v>672863</v>
      </c>
      <c r="C20" s="12">
        <v>1218300</v>
      </c>
      <c r="D20" s="5">
        <v>594495</v>
      </c>
      <c r="E20" s="12">
        <v>1059000</v>
      </c>
      <c r="F20" s="15">
        <f aca="true" t="shared" si="1" ref="F20:F29">SUM(B20/D20-1)</f>
        <v>0.13182280759299903</v>
      </c>
      <c r="G20" s="15">
        <f aca="true" t="shared" si="2" ref="G20:G29">SUM(C20/E20-1)</f>
        <v>0.15042492917847028</v>
      </c>
    </row>
    <row r="21" spans="1:7" s="2" customFormat="1" ht="21.75" customHeight="1">
      <c r="A21" s="11" t="s">
        <v>21</v>
      </c>
      <c r="B21" s="5">
        <v>251472</v>
      </c>
      <c r="C21" s="5">
        <v>470100</v>
      </c>
      <c r="D21" s="5">
        <v>204039</v>
      </c>
      <c r="E21" s="5">
        <v>484200</v>
      </c>
      <c r="F21" s="15">
        <f aca="true" t="shared" si="3" ref="F21:G24">SUM(B21/D21-1)</f>
        <v>0.2324702630379487</v>
      </c>
      <c r="G21" s="15">
        <f t="shared" si="3"/>
        <v>-0.029120198265179642</v>
      </c>
    </row>
    <row r="22" spans="1:7" s="2" customFormat="1" ht="21.75" customHeight="1">
      <c r="A22" s="11" t="s">
        <v>25</v>
      </c>
      <c r="B22" s="5">
        <v>0</v>
      </c>
      <c r="C22" s="6">
        <v>0</v>
      </c>
      <c r="D22" s="5">
        <v>582409</v>
      </c>
      <c r="E22" s="13">
        <v>1178100</v>
      </c>
      <c r="F22" s="15">
        <f t="shared" si="3"/>
        <v>-1</v>
      </c>
      <c r="G22" s="15">
        <f t="shared" si="3"/>
        <v>-1</v>
      </c>
    </row>
    <row r="23" spans="1:7" s="2" customFormat="1" ht="21.75" customHeight="1">
      <c r="A23" s="11" t="s">
        <v>55</v>
      </c>
      <c r="B23" s="5">
        <v>0</v>
      </c>
      <c r="C23" s="6">
        <v>0</v>
      </c>
      <c r="D23" s="5">
        <v>100364</v>
      </c>
      <c r="E23" s="6">
        <v>198000</v>
      </c>
      <c r="F23" s="15">
        <f t="shared" si="3"/>
        <v>-1</v>
      </c>
      <c r="G23" s="15">
        <f t="shared" si="3"/>
        <v>-1</v>
      </c>
    </row>
    <row r="24" spans="1:7" s="2" customFormat="1" ht="21.75" customHeight="1">
      <c r="A24" s="11" t="s">
        <v>56</v>
      </c>
      <c r="B24" s="5">
        <v>409512</v>
      </c>
      <c r="C24" s="5">
        <v>713000</v>
      </c>
      <c r="D24" s="5">
        <v>305708</v>
      </c>
      <c r="E24" s="5">
        <v>605200</v>
      </c>
      <c r="F24" s="15">
        <f t="shared" si="3"/>
        <v>0.33955277585146604</v>
      </c>
      <c r="G24" s="15">
        <f t="shared" si="3"/>
        <v>0.17812293456708517</v>
      </c>
    </row>
    <row r="25" spans="1:7" s="2" customFormat="1" ht="21.75" customHeight="1">
      <c r="A25" s="11" t="s">
        <v>23</v>
      </c>
      <c r="B25" s="5">
        <v>271442</v>
      </c>
      <c r="C25" s="6">
        <v>493100</v>
      </c>
      <c r="D25" s="5">
        <v>656251</v>
      </c>
      <c r="E25" s="6">
        <v>1379500</v>
      </c>
      <c r="F25" s="15">
        <f t="shared" si="1"/>
        <v>-0.5863747255242278</v>
      </c>
      <c r="G25" s="15">
        <f t="shared" si="2"/>
        <v>-0.6425516491482421</v>
      </c>
    </row>
    <row r="26" spans="1:7" s="2" customFormat="1" ht="21.75" customHeight="1">
      <c r="A26" s="11" t="s">
        <v>36</v>
      </c>
      <c r="B26" s="5">
        <v>0</v>
      </c>
      <c r="C26" s="6">
        <v>0</v>
      </c>
      <c r="D26" s="5">
        <v>185842</v>
      </c>
      <c r="E26" s="5">
        <v>436900</v>
      </c>
      <c r="F26" s="15">
        <f>SUM(B26/D26-1)</f>
        <v>-1</v>
      </c>
      <c r="G26" s="15">
        <f>SUM(C26/E26-1)</f>
        <v>-1</v>
      </c>
    </row>
    <row r="27" spans="1:7" s="2" customFormat="1" ht="21.75" customHeight="1">
      <c r="A27" s="11" t="s">
        <v>22</v>
      </c>
      <c r="B27" s="5">
        <v>102073</v>
      </c>
      <c r="C27" s="6">
        <v>203000</v>
      </c>
      <c r="D27" s="5">
        <v>199877</v>
      </c>
      <c r="E27" s="6">
        <v>466200</v>
      </c>
      <c r="F27" s="15">
        <f t="shared" si="1"/>
        <v>-0.4893209323734097</v>
      </c>
      <c r="G27" s="15">
        <f t="shared" si="2"/>
        <v>-0.5645645645645645</v>
      </c>
    </row>
    <row r="28" spans="1:7" s="2" customFormat="1" ht="25.5" customHeight="1">
      <c r="A28" s="8" t="s">
        <v>3</v>
      </c>
      <c r="B28" s="5">
        <f>SUM(B18:B27)</f>
        <v>2037617</v>
      </c>
      <c r="C28" s="5">
        <f>SUM(C18:C27)</f>
        <v>3727000</v>
      </c>
      <c r="D28" s="5">
        <f>SUM(D18:D27)</f>
        <v>2877331</v>
      </c>
      <c r="E28" s="5">
        <f>SUM(E18:E27)</f>
        <v>5966300</v>
      </c>
      <c r="F28" s="15">
        <f t="shared" si="1"/>
        <v>-0.29183781775541295</v>
      </c>
      <c r="G28" s="15">
        <f t="shared" si="2"/>
        <v>-0.375324740626519</v>
      </c>
    </row>
    <row r="29" spans="1:7" s="2" customFormat="1" ht="21.75" customHeight="1">
      <c r="A29" s="11" t="s">
        <v>17</v>
      </c>
      <c r="B29" s="5">
        <v>2333038</v>
      </c>
      <c r="C29" s="13">
        <v>4015100</v>
      </c>
      <c r="D29" s="5">
        <v>878208</v>
      </c>
      <c r="E29" s="13">
        <v>2079900</v>
      </c>
      <c r="F29" s="15">
        <f t="shared" si="1"/>
        <v>1.656589327357528</v>
      </c>
      <c r="G29" s="15">
        <f t="shared" si="2"/>
        <v>0.9304293475647867</v>
      </c>
    </row>
    <row r="30" spans="1:7" s="2" customFormat="1" ht="21.75" customHeight="1">
      <c r="A30" s="7" t="s">
        <v>2</v>
      </c>
      <c r="B30" s="5">
        <v>26932168</v>
      </c>
      <c r="C30" s="13">
        <v>46970600</v>
      </c>
      <c r="D30" s="5">
        <v>15221573</v>
      </c>
      <c r="E30" s="13">
        <v>39945900</v>
      </c>
      <c r="F30" s="15">
        <f aca="true" t="shared" si="4" ref="F30:G37">SUM(B30/D30-1)</f>
        <v>0.7693419727382971</v>
      </c>
      <c r="G30" s="15">
        <f>SUM(C30/E30-1)</f>
        <v>0.1758553443532378</v>
      </c>
    </row>
    <row r="31" spans="1:7" s="2" customFormat="1" ht="25.5" customHeight="1">
      <c r="A31" s="7" t="s">
        <v>4</v>
      </c>
      <c r="B31" s="5">
        <f>SUM(B29:B30)</f>
        <v>29265206</v>
      </c>
      <c r="C31" s="6">
        <f>SUM(C29:C30)</f>
        <v>50985700</v>
      </c>
      <c r="D31" s="5">
        <f>SUM(D29:D30)</f>
        <v>16099781</v>
      </c>
      <c r="E31" s="6">
        <f>SUM(E29:E30)</f>
        <v>42025800</v>
      </c>
      <c r="F31" s="15">
        <f t="shared" si="4"/>
        <v>0.8177393841568403</v>
      </c>
      <c r="G31" s="15">
        <f t="shared" si="4"/>
        <v>0.21319998667485218</v>
      </c>
    </row>
    <row r="32" spans="1:7" s="2" customFormat="1" ht="21.75" customHeight="1">
      <c r="A32" s="7" t="s">
        <v>43</v>
      </c>
      <c r="B32" s="5">
        <v>4222094</v>
      </c>
      <c r="C32" s="6">
        <v>6344700</v>
      </c>
      <c r="D32" s="5">
        <v>4939941</v>
      </c>
      <c r="E32" s="6">
        <v>8214700</v>
      </c>
      <c r="F32" s="15">
        <f>SUM(B32/D32-1)</f>
        <v>-0.14531489343698645</v>
      </c>
      <c r="G32" s="15">
        <f>SUM(C32/E32-1)</f>
        <v>-0.22764069290418398</v>
      </c>
    </row>
    <row r="33" spans="1:7" s="2" customFormat="1" ht="21.75" customHeight="1">
      <c r="A33" s="11" t="s">
        <v>18</v>
      </c>
      <c r="B33" s="5">
        <v>12784723</v>
      </c>
      <c r="C33" s="6">
        <v>23169300</v>
      </c>
      <c r="D33" s="5">
        <v>7288016</v>
      </c>
      <c r="E33" s="6">
        <v>16945500</v>
      </c>
      <c r="F33" s="15">
        <f t="shared" si="4"/>
        <v>0.7542117086460842</v>
      </c>
      <c r="G33" s="15">
        <f t="shared" si="4"/>
        <v>0.3672833495618306</v>
      </c>
    </row>
    <row r="34" spans="1:7" s="2" customFormat="1" ht="21.75" customHeight="1">
      <c r="A34" s="11" t="s">
        <v>53</v>
      </c>
      <c r="B34" s="5">
        <v>0</v>
      </c>
      <c r="C34" s="6">
        <v>0</v>
      </c>
      <c r="D34" s="5">
        <v>193620</v>
      </c>
      <c r="E34" s="5">
        <v>403600</v>
      </c>
      <c r="F34" s="15">
        <f t="shared" si="4"/>
        <v>-1</v>
      </c>
      <c r="G34" s="15">
        <f t="shared" si="4"/>
        <v>-1</v>
      </c>
    </row>
    <row r="35" spans="1:7" s="2" customFormat="1" ht="25.5" customHeight="1">
      <c r="A35" s="7" t="s">
        <v>13</v>
      </c>
      <c r="B35" s="5">
        <f>SUM(B32:B34)</f>
        <v>17006817</v>
      </c>
      <c r="C35" s="5">
        <f>SUM(C32:C34)</f>
        <v>29514000</v>
      </c>
      <c r="D35" s="5">
        <f>SUM(D32:D34)</f>
        <v>12421577</v>
      </c>
      <c r="E35" s="5">
        <f>SUM(E32:E34)</f>
        <v>25563800</v>
      </c>
      <c r="F35" s="15">
        <f t="shared" si="4"/>
        <v>0.36913509452141224</v>
      </c>
      <c r="G35" s="15">
        <f t="shared" si="4"/>
        <v>0.15452319295253436</v>
      </c>
    </row>
    <row r="36" spans="1:7" s="2" customFormat="1" ht="21.75" customHeight="1">
      <c r="A36" s="7" t="s">
        <v>32</v>
      </c>
      <c r="B36" s="5">
        <v>0</v>
      </c>
      <c r="C36" s="6">
        <v>0</v>
      </c>
      <c r="D36" s="5">
        <v>287868</v>
      </c>
      <c r="E36" s="5">
        <v>722600</v>
      </c>
      <c r="F36" s="15">
        <f t="shared" si="4"/>
        <v>-1</v>
      </c>
      <c r="G36" s="15">
        <f t="shared" si="4"/>
        <v>-1</v>
      </c>
    </row>
    <row r="37" spans="1:7" s="2" customFormat="1" ht="25.5" customHeight="1">
      <c r="A37" s="7" t="s">
        <v>31</v>
      </c>
      <c r="B37" s="5">
        <f>SUM(B36)</f>
        <v>0</v>
      </c>
      <c r="C37" s="5">
        <f>SUM(C36)</f>
        <v>0</v>
      </c>
      <c r="D37" s="5">
        <f>SUM(D36)</f>
        <v>287868</v>
      </c>
      <c r="E37" s="5">
        <f>SUM(E36)</f>
        <v>722600</v>
      </c>
      <c r="F37" s="15">
        <f t="shared" si="4"/>
        <v>-1</v>
      </c>
      <c r="G37" s="15">
        <f t="shared" si="4"/>
        <v>-1</v>
      </c>
    </row>
    <row r="38" spans="1:7" s="2" customFormat="1" ht="31.5" customHeight="1">
      <c r="A38" s="7" t="s">
        <v>12</v>
      </c>
      <c r="B38" s="9">
        <f>SUM(B37,B35,B31,B28,B17,B11,B9)</f>
        <v>66818491</v>
      </c>
      <c r="C38" s="9">
        <f>SUM(C37,C35,C31,C28,C17,C11,C9)</f>
        <v>116063400</v>
      </c>
      <c r="D38" s="9">
        <f>SUM(D37,D35,D31,D28,D17,D11,D9)</f>
        <v>46973543</v>
      </c>
      <c r="E38" s="9">
        <f>SUM(E37,E35,E31,E28,E17,E11,E9)</f>
        <v>102364600</v>
      </c>
      <c r="F38" s="15">
        <f>SUM(B38/D38-1)</f>
        <v>0.422470751248208</v>
      </c>
      <c r="G38" s="15">
        <f>SUM(C38/E38-1)</f>
        <v>0.13382360698913498</v>
      </c>
    </row>
    <row r="39" spans="2:7" s="2" customFormat="1" ht="16.5">
      <c r="B39" s="3"/>
      <c r="C39" s="3"/>
      <c r="D39" s="3"/>
      <c r="E39" s="3"/>
      <c r="F39" s="14"/>
      <c r="G39" s="14"/>
    </row>
    <row r="40" spans="2:7" s="2" customFormat="1" ht="16.5">
      <c r="B40" s="3"/>
      <c r="C40" s="3"/>
      <c r="D40" s="3"/>
      <c r="E40" s="3"/>
      <c r="F40" s="14"/>
      <c r="G40" s="14"/>
    </row>
    <row r="41" spans="2:7" s="2" customFormat="1" ht="16.5">
      <c r="B41" s="3"/>
      <c r="C41" s="3"/>
      <c r="D41" s="3"/>
      <c r="E41" s="3"/>
      <c r="F41" s="14"/>
      <c r="G41" s="14"/>
    </row>
    <row r="42" spans="2:7" s="2" customFormat="1" ht="16.5">
      <c r="B42" s="3"/>
      <c r="C42" s="3"/>
      <c r="D42" s="3"/>
      <c r="E42" s="3"/>
      <c r="F42" s="14"/>
      <c r="G42" s="14"/>
    </row>
    <row r="43" spans="2:7" s="2" customFormat="1" ht="16.5">
      <c r="B43" s="3"/>
      <c r="C43" s="3"/>
      <c r="D43" s="3"/>
      <c r="E43" s="3"/>
      <c r="F43" s="14"/>
      <c r="G43" s="14"/>
    </row>
    <row r="44" spans="2:7" s="2" customFormat="1" ht="16.5">
      <c r="B44" s="3"/>
      <c r="C44" s="3"/>
      <c r="D44" s="3"/>
      <c r="E44" s="3"/>
      <c r="F44" s="14"/>
      <c r="G44" s="14"/>
    </row>
    <row r="45" spans="2:7" s="2" customFormat="1" ht="16.5">
      <c r="B45" s="3"/>
      <c r="C45" s="3"/>
      <c r="D45" s="3"/>
      <c r="E45" s="3"/>
      <c r="F45" s="14"/>
      <c r="G45" s="14"/>
    </row>
    <row r="46" spans="2:7" s="2" customFormat="1" ht="16.5">
      <c r="B46" s="3"/>
      <c r="C46" s="3"/>
      <c r="D46" s="3"/>
      <c r="E46" s="3"/>
      <c r="F46" s="14"/>
      <c r="G46" s="14"/>
    </row>
    <row r="47" spans="2:7" s="2" customFormat="1" ht="16.5">
      <c r="B47" s="3"/>
      <c r="C47" s="3"/>
      <c r="D47" s="3"/>
      <c r="E47" s="3"/>
      <c r="F47" s="14"/>
      <c r="G47" s="14"/>
    </row>
    <row r="48" spans="2:7" s="2" customFormat="1" ht="16.5">
      <c r="B48" s="3"/>
      <c r="C48" s="3"/>
      <c r="D48" s="3"/>
      <c r="E48" s="3"/>
      <c r="F48" s="14"/>
      <c r="G48" s="14"/>
    </row>
    <row r="49" spans="2:7" s="2" customFormat="1" ht="16.5">
      <c r="B49" s="3"/>
      <c r="C49" s="3"/>
      <c r="D49" s="3"/>
      <c r="E49" s="3"/>
      <c r="F49" s="14"/>
      <c r="G49" s="14"/>
    </row>
    <row r="50" spans="2:7" s="2" customFormat="1" ht="16.5">
      <c r="B50" s="3"/>
      <c r="C50" s="3"/>
      <c r="D50" s="3"/>
      <c r="E50" s="3"/>
      <c r="F50" s="14"/>
      <c r="G50" s="14"/>
    </row>
    <row r="51" spans="2:7" s="2" customFormat="1" ht="16.5">
      <c r="B51" s="3"/>
      <c r="C51" s="3"/>
      <c r="D51" s="3"/>
      <c r="E51" s="3"/>
      <c r="F51" s="14"/>
      <c r="G51" s="14"/>
    </row>
    <row r="52" spans="2:7" s="2" customFormat="1" ht="16.5">
      <c r="B52" s="3"/>
      <c r="C52" s="3"/>
      <c r="D52" s="3"/>
      <c r="E52" s="3"/>
      <c r="F52" s="14"/>
      <c r="G52" s="14"/>
    </row>
    <row r="53" spans="2:7" s="2" customFormat="1" ht="16.5">
      <c r="B53" s="3"/>
      <c r="C53" s="3"/>
      <c r="D53" s="3"/>
      <c r="E53" s="3"/>
      <c r="F53" s="14"/>
      <c r="G53" s="14"/>
    </row>
    <row r="54" spans="2:7" s="2" customFormat="1" ht="16.5">
      <c r="B54" s="3"/>
      <c r="C54" s="3"/>
      <c r="D54" s="3"/>
      <c r="E54" s="3"/>
      <c r="F54" s="14"/>
      <c r="G54" s="14"/>
    </row>
    <row r="55" spans="2:7" s="2" customFormat="1" ht="16.5">
      <c r="B55" s="3"/>
      <c r="C55" s="3"/>
      <c r="D55" s="3"/>
      <c r="E55" s="3"/>
      <c r="F55" s="14"/>
      <c r="G55" s="14"/>
    </row>
    <row r="56" spans="2:7" s="2" customFormat="1" ht="16.5">
      <c r="B56" s="3"/>
      <c r="C56" s="3"/>
      <c r="D56" s="3"/>
      <c r="E56" s="3"/>
      <c r="F56" s="14"/>
      <c r="G56" s="14"/>
    </row>
    <row r="57" spans="2:7" s="2" customFormat="1" ht="16.5">
      <c r="B57" s="3"/>
      <c r="C57" s="3"/>
      <c r="D57" s="3"/>
      <c r="E57" s="3"/>
      <c r="F57" s="14"/>
      <c r="G57" s="14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7"/>
  <sheetViews>
    <sheetView workbookViewId="0" topLeftCell="A1">
      <selection activeCell="D44" sqref="D44"/>
    </sheetView>
  </sheetViews>
  <sheetFormatPr defaultColWidth="9.00390625" defaultRowHeight="16.5"/>
  <cols>
    <col min="1" max="1" width="18.00390625" style="10" customWidth="1"/>
    <col min="2" max="5" width="13.625" style="1" customWidth="1"/>
    <col min="6" max="7" width="10.625" style="1" customWidth="1"/>
  </cols>
  <sheetData>
    <row r="1" spans="1:7" s="2" customFormat="1" ht="30" customHeight="1">
      <c r="A1" s="19" t="s">
        <v>91</v>
      </c>
      <c r="B1" s="19"/>
      <c r="C1" s="19"/>
      <c r="D1" s="19"/>
      <c r="E1" s="19"/>
      <c r="F1" s="19"/>
      <c r="G1" s="19"/>
    </row>
    <row r="2" spans="2:7" s="2" customFormat="1" ht="10.5" customHeight="1">
      <c r="B2" s="3"/>
      <c r="C2" s="3"/>
      <c r="D2" s="3"/>
      <c r="E2" s="3"/>
      <c r="F2" s="3"/>
      <c r="G2" s="3"/>
    </row>
    <row r="3" spans="1:7" s="2" customFormat="1" ht="21.75" customHeight="1">
      <c r="A3" s="20" t="s">
        <v>37</v>
      </c>
      <c r="B3" s="20" t="s">
        <v>93</v>
      </c>
      <c r="C3" s="20"/>
      <c r="D3" s="20" t="s">
        <v>92</v>
      </c>
      <c r="E3" s="20"/>
      <c r="F3" s="20" t="s">
        <v>5</v>
      </c>
      <c r="G3" s="20"/>
    </row>
    <row r="4" spans="1:7" s="2" customFormat="1" ht="21.75" customHeight="1">
      <c r="A4" s="20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12554863</v>
      </c>
      <c r="C5" s="5">
        <v>22837500</v>
      </c>
      <c r="D5" s="5">
        <v>9857662</v>
      </c>
      <c r="E5" s="5">
        <v>19873000</v>
      </c>
      <c r="F5" s="15">
        <f aca="true" t="shared" si="0" ref="F5:F12">SUM(B5/D5-1)</f>
        <v>0.273614676583555</v>
      </c>
      <c r="G5" s="15">
        <f aca="true" t="shared" si="1" ref="G5:G12">SUM(C5/E5-1)</f>
        <v>0.14917224374779847</v>
      </c>
    </row>
    <row r="6" spans="1:7" s="2" customFormat="1" ht="21.75" customHeight="1">
      <c r="A6" s="11" t="s">
        <v>15</v>
      </c>
      <c r="B6" s="5">
        <v>7291666</v>
      </c>
      <c r="C6" s="5">
        <v>10938100</v>
      </c>
      <c r="D6" s="5">
        <v>6778219</v>
      </c>
      <c r="E6" s="5">
        <v>9785100</v>
      </c>
      <c r="F6" s="15">
        <f t="shared" si="0"/>
        <v>0.07574954423868574</v>
      </c>
      <c r="G6" s="15">
        <f t="shared" si="1"/>
        <v>0.11783221428498436</v>
      </c>
    </row>
    <row r="7" spans="1:7" s="2" customFormat="1" ht="21.75" customHeight="1">
      <c r="A7" s="11" t="s">
        <v>67</v>
      </c>
      <c r="B7" s="5">
        <v>0</v>
      </c>
      <c r="C7" s="6">
        <v>0</v>
      </c>
      <c r="D7" s="5"/>
      <c r="E7" s="5"/>
      <c r="F7" s="15" t="e">
        <f t="shared" si="0"/>
        <v>#DIV/0!</v>
      </c>
      <c r="G7" s="15" t="e">
        <f t="shared" si="1"/>
        <v>#DIV/0!</v>
      </c>
    </row>
    <row r="8" spans="1:7" s="2" customFormat="1" ht="21.75" customHeight="1">
      <c r="A8" s="11" t="s">
        <v>48</v>
      </c>
      <c r="B8" s="5">
        <v>2</v>
      </c>
      <c r="C8" s="5"/>
      <c r="D8" s="5"/>
      <c r="E8" s="5"/>
      <c r="F8" s="15" t="e">
        <f>SUM(B8/D8-1)</f>
        <v>#DIV/0!</v>
      </c>
      <c r="G8" s="15" t="e">
        <f>SUM(C8/E8-1)</f>
        <v>#DIV/0!</v>
      </c>
    </row>
    <row r="9" spans="1:7" s="2" customFormat="1" ht="25.5" customHeight="1">
      <c r="A9" s="7" t="s">
        <v>0</v>
      </c>
      <c r="B9" s="6">
        <f>SUM(B5:B8)</f>
        <v>19846531</v>
      </c>
      <c r="C9" s="6">
        <f>SUM(C5:C8)</f>
        <v>33775600</v>
      </c>
      <c r="D9" s="6">
        <f>SUM(D5:D8)</f>
        <v>16635881</v>
      </c>
      <c r="E9" s="6">
        <f>SUM(E5:E8)</f>
        <v>29658100</v>
      </c>
      <c r="F9" s="15">
        <f t="shared" si="0"/>
        <v>0.19299548968882374</v>
      </c>
      <c r="G9" s="15">
        <f t="shared" si="1"/>
        <v>0.13883222458620081</v>
      </c>
    </row>
    <row r="10" spans="1:7" s="2" customFormat="1" ht="25.5" customHeight="1">
      <c r="A10" s="7" t="s">
        <v>54</v>
      </c>
      <c r="B10" s="5">
        <v>0</v>
      </c>
      <c r="C10" s="6">
        <v>0</v>
      </c>
      <c r="D10" s="6">
        <v>39820</v>
      </c>
      <c r="E10" s="6">
        <v>107900</v>
      </c>
      <c r="F10" s="15">
        <f t="shared" si="0"/>
        <v>-1</v>
      </c>
      <c r="G10" s="15">
        <f t="shared" si="1"/>
        <v>-1</v>
      </c>
    </row>
    <row r="11" spans="1:7" s="2" customFormat="1" ht="21.75" customHeight="1">
      <c r="A11" s="11" t="s">
        <v>16</v>
      </c>
      <c r="B11" s="5">
        <v>209111</v>
      </c>
      <c r="C11" s="5">
        <v>527800</v>
      </c>
      <c r="D11" s="5">
        <v>164307</v>
      </c>
      <c r="E11" s="5">
        <v>482800</v>
      </c>
      <c r="F11" s="15">
        <f t="shared" si="0"/>
        <v>0.2726846695515104</v>
      </c>
      <c r="G11" s="15">
        <f t="shared" si="1"/>
        <v>0.09320629660314839</v>
      </c>
    </row>
    <row r="12" spans="1:7" s="2" customFormat="1" ht="25.5" customHeight="1">
      <c r="A12" s="7" t="s">
        <v>1</v>
      </c>
      <c r="B12" s="5">
        <f>SUM(B10:B11)</f>
        <v>209111</v>
      </c>
      <c r="C12" s="5">
        <f>SUM(C10:C11)</f>
        <v>527800</v>
      </c>
      <c r="D12" s="5">
        <f>SUM(D10:D11)</f>
        <v>204127</v>
      </c>
      <c r="E12" s="5">
        <f>SUM(E10:E11)</f>
        <v>590700</v>
      </c>
      <c r="F12" s="15">
        <f t="shared" si="0"/>
        <v>0.024416172284901005</v>
      </c>
      <c r="G12" s="15">
        <f t="shared" si="1"/>
        <v>-0.10648383274081596</v>
      </c>
    </row>
    <row r="13" spans="1:7" s="2" customFormat="1" ht="21.75" customHeight="1">
      <c r="A13" s="11" t="s">
        <v>58</v>
      </c>
      <c r="B13" s="5">
        <v>478954</v>
      </c>
      <c r="C13" s="5">
        <v>828200</v>
      </c>
      <c r="D13" s="5">
        <v>1640038</v>
      </c>
      <c r="E13" s="5">
        <v>3441900</v>
      </c>
      <c r="F13" s="15">
        <f>SUM(B13/D13-1)</f>
        <v>-0.7079616447911572</v>
      </c>
      <c r="G13" s="15">
        <f>SUM(C13/E13-1)</f>
        <v>-0.7593770882361486</v>
      </c>
    </row>
    <row r="14" spans="1:7" s="2" customFormat="1" ht="21.75" customHeight="1">
      <c r="A14" s="11" t="s">
        <v>50</v>
      </c>
      <c r="B14" s="5">
        <v>450080</v>
      </c>
      <c r="C14" s="5">
        <v>808100</v>
      </c>
      <c r="D14" s="5">
        <v>444480</v>
      </c>
      <c r="E14" s="5">
        <v>662900</v>
      </c>
      <c r="F14" s="15">
        <f>SUM(B14/D14-1)</f>
        <v>0.012598992080633531</v>
      </c>
      <c r="G14" s="15">
        <f>SUM(C14/E14-1)</f>
        <v>0.2190375622265801</v>
      </c>
    </row>
    <row r="15" spans="1:7" s="2" customFormat="1" ht="21.75" customHeight="1">
      <c r="A15" s="11" t="s">
        <v>33</v>
      </c>
      <c r="B15" s="5">
        <v>362030</v>
      </c>
      <c r="C15" s="5">
        <v>524400</v>
      </c>
      <c r="D15" s="5">
        <v>0</v>
      </c>
      <c r="E15" s="5">
        <v>0</v>
      </c>
      <c r="F15" s="5">
        <v>0</v>
      </c>
      <c r="G15" s="5">
        <v>0</v>
      </c>
    </row>
    <row r="16" spans="1:7" s="2" customFormat="1" ht="21.75" customHeight="1">
      <c r="A16" s="11" t="s">
        <v>83</v>
      </c>
      <c r="B16" s="5">
        <v>628718</v>
      </c>
      <c r="C16" s="5">
        <v>937500</v>
      </c>
      <c r="D16" s="5">
        <v>0</v>
      </c>
      <c r="E16" s="5">
        <v>0</v>
      </c>
      <c r="F16" s="5">
        <v>0</v>
      </c>
      <c r="G16" s="5">
        <v>0</v>
      </c>
    </row>
    <row r="17" spans="1:7" s="2" customFormat="1" ht="25.5" customHeight="1">
      <c r="A17" s="7" t="s">
        <v>34</v>
      </c>
      <c r="B17" s="5">
        <f>SUM(B13:B16)</f>
        <v>1919782</v>
      </c>
      <c r="C17" s="5">
        <f>SUM(C13:C16)</f>
        <v>3098200</v>
      </c>
      <c r="D17" s="5">
        <f>SUM(D13:D15)</f>
        <v>2084518</v>
      </c>
      <c r="E17" s="5">
        <f>SUM(E13:E15)</f>
        <v>4104800</v>
      </c>
      <c r="F17" s="15">
        <f>SUM(B17/D17-1)</f>
        <v>-0.0790283413239895</v>
      </c>
      <c r="G17" s="15">
        <f>SUM(C17/E17-1)</f>
        <v>-0.245225102319236</v>
      </c>
    </row>
    <row r="18" spans="1:7" s="2" customFormat="1" ht="21.75" customHeight="1">
      <c r="A18" s="11" t="s">
        <v>44</v>
      </c>
      <c r="B18" s="5">
        <v>0</v>
      </c>
      <c r="C18" s="6">
        <v>0</v>
      </c>
      <c r="D18" s="5">
        <v>48346</v>
      </c>
      <c r="E18" s="5">
        <v>159200</v>
      </c>
      <c r="F18" s="15">
        <f>SUM(B18/D18-1)</f>
        <v>-1</v>
      </c>
      <c r="G18" s="15">
        <f>SUM(C18/E18-1)</f>
        <v>-1</v>
      </c>
    </row>
    <row r="19" spans="1:7" s="2" customFormat="1" ht="25.5" customHeight="1">
      <c r="A19" s="7" t="s">
        <v>84</v>
      </c>
      <c r="B19" s="5">
        <v>330255</v>
      </c>
      <c r="C19" s="5">
        <v>629500</v>
      </c>
      <c r="D19" s="5">
        <v>0</v>
      </c>
      <c r="E19" s="5">
        <v>0</v>
      </c>
      <c r="F19" s="5">
        <v>0</v>
      </c>
      <c r="G19" s="5">
        <v>0</v>
      </c>
    </row>
    <row r="20" spans="1:7" s="2" customFormat="1" ht="21.75" customHeight="1">
      <c r="A20" s="11" t="s">
        <v>20</v>
      </c>
      <c r="B20" s="5">
        <v>1039623</v>
      </c>
      <c r="C20" s="12">
        <v>1899700</v>
      </c>
      <c r="D20" s="5">
        <v>644887</v>
      </c>
      <c r="E20" s="12">
        <v>1150200</v>
      </c>
      <c r="F20" s="15">
        <f aca="true" t="shared" si="2" ref="F20:F27">SUM(B20/D20-1)</f>
        <v>0.612101034754926</v>
      </c>
      <c r="G20" s="15">
        <f aca="true" t="shared" si="3" ref="G20:G27">SUM(C20/E20-1)</f>
        <v>0.6516258042079639</v>
      </c>
    </row>
    <row r="21" spans="1:7" s="2" customFormat="1" ht="21.75" customHeight="1">
      <c r="A21" s="11" t="s">
        <v>21</v>
      </c>
      <c r="B21" s="5">
        <v>303219</v>
      </c>
      <c r="C21" s="6">
        <v>575400</v>
      </c>
      <c r="D21" s="5">
        <v>204039</v>
      </c>
      <c r="E21" s="6">
        <v>484200</v>
      </c>
      <c r="F21" s="15">
        <f t="shared" si="2"/>
        <v>0.48608354285210176</v>
      </c>
      <c r="G21" s="15">
        <f t="shared" si="3"/>
        <v>0.18835192069392814</v>
      </c>
    </row>
    <row r="22" spans="1:7" s="2" customFormat="1" ht="21.75" customHeight="1">
      <c r="A22" s="11" t="s">
        <v>94</v>
      </c>
      <c r="B22" s="5">
        <v>97460</v>
      </c>
      <c r="C22" s="6">
        <v>182900</v>
      </c>
      <c r="D22" s="5">
        <v>0</v>
      </c>
      <c r="E22" s="6">
        <v>0</v>
      </c>
      <c r="F22" s="15" t="e">
        <f t="shared" si="2"/>
        <v>#DIV/0!</v>
      </c>
      <c r="G22" s="15" t="e">
        <f t="shared" si="3"/>
        <v>#DIV/0!</v>
      </c>
    </row>
    <row r="23" spans="1:7" s="2" customFormat="1" ht="21.75" customHeight="1">
      <c r="A23" s="11" t="s">
        <v>25</v>
      </c>
      <c r="B23" s="5">
        <v>0</v>
      </c>
      <c r="C23" s="6">
        <v>0</v>
      </c>
      <c r="D23" s="5">
        <v>1492883</v>
      </c>
      <c r="E23" s="13">
        <v>2837700</v>
      </c>
      <c r="F23" s="15">
        <f t="shared" si="2"/>
        <v>-1</v>
      </c>
      <c r="G23" s="15">
        <f t="shared" si="3"/>
        <v>-1</v>
      </c>
    </row>
    <row r="24" spans="1:7" s="2" customFormat="1" ht="21.75" customHeight="1">
      <c r="A24" s="11" t="s">
        <v>55</v>
      </c>
      <c r="B24" s="5">
        <v>0</v>
      </c>
      <c r="C24" s="6">
        <v>0</v>
      </c>
      <c r="D24" s="5">
        <v>100364</v>
      </c>
      <c r="E24" s="5">
        <v>198000</v>
      </c>
      <c r="F24" s="15">
        <f>SUM(B24/D24-1)</f>
        <v>-1</v>
      </c>
      <c r="G24" s="15">
        <f>SUM(C24/E24-1)</f>
        <v>-1</v>
      </c>
    </row>
    <row r="25" spans="1:7" s="2" customFormat="1" ht="21.75" customHeight="1">
      <c r="A25" s="11" t="s">
        <v>56</v>
      </c>
      <c r="B25" s="5">
        <v>409512</v>
      </c>
      <c r="C25" s="5">
        <v>713000</v>
      </c>
      <c r="D25" s="5">
        <v>305708</v>
      </c>
      <c r="E25" s="5">
        <v>605200</v>
      </c>
      <c r="F25" s="15">
        <f>SUM(B25/D25-1)</f>
        <v>0.33955277585146604</v>
      </c>
      <c r="G25" s="15">
        <f>SUM(C25/E25-1)</f>
        <v>0.17812293456708517</v>
      </c>
    </row>
    <row r="26" spans="1:7" s="2" customFormat="1" ht="21.75" customHeight="1">
      <c r="A26" s="11" t="s">
        <v>23</v>
      </c>
      <c r="B26" s="5">
        <v>1050015</v>
      </c>
      <c r="C26" s="6">
        <v>1953000</v>
      </c>
      <c r="D26" s="5">
        <v>856208</v>
      </c>
      <c r="E26" s="6">
        <v>1818400</v>
      </c>
      <c r="F26" s="15">
        <f t="shared" si="2"/>
        <v>0.22635504456860955</v>
      </c>
      <c r="G26" s="15">
        <f t="shared" si="3"/>
        <v>0.07402111746590401</v>
      </c>
    </row>
    <row r="27" spans="1:7" s="2" customFormat="1" ht="21.75" customHeight="1">
      <c r="A27" s="11" t="s">
        <v>36</v>
      </c>
      <c r="B27" s="5">
        <v>189505</v>
      </c>
      <c r="C27" s="6">
        <v>267300</v>
      </c>
      <c r="D27" s="5">
        <v>399706</v>
      </c>
      <c r="E27" s="6">
        <v>872400</v>
      </c>
      <c r="F27" s="15">
        <f t="shared" si="2"/>
        <v>-0.5258890284359004</v>
      </c>
      <c r="G27" s="15">
        <f t="shared" si="3"/>
        <v>-0.6936038514442916</v>
      </c>
    </row>
    <row r="28" spans="1:7" s="2" customFormat="1" ht="21.75" customHeight="1">
      <c r="A28" s="11" t="s">
        <v>22</v>
      </c>
      <c r="B28" s="5">
        <v>102073</v>
      </c>
      <c r="C28" s="6">
        <v>203000</v>
      </c>
      <c r="D28" s="5">
        <v>402410</v>
      </c>
      <c r="E28" s="6">
        <v>819900</v>
      </c>
      <c r="F28" s="15">
        <f>SUM(B28/D28-1)</f>
        <v>-0.7463457667552993</v>
      </c>
      <c r="G28" s="15">
        <f>SUM(C28/E28-1)</f>
        <v>-0.752408830345164</v>
      </c>
    </row>
    <row r="29" spans="1:7" s="2" customFormat="1" ht="21.75" customHeight="1">
      <c r="A29" s="11" t="s">
        <v>30</v>
      </c>
      <c r="B29" s="5">
        <v>0</v>
      </c>
      <c r="C29" s="6">
        <v>0</v>
      </c>
      <c r="D29" s="5">
        <v>67863</v>
      </c>
      <c r="E29" s="5">
        <v>153400</v>
      </c>
      <c r="F29" s="15">
        <f>SUM(B29/D29-1)</f>
        <v>-1</v>
      </c>
      <c r="G29" s="15">
        <f>SUM(C29/E29-1)</f>
        <v>-1</v>
      </c>
    </row>
    <row r="30" spans="1:7" s="2" customFormat="1" ht="25.5" customHeight="1">
      <c r="A30" s="8" t="s">
        <v>3</v>
      </c>
      <c r="B30" s="5">
        <f>SUM(B18:B29)</f>
        <v>3521662</v>
      </c>
      <c r="C30" s="5">
        <f>SUM(C18:C29)</f>
        <v>6423800</v>
      </c>
      <c r="D30" s="5">
        <f>SUM(D18:D29)</f>
        <v>4522414</v>
      </c>
      <c r="E30" s="5">
        <f>SUM(E18:E29)</f>
        <v>9098600</v>
      </c>
      <c r="F30" s="15">
        <f aca="true" t="shared" si="4" ref="F30:G33">SUM(B30/D30-1)</f>
        <v>-0.22128712674248752</v>
      </c>
      <c r="G30" s="15">
        <f t="shared" si="4"/>
        <v>-0.29397929351768404</v>
      </c>
    </row>
    <row r="31" spans="1:7" s="2" customFormat="1" ht="21.75" customHeight="1">
      <c r="A31" s="11" t="s">
        <v>17</v>
      </c>
      <c r="B31" s="5">
        <v>2949180</v>
      </c>
      <c r="C31" s="13">
        <v>5143000</v>
      </c>
      <c r="D31" s="5">
        <v>1761236</v>
      </c>
      <c r="E31" s="13">
        <v>4024400</v>
      </c>
      <c r="F31" s="15">
        <f t="shared" si="4"/>
        <v>0.6744945027242233</v>
      </c>
      <c r="G31" s="15">
        <f t="shared" si="4"/>
        <v>0.2779544776861147</v>
      </c>
    </row>
    <row r="32" spans="1:7" s="2" customFormat="1" ht="21.75" customHeight="1">
      <c r="A32" s="7" t="s">
        <v>2</v>
      </c>
      <c r="B32" s="5">
        <v>38034753</v>
      </c>
      <c r="C32" s="13">
        <v>67416900</v>
      </c>
      <c r="D32" s="5">
        <v>20562757</v>
      </c>
      <c r="E32" s="13">
        <v>52721200</v>
      </c>
      <c r="F32" s="15">
        <f t="shared" si="4"/>
        <v>0.8496913132806072</v>
      </c>
      <c r="G32" s="15">
        <f t="shared" si="4"/>
        <v>0.2787436553037488</v>
      </c>
    </row>
    <row r="33" spans="1:7" s="2" customFormat="1" ht="25.5" customHeight="1">
      <c r="A33" s="7" t="s">
        <v>4</v>
      </c>
      <c r="B33" s="5">
        <f>SUM(B31:B32)</f>
        <v>40983933</v>
      </c>
      <c r="C33" s="6">
        <f>SUM(C31:C32)</f>
        <v>72559900</v>
      </c>
      <c r="D33" s="5">
        <f>SUM(D31:D32)</f>
        <v>22323993</v>
      </c>
      <c r="E33" s="6">
        <f>SUM(E31:E32)</f>
        <v>56745600</v>
      </c>
      <c r="F33" s="15">
        <f t="shared" si="4"/>
        <v>0.8358692819873219</v>
      </c>
      <c r="G33" s="15">
        <f t="shared" si="4"/>
        <v>0.2786876867986241</v>
      </c>
    </row>
    <row r="34" spans="1:7" s="2" customFormat="1" ht="21.75" customHeight="1">
      <c r="A34" s="7" t="s">
        <v>43</v>
      </c>
      <c r="B34" s="5">
        <v>4651470</v>
      </c>
      <c r="C34" s="6">
        <v>7070800</v>
      </c>
      <c r="D34" s="5">
        <v>7149369</v>
      </c>
      <c r="E34" s="6">
        <v>11834200</v>
      </c>
      <c r="F34" s="15">
        <f aca="true" t="shared" si="5" ref="F34:G40">SUM(B34/D34-1)</f>
        <v>-0.3493873375398584</v>
      </c>
      <c r="G34" s="15">
        <f t="shared" si="5"/>
        <v>-0.40251136536479015</v>
      </c>
    </row>
    <row r="35" spans="1:7" s="2" customFormat="1" ht="21.75" customHeight="1">
      <c r="A35" s="11" t="s">
        <v>18</v>
      </c>
      <c r="B35" s="5">
        <v>14156882</v>
      </c>
      <c r="C35" s="6">
        <v>25845900</v>
      </c>
      <c r="D35" s="5">
        <v>8308370</v>
      </c>
      <c r="E35" s="6">
        <v>19198900</v>
      </c>
      <c r="F35" s="15">
        <f t="shared" si="5"/>
        <v>0.7039301331067345</v>
      </c>
      <c r="G35" s="15">
        <f t="shared" si="5"/>
        <v>0.34621775205871175</v>
      </c>
    </row>
    <row r="36" spans="1:7" s="2" customFormat="1" ht="21.75" customHeight="1">
      <c r="A36" s="11" t="s">
        <v>53</v>
      </c>
      <c r="B36" s="5">
        <v>0</v>
      </c>
      <c r="C36" s="6">
        <v>0</v>
      </c>
      <c r="D36" s="5">
        <v>193620</v>
      </c>
      <c r="E36" s="5">
        <v>403600</v>
      </c>
      <c r="F36" s="15">
        <f t="shared" si="5"/>
        <v>-1</v>
      </c>
      <c r="G36" s="15">
        <f t="shared" si="5"/>
        <v>-1</v>
      </c>
    </row>
    <row r="37" spans="1:7" s="2" customFormat="1" ht="25.5" customHeight="1">
      <c r="A37" s="7" t="s">
        <v>13</v>
      </c>
      <c r="B37" s="5">
        <f>SUM(B34:B36)</f>
        <v>18808352</v>
      </c>
      <c r="C37" s="5">
        <f>SUM(C34:C36)</f>
        <v>32916700</v>
      </c>
      <c r="D37" s="5">
        <f>SUM(D34:D36)</f>
        <v>15651359</v>
      </c>
      <c r="E37" s="5">
        <f>SUM(E34:E36)</f>
        <v>31436700</v>
      </c>
      <c r="F37" s="15">
        <f t="shared" si="5"/>
        <v>0.20170727666524035</v>
      </c>
      <c r="G37" s="15">
        <f t="shared" si="5"/>
        <v>0.04707873281864816</v>
      </c>
    </row>
    <row r="38" spans="1:7" s="2" customFormat="1" ht="21.75" customHeight="1">
      <c r="A38" s="7" t="s">
        <v>32</v>
      </c>
      <c r="B38" s="5">
        <v>0</v>
      </c>
      <c r="C38" s="6">
        <v>0</v>
      </c>
      <c r="D38" s="5">
        <v>287868</v>
      </c>
      <c r="E38" s="5">
        <v>722600</v>
      </c>
      <c r="F38" s="15">
        <f t="shared" si="5"/>
        <v>-1</v>
      </c>
      <c r="G38" s="15">
        <f t="shared" si="5"/>
        <v>-1</v>
      </c>
    </row>
    <row r="39" spans="1:7" s="2" customFormat="1" ht="25.5" customHeight="1">
      <c r="A39" s="7" t="s">
        <v>31</v>
      </c>
      <c r="B39" s="5">
        <f>SUM(B38)</f>
        <v>0</v>
      </c>
      <c r="C39" s="5">
        <f>SUM(C38)</f>
        <v>0</v>
      </c>
      <c r="D39" s="5">
        <f>SUM(D38)</f>
        <v>287868</v>
      </c>
      <c r="E39" s="5">
        <f>SUM(E38)</f>
        <v>722600</v>
      </c>
      <c r="F39" s="15">
        <f t="shared" si="5"/>
        <v>-1</v>
      </c>
      <c r="G39" s="15">
        <f t="shared" si="5"/>
        <v>-1</v>
      </c>
    </row>
    <row r="40" spans="1:7" s="2" customFormat="1" ht="31.5" customHeight="1">
      <c r="A40" s="7" t="s">
        <v>12</v>
      </c>
      <c r="B40" s="9">
        <f>SUM(B39,B37,B33,B30,B17,B12,B9)</f>
        <v>85289371</v>
      </c>
      <c r="C40" s="9">
        <f>SUM(C39,C37,C33,C30,C17,C12,C9)</f>
        <v>149302000</v>
      </c>
      <c r="D40" s="9">
        <f>SUM(D39,D37,D33,D30,D17,D12,D9)</f>
        <v>61710160</v>
      </c>
      <c r="E40" s="9">
        <f>SUM(E39,E37,E33,E30,E17,E12,E9)</f>
        <v>132357100</v>
      </c>
      <c r="F40" s="15">
        <f t="shared" si="5"/>
        <v>0.38209609244247633</v>
      </c>
      <c r="G40" s="15">
        <f t="shared" si="5"/>
        <v>0.1280241105312825</v>
      </c>
    </row>
    <row r="41" spans="1:7" s="2" customFormat="1" ht="29.25" customHeight="1">
      <c r="A41" s="2" t="s">
        <v>95</v>
      </c>
      <c r="B41" s="3"/>
      <c r="C41" s="3"/>
      <c r="D41" s="3"/>
      <c r="E41" s="3"/>
      <c r="F41" s="14"/>
      <c r="G41" s="14"/>
    </row>
    <row r="42" spans="2:7" s="2" customFormat="1" ht="16.5">
      <c r="B42" s="3"/>
      <c r="C42" s="3"/>
      <c r="D42" s="3"/>
      <c r="E42" s="3"/>
      <c r="F42" s="14"/>
      <c r="G42" s="14"/>
    </row>
    <row r="43" spans="2:7" s="2" customFormat="1" ht="16.5">
      <c r="B43" s="3"/>
      <c r="C43" s="3"/>
      <c r="D43" s="3"/>
      <c r="E43" s="3"/>
      <c r="F43" s="14"/>
      <c r="G43" s="14"/>
    </row>
    <row r="44" spans="2:7" s="2" customFormat="1" ht="16.5">
      <c r="B44" s="3"/>
      <c r="C44" s="3"/>
      <c r="D44" s="3"/>
      <c r="E44" s="3"/>
      <c r="F44" s="14"/>
      <c r="G44" s="14"/>
    </row>
    <row r="45" spans="2:7" s="2" customFormat="1" ht="16.5">
      <c r="B45" s="3"/>
      <c r="C45" s="3"/>
      <c r="D45" s="3"/>
      <c r="E45" s="3"/>
      <c r="F45" s="14"/>
      <c r="G45" s="14"/>
    </row>
    <row r="46" spans="2:7" s="2" customFormat="1" ht="16.5">
      <c r="B46" s="3"/>
      <c r="C46" s="3"/>
      <c r="D46" s="3"/>
      <c r="E46" s="3"/>
      <c r="F46" s="14"/>
      <c r="G46" s="14"/>
    </row>
    <row r="47" spans="2:7" s="2" customFormat="1" ht="16.5">
      <c r="B47" s="3"/>
      <c r="C47" s="3"/>
      <c r="D47" s="3"/>
      <c r="E47" s="3"/>
      <c r="F47" s="14"/>
      <c r="G47" s="14"/>
    </row>
    <row r="48" spans="2:7" s="2" customFormat="1" ht="16.5">
      <c r="B48" s="3"/>
      <c r="C48" s="3"/>
      <c r="D48" s="3"/>
      <c r="E48" s="3"/>
      <c r="F48" s="14"/>
      <c r="G48" s="14"/>
    </row>
    <row r="49" spans="2:7" s="2" customFormat="1" ht="16.5">
      <c r="B49" s="3"/>
      <c r="C49" s="3"/>
      <c r="D49" s="3"/>
      <c r="E49" s="3"/>
      <c r="F49" s="14"/>
      <c r="G49" s="14"/>
    </row>
    <row r="50" spans="2:7" s="2" customFormat="1" ht="16.5">
      <c r="B50" s="3"/>
      <c r="C50" s="3"/>
      <c r="D50" s="3"/>
      <c r="E50" s="3"/>
      <c r="F50" s="14"/>
      <c r="G50" s="14"/>
    </row>
    <row r="51" spans="2:7" s="2" customFormat="1" ht="16.5">
      <c r="B51" s="3"/>
      <c r="C51" s="3"/>
      <c r="D51" s="3"/>
      <c r="E51" s="3"/>
      <c r="F51" s="14"/>
      <c r="G51" s="14"/>
    </row>
    <row r="52" spans="2:7" s="2" customFormat="1" ht="16.5">
      <c r="B52" s="3"/>
      <c r="C52" s="3"/>
      <c r="D52" s="3"/>
      <c r="E52" s="3"/>
      <c r="F52" s="14"/>
      <c r="G52" s="14"/>
    </row>
    <row r="53" spans="2:7" s="2" customFormat="1" ht="16.5">
      <c r="B53" s="3"/>
      <c r="C53" s="3"/>
      <c r="D53" s="3"/>
      <c r="E53" s="3"/>
      <c r="F53" s="14"/>
      <c r="G53" s="14"/>
    </row>
    <row r="54" spans="2:7" s="2" customFormat="1" ht="16.5">
      <c r="B54" s="3"/>
      <c r="C54" s="3"/>
      <c r="D54" s="3"/>
      <c r="E54" s="3"/>
      <c r="F54" s="14"/>
      <c r="G54" s="14"/>
    </row>
    <row r="55" spans="2:7" s="2" customFormat="1" ht="16.5">
      <c r="B55" s="3"/>
      <c r="C55" s="3"/>
      <c r="D55" s="3"/>
      <c r="E55" s="3"/>
      <c r="F55" s="14"/>
      <c r="G55" s="14"/>
    </row>
    <row r="56" spans="2:7" s="2" customFormat="1" ht="16.5">
      <c r="B56" s="3"/>
      <c r="C56" s="3"/>
      <c r="D56" s="3"/>
      <c r="E56" s="3"/>
      <c r="F56" s="14"/>
      <c r="G56" s="14"/>
    </row>
    <row r="57" spans="2:7" s="2" customFormat="1" ht="16.5">
      <c r="B57" s="3"/>
      <c r="C57" s="3"/>
      <c r="D57" s="3"/>
      <c r="E57" s="3"/>
      <c r="F57" s="14"/>
      <c r="G57" s="14"/>
    </row>
    <row r="58" spans="2:7" s="2" customFormat="1" ht="16.5">
      <c r="B58" s="3"/>
      <c r="C58" s="3"/>
      <c r="D58" s="3"/>
      <c r="E58" s="3"/>
      <c r="F58" s="14"/>
      <c r="G58" s="14"/>
    </row>
    <row r="59" spans="2:7" s="2" customFormat="1" ht="16.5">
      <c r="B59" s="3"/>
      <c r="C59" s="3"/>
      <c r="D59" s="3"/>
      <c r="E59" s="3"/>
      <c r="F59" s="14"/>
      <c r="G59" s="14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8"/>
  <sheetViews>
    <sheetView workbookViewId="0" topLeftCell="A1">
      <selection activeCell="F42" sqref="F42"/>
    </sheetView>
  </sheetViews>
  <sheetFormatPr defaultColWidth="9.00390625" defaultRowHeight="16.5"/>
  <cols>
    <col min="1" max="1" width="17.875" style="10" customWidth="1"/>
    <col min="2" max="5" width="13.625" style="1" customWidth="1"/>
    <col min="6" max="7" width="10.625" style="1" customWidth="1"/>
    <col min="8" max="8" width="9.875" style="0" customWidth="1"/>
  </cols>
  <sheetData>
    <row r="1" spans="1:7" s="2" customFormat="1" ht="30" customHeight="1">
      <c r="A1" s="19" t="s">
        <v>97</v>
      </c>
      <c r="B1" s="19"/>
      <c r="C1" s="19"/>
      <c r="D1" s="19"/>
      <c r="E1" s="19"/>
      <c r="F1" s="19"/>
      <c r="G1" s="19"/>
    </row>
    <row r="2" spans="2:7" s="2" customFormat="1" ht="10.5" customHeight="1">
      <c r="B2" s="3"/>
      <c r="C2" s="3"/>
      <c r="D2" s="3"/>
      <c r="E2" s="3"/>
      <c r="F2" s="3"/>
      <c r="G2" s="3"/>
    </row>
    <row r="3" spans="1:7" s="2" customFormat="1" ht="21.75" customHeight="1">
      <c r="A3" s="20" t="s">
        <v>37</v>
      </c>
      <c r="B3" s="20" t="s">
        <v>96</v>
      </c>
      <c r="C3" s="20"/>
      <c r="D3" s="20" t="s">
        <v>68</v>
      </c>
      <c r="E3" s="20"/>
      <c r="F3" s="20" t="s">
        <v>5</v>
      </c>
      <c r="G3" s="20"/>
    </row>
    <row r="4" spans="1:7" s="2" customFormat="1" ht="21.75" customHeight="1">
      <c r="A4" s="20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12800722</v>
      </c>
      <c r="C5" s="5">
        <v>23340700</v>
      </c>
      <c r="D5" s="5">
        <v>11973740</v>
      </c>
      <c r="E5" s="5">
        <v>24253600</v>
      </c>
      <c r="F5" s="15">
        <f aca="true" t="shared" si="0" ref="F5:G10">SUM(B5/D5-1)</f>
        <v>0.06906630676797731</v>
      </c>
      <c r="G5" s="15">
        <f t="shared" si="0"/>
        <v>-0.03763977306461719</v>
      </c>
    </row>
    <row r="6" spans="1:7" s="2" customFormat="1" ht="21.75" customHeight="1">
      <c r="A6" s="11" t="s">
        <v>39</v>
      </c>
      <c r="B6" s="5">
        <v>30189</v>
      </c>
      <c r="C6" s="5">
        <v>44500</v>
      </c>
      <c r="D6" s="5">
        <v>0</v>
      </c>
      <c r="E6" s="5">
        <v>0</v>
      </c>
      <c r="F6" s="5">
        <v>0</v>
      </c>
      <c r="G6" s="5">
        <v>0</v>
      </c>
    </row>
    <row r="7" spans="1:7" s="2" customFormat="1" ht="21.75" customHeight="1">
      <c r="A7" s="11" t="s">
        <v>15</v>
      </c>
      <c r="B7" s="5">
        <v>9113206</v>
      </c>
      <c r="C7" s="5">
        <v>13755200</v>
      </c>
      <c r="D7" s="5">
        <v>8904508</v>
      </c>
      <c r="E7" s="5">
        <v>12886800</v>
      </c>
      <c r="F7" s="15">
        <f t="shared" si="0"/>
        <v>0.02343734207437409</v>
      </c>
      <c r="G7" s="15">
        <f t="shared" si="0"/>
        <v>0.06738678337523663</v>
      </c>
    </row>
    <row r="8" spans="1:7" s="2" customFormat="1" ht="21.75" customHeight="1">
      <c r="A8" s="11" t="s">
        <v>48</v>
      </c>
      <c r="B8" s="5">
        <v>2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s="2" customFormat="1" ht="25.5" customHeight="1">
      <c r="A9" s="7" t="s">
        <v>0</v>
      </c>
      <c r="B9" s="6">
        <f>SUM(B5:B8)</f>
        <v>21944119</v>
      </c>
      <c r="C9" s="6">
        <f>SUM(C5:C8)</f>
        <v>37140400</v>
      </c>
      <c r="D9" s="6">
        <f>SUM(D5:D7)</f>
        <v>20878248</v>
      </c>
      <c r="E9" s="6">
        <f>SUM(E5:E7)</f>
        <v>37140400</v>
      </c>
      <c r="F9" s="15">
        <f t="shared" si="0"/>
        <v>0.05105174533801882</v>
      </c>
      <c r="G9" s="15">
        <f t="shared" si="0"/>
        <v>0</v>
      </c>
    </row>
    <row r="10" spans="1:7" s="2" customFormat="1" ht="25.5" customHeight="1">
      <c r="A10" s="7" t="s">
        <v>49</v>
      </c>
      <c r="B10" s="6">
        <v>0</v>
      </c>
      <c r="C10" s="6">
        <v>0</v>
      </c>
      <c r="D10" s="6">
        <v>39820</v>
      </c>
      <c r="E10" s="6">
        <v>107900</v>
      </c>
      <c r="F10" s="15">
        <f t="shared" si="0"/>
        <v>-1</v>
      </c>
      <c r="G10" s="15">
        <f t="shared" si="0"/>
        <v>-1</v>
      </c>
    </row>
    <row r="11" spans="1:7" s="2" customFormat="1" ht="21.75" customHeight="1">
      <c r="A11" s="11" t="s">
        <v>16</v>
      </c>
      <c r="B11" s="6">
        <v>209111</v>
      </c>
      <c r="C11" s="6">
        <v>527800</v>
      </c>
      <c r="D11" s="6">
        <v>164307</v>
      </c>
      <c r="E11" s="6">
        <v>482800</v>
      </c>
      <c r="F11" s="15">
        <f aca="true" t="shared" si="1" ref="F11:G15">SUM(B11/D11-1)</f>
        <v>0.2726846695515104</v>
      </c>
      <c r="G11" s="15">
        <f t="shared" si="1"/>
        <v>0.09320629660314839</v>
      </c>
    </row>
    <row r="12" spans="1:7" s="2" customFormat="1" ht="25.5" customHeight="1">
      <c r="A12" s="7" t="s">
        <v>1</v>
      </c>
      <c r="B12" s="5">
        <f>SUM(B10:B11)</f>
        <v>209111</v>
      </c>
      <c r="C12" s="5">
        <f>SUM(C10:C11)</f>
        <v>527800</v>
      </c>
      <c r="D12" s="5">
        <f>SUM(D10:D11)</f>
        <v>204127</v>
      </c>
      <c r="E12" s="5">
        <f>SUM(E10:E11)</f>
        <v>590700</v>
      </c>
      <c r="F12" s="15">
        <f t="shared" si="1"/>
        <v>0.024416172284901005</v>
      </c>
      <c r="G12" s="15">
        <f t="shared" si="1"/>
        <v>-0.10648383274081596</v>
      </c>
    </row>
    <row r="13" spans="1:7" s="2" customFormat="1" ht="25.5" customHeight="1">
      <c r="A13" s="11" t="s">
        <v>52</v>
      </c>
      <c r="B13" s="5">
        <v>104929</v>
      </c>
      <c r="C13" s="5">
        <v>181500</v>
      </c>
      <c r="D13" s="5">
        <v>0</v>
      </c>
      <c r="E13" s="5">
        <v>0</v>
      </c>
      <c r="F13" s="5">
        <v>0</v>
      </c>
      <c r="G13" s="5">
        <v>0</v>
      </c>
    </row>
    <row r="14" spans="1:7" s="2" customFormat="1" ht="21.75" customHeight="1">
      <c r="A14" s="11" t="s">
        <v>58</v>
      </c>
      <c r="B14" s="5">
        <v>478954</v>
      </c>
      <c r="C14" s="5">
        <v>828200</v>
      </c>
      <c r="D14" s="5">
        <v>1843550</v>
      </c>
      <c r="E14" s="5">
        <v>3891600</v>
      </c>
      <c r="F14" s="15">
        <f t="shared" si="1"/>
        <v>-0.7402001573051993</v>
      </c>
      <c r="G14" s="15">
        <f t="shared" si="1"/>
        <v>-0.7871826498098469</v>
      </c>
    </row>
    <row r="15" spans="1:7" s="2" customFormat="1" ht="21.75" customHeight="1">
      <c r="A15" s="11" t="s">
        <v>50</v>
      </c>
      <c r="B15" s="5">
        <v>450080</v>
      </c>
      <c r="C15" s="5">
        <v>808100</v>
      </c>
      <c r="D15" s="5">
        <v>444480</v>
      </c>
      <c r="E15" s="5">
        <v>662900</v>
      </c>
      <c r="F15" s="15">
        <f t="shared" si="1"/>
        <v>0.012598992080633531</v>
      </c>
      <c r="G15" s="15">
        <f t="shared" si="1"/>
        <v>0.2190375622265801</v>
      </c>
    </row>
    <row r="16" spans="1:7" s="2" customFormat="1" ht="21.75" customHeight="1">
      <c r="A16" s="11" t="s">
        <v>33</v>
      </c>
      <c r="B16" s="5">
        <v>362030</v>
      </c>
      <c r="C16" s="5">
        <v>524400</v>
      </c>
      <c r="D16" s="5">
        <v>0</v>
      </c>
      <c r="E16" s="5">
        <v>0</v>
      </c>
      <c r="F16" s="5">
        <v>0</v>
      </c>
      <c r="G16" s="5">
        <v>0</v>
      </c>
    </row>
    <row r="17" spans="1:7" s="2" customFormat="1" ht="21.75" customHeight="1">
      <c r="A17" s="11" t="s">
        <v>83</v>
      </c>
      <c r="B17" s="5">
        <v>628718</v>
      </c>
      <c r="C17" s="5">
        <v>937500</v>
      </c>
      <c r="D17" s="5">
        <v>0</v>
      </c>
      <c r="E17" s="5">
        <v>0</v>
      </c>
      <c r="F17" s="5">
        <v>0</v>
      </c>
      <c r="G17" s="5">
        <v>0</v>
      </c>
    </row>
    <row r="18" spans="1:7" s="2" customFormat="1" ht="25.5" customHeight="1">
      <c r="A18" s="7" t="s">
        <v>34</v>
      </c>
      <c r="B18" s="5">
        <f>SUM(B13:B17)</f>
        <v>2024711</v>
      </c>
      <c r="C18" s="5">
        <f>SUM(C13:C17)</f>
        <v>3279700</v>
      </c>
      <c r="D18" s="5">
        <f>SUM(D13:D17)</f>
        <v>2288030</v>
      </c>
      <c r="E18" s="5">
        <f>SUM(E13:E17)</f>
        <v>4554500</v>
      </c>
      <c r="F18" s="15">
        <f aca="true" t="shared" si="2" ref="F18:G21">SUM(B18/D18-1)</f>
        <v>-0.11508546653671503</v>
      </c>
      <c r="G18" s="15">
        <f t="shared" si="2"/>
        <v>-0.2798990009880338</v>
      </c>
    </row>
    <row r="19" spans="1:7" s="2" customFormat="1" ht="21.75" customHeight="1">
      <c r="A19" s="11" t="s">
        <v>44</v>
      </c>
      <c r="B19" s="5">
        <v>0</v>
      </c>
      <c r="C19" s="5">
        <v>0</v>
      </c>
      <c r="D19" s="5">
        <v>48346</v>
      </c>
      <c r="E19" s="5">
        <v>159200</v>
      </c>
      <c r="F19" s="15">
        <f t="shared" si="2"/>
        <v>-1</v>
      </c>
      <c r="G19" s="15">
        <f t="shared" si="2"/>
        <v>-1</v>
      </c>
    </row>
    <row r="20" spans="1:7" s="2" customFormat="1" ht="25.5" customHeight="1">
      <c r="A20" s="7" t="s">
        <v>84</v>
      </c>
      <c r="B20" s="5">
        <v>330255</v>
      </c>
      <c r="C20" s="5">
        <v>629500</v>
      </c>
      <c r="D20" s="5">
        <v>0</v>
      </c>
      <c r="E20" s="5">
        <v>0</v>
      </c>
      <c r="F20" s="5">
        <v>0</v>
      </c>
      <c r="G20" s="5">
        <v>0</v>
      </c>
    </row>
    <row r="21" spans="1:7" s="2" customFormat="1" ht="21.75" customHeight="1">
      <c r="A21" s="11" t="s">
        <v>20</v>
      </c>
      <c r="B21" s="5">
        <v>1264997</v>
      </c>
      <c r="C21" s="12">
        <v>2320000</v>
      </c>
      <c r="D21" s="5">
        <v>1206040</v>
      </c>
      <c r="E21" s="12">
        <v>2164700</v>
      </c>
      <c r="F21" s="15">
        <f t="shared" si="2"/>
        <v>0.04888477994096374</v>
      </c>
      <c r="G21" s="15">
        <f t="shared" si="2"/>
        <v>0.07174204277729013</v>
      </c>
    </row>
    <row r="22" spans="1:7" s="2" customFormat="1" ht="21.75" customHeight="1">
      <c r="A22" s="11" t="s">
        <v>21</v>
      </c>
      <c r="B22" s="5">
        <v>303219</v>
      </c>
      <c r="C22" s="12">
        <v>575400</v>
      </c>
      <c r="D22" s="5">
        <v>204039</v>
      </c>
      <c r="E22" s="12">
        <v>484200</v>
      </c>
      <c r="F22" s="15">
        <f aca="true" t="shared" si="3" ref="F22:G25">SUM(B22/D22-1)</f>
        <v>0.48608354285210176</v>
      </c>
      <c r="G22" s="15">
        <f t="shared" si="3"/>
        <v>0.18835192069392814</v>
      </c>
    </row>
    <row r="23" spans="1:7" s="2" customFormat="1" ht="21.75" customHeight="1">
      <c r="A23" s="11" t="s">
        <v>94</v>
      </c>
      <c r="B23" s="5">
        <v>97460</v>
      </c>
      <c r="C23" s="6">
        <v>182900</v>
      </c>
      <c r="D23" s="5">
        <v>0</v>
      </c>
      <c r="E23" s="6">
        <v>0</v>
      </c>
      <c r="F23" s="5">
        <v>0</v>
      </c>
      <c r="G23" s="5">
        <v>0</v>
      </c>
    </row>
    <row r="24" spans="1:7" s="2" customFormat="1" ht="21.75" customHeight="1">
      <c r="A24" s="11" t="s">
        <v>25</v>
      </c>
      <c r="B24" s="5">
        <v>0</v>
      </c>
      <c r="C24" s="5">
        <v>0</v>
      </c>
      <c r="D24" s="5">
        <v>1492883</v>
      </c>
      <c r="E24" s="13">
        <v>2837700</v>
      </c>
      <c r="F24" s="15">
        <f t="shared" si="3"/>
        <v>-1</v>
      </c>
      <c r="G24" s="15">
        <f t="shared" si="3"/>
        <v>-1</v>
      </c>
    </row>
    <row r="25" spans="1:7" s="2" customFormat="1" ht="21.75" customHeight="1">
      <c r="A25" s="11" t="s">
        <v>55</v>
      </c>
      <c r="B25" s="5">
        <v>0</v>
      </c>
      <c r="C25" s="5">
        <v>0</v>
      </c>
      <c r="D25" s="5">
        <v>100364</v>
      </c>
      <c r="E25" s="5">
        <v>198000</v>
      </c>
      <c r="F25" s="15">
        <f t="shared" si="3"/>
        <v>-1</v>
      </c>
      <c r="G25" s="15">
        <f t="shared" si="3"/>
        <v>-1</v>
      </c>
    </row>
    <row r="26" spans="1:7" s="2" customFormat="1" ht="21.75" customHeight="1">
      <c r="A26" s="11" t="s">
        <v>56</v>
      </c>
      <c r="B26" s="5">
        <v>511709</v>
      </c>
      <c r="C26" s="13">
        <v>923100</v>
      </c>
      <c r="D26" s="5">
        <v>305708</v>
      </c>
      <c r="E26" s="13">
        <v>605200</v>
      </c>
      <c r="F26" s="15">
        <f aca="true" t="shared" si="4" ref="F26:F34">SUM(B26/D26-1)</f>
        <v>0.6738489015662004</v>
      </c>
      <c r="G26" s="15">
        <f aca="true" t="shared" si="5" ref="G26:G34">SUM(C26/E26-1)</f>
        <v>0.5252808988764044</v>
      </c>
    </row>
    <row r="27" spans="1:7" s="2" customFormat="1" ht="21.75" customHeight="1">
      <c r="A27" s="11" t="s">
        <v>23</v>
      </c>
      <c r="B27" s="5">
        <v>1546484</v>
      </c>
      <c r="C27" s="13">
        <v>2852600</v>
      </c>
      <c r="D27" s="5">
        <v>1156125</v>
      </c>
      <c r="E27" s="13">
        <v>2489000</v>
      </c>
      <c r="F27" s="15">
        <f t="shared" si="4"/>
        <v>0.3376442858687425</v>
      </c>
      <c r="G27" s="15">
        <f t="shared" si="5"/>
        <v>0.14608276416231414</v>
      </c>
    </row>
    <row r="28" spans="1:7" s="2" customFormat="1" ht="21.75" customHeight="1">
      <c r="A28" s="11" t="s">
        <v>36</v>
      </c>
      <c r="B28" s="5">
        <v>189505</v>
      </c>
      <c r="C28" s="5">
        <v>267300</v>
      </c>
      <c r="D28" s="5">
        <v>399706</v>
      </c>
      <c r="E28" s="5">
        <v>872400</v>
      </c>
      <c r="F28" s="15">
        <f>SUM(B28/D28-1)</f>
        <v>-0.5258890284359004</v>
      </c>
      <c r="G28" s="15">
        <f>SUM(C28/E28-1)</f>
        <v>-0.6936038514442916</v>
      </c>
    </row>
    <row r="29" spans="1:7" s="2" customFormat="1" ht="21.75" customHeight="1">
      <c r="A29" s="11" t="s">
        <v>22</v>
      </c>
      <c r="B29" s="5">
        <v>202485</v>
      </c>
      <c r="C29" s="13">
        <v>325500</v>
      </c>
      <c r="D29" s="5">
        <v>603781</v>
      </c>
      <c r="E29" s="13">
        <v>1367000</v>
      </c>
      <c r="F29" s="15">
        <f t="shared" si="4"/>
        <v>-0.6646383374104187</v>
      </c>
      <c r="G29" s="15">
        <f t="shared" si="5"/>
        <v>-0.7618873445501098</v>
      </c>
    </row>
    <row r="30" spans="1:7" s="2" customFormat="1" ht="21.75" customHeight="1">
      <c r="A30" s="11" t="s">
        <v>30</v>
      </c>
      <c r="B30" s="5">
        <v>0</v>
      </c>
      <c r="C30" s="5">
        <v>0</v>
      </c>
      <c r="D30" s="5">
        <v>67863</v>
      </c>
      <c r="E30" s="5">
        <v>153400</v>
      </c>
      <c r="F30" s="15">
        <f t="shared" si="4"/>
        <v>-1</v>
      </c>
      <c r="G30" s="15">
        <f t="shared" si="5"/>
        <v>-1</v>
      </c>
    </row>
    <row r="31" spans="1:7" s="2" customFormat="1" ht="25.5" customHeight="1">
      <c r="A31" s="8" t="s">
        <v>3</v>
      </c>
      <c r="B31" s="5">
        <f>SUM(B19:B30)</f>
        <v>4446114</v>
      </c>
      <c r="C31" s="5">
        <f>SUM(C19:C30)</f>
        <v>8076300</v>
      </c>
      <c r="D31" s="5">
        <f>SUM(D19:D30)</f>
        <v>5584855</v>
      </c>
      <c r="E31" s="5">
        <f>SUM(E19:E30)</f>
        <v>11330800</v>
      </c>
      <c r="F31" s="15">
        <f t="shared" si="4"/>
        <v>-0.20389804211568607</v>
      </c>
      <c r="G31" s="15">
        <f t="shared" si="5"/>
        <v>-0.28722596815758816</v>
      </c>
    </row>
    <row r="32" spans="1:7" s="2" customFormat="1" ht="21.75" customHeight="1">
      <c r="A32" s="11" t="s">
        <v>17</v>
      </c>
      <c r="B32" s="5">
        <v>3249350</v>
      </c>
      <c r="C32" s="13">
        <v>5724900</v>
      </c>
      <c r="D32" s="5">
        <v>2429232</v>
      </c>
      <c r="E32" s="13">
        <v>5374000</v>
      </c>
      <c r="F32" s="15">
        <f t="shared" si="4"/>
        <v>0.3376038188201045</v>
      </c>
      <c r="G32" s="15">
        <f t="shared" si="5"/>
        <v>0.06529586899888362</v>
      </c>
    </row>
    <row r="33" spans="1:7" s="2" customFormat="1" ht="21.75" customHeight="1">
      <c r="A33" s="7" t="s">
        <v>2</v>
      </c>
      <c r="B33" s="5">
        <v>44403101</v>
      </c>
      <c r="C33" s="13">
        <v>79576500</v>
      </c>
      <c r="D33" s="5">
        <v>28849606</v>
      </c>
      <c r="E33" s="13">
        <v>71792200</v>
      </c>
      <c r="F33" s="15">
        <f t="shared" si="4"/>
        <v>0.5391233072645776</v>
      </c>
      <c r="G33" s="15">
        <f t="shared" si="5"/>
        <v>0.10842821364995081</v>
      </c>
    </row>
    <row r="34" spans="1:7" s="2" customFormat="1" ht="25.5" customHeight="1">
      <c r="A34" s="7" t="s">
        <v>4</v>
      </c>
      <c r="B34" s="5">
        <f>SUM(B32:B33)</f>
        <v>47652451</v>
      </c>
      <c r="C34" s="6">
        <f>SUM(C32:C33)</f>
        <v>85301400</v>
      </c>
      <c r="D34" s="5">
        <f>SUM(D32:D33)</f>
        <v>31278838</v>
      </c>
      <c r="E34" s="6">
        <f>SUM(E32:E33)</f>
        <v>77166200</v>
      </c>
      <c r="F34" s="15">
        <f t="shared" si="4"/>
        <v>0.523472547157922</v>
      </c>
      <c r="G34" s="15">
        <f t="shared" si="5"/>
        <v>0.10542439565509243</v>
      </c>
    </row>
    <row r="35" spans="1:7" s="2" customFormat="1" ht="21.75" customHeight="1">
      <c r="A35" s="7" t="s">
        <v>43</v>
      </c>
      <c r="B35" s="5">
        <v>4881958</v>
      </c>
      <c r="C35" s="6">
        <v>7469800</v>
      </c>
      <c r="D35" s="5">
        <v>8019045</v>
      </c>
      <c r="E35" s="6">
        <v>13310400</v>
      </c>
      <c r="F35" s="15">
        <f aca="true" t="shared" si="6" ref="F35:G41">SUM(B35/D35-1)</f>
        <v>-0.3912045636356948</v>
      </c>
      <c r="G35" s="15">
        <f t="shared" si="6"/>
        <v>-0.4387997355451376</v>
      </c>
    </row>
    <row r="36" spans="1:7" s="2" customFormat="1" ht="21.75" customHeight="1">
      <c r="A36" s="11" t="s">
        <v>18</v>
      </c>
      <c r="B36" s="5">
        <v>15022461</v>
      </c>
      <c r="C36" s="6">
        <v>27603900</v>
      </c>
      <c r="D36" s="5">
        <v>9665788</v>
      </c>
      <c r="E36" s="6">
        <v>22079200</v>
      </c>
      <c r="F36" s="15">
        <f t="shared" si="6"/>
        <v>0.5541889600723706</v>
      </c>
      <c r="G36" s="15">
        <f t="shared" si="6"/>
        <v>0.25022192833073653</v>
      </c>
    </row>
    <row r="37" spans="1:7" s="2" customFormat="1" ht="21.75" customHeight="1">
      <c r="A37" s="11" t="s">
        <v>53</v>
      </c>
      <c r="B37" s="5">
        <v>0</v>
      </c>
      <c r="C37" s="5">
        <v>0</v>
      </c>
      <c r="D37" s="5">
        <v>442827</v>
      </c>
      <c r="E37" s="5">
        <v>882800</v>
      </c>
      <c r="F37" s="15">
        <f t="shared" si="6"/>
        <v>-1</v>
      </c>
      <c r="G37" s="15">
        <f t="shared" si="6"/>
        <v>-1</v>
      </c>
    </row>
    <row r="38" spans="1:7" s="2" customFormat="1" ht="25.5" customHeight="1">
      <c r="A38" s="7" t="s">
        <v>13</v>
      </c>
      <c r="B38" s="5">
        <f>SUM(B35:B37)</f>
        <v>19904419</v>
      </c>
      <c r="C38" s="5">
        <f>SUM(C35:C37)</f>
        <v>35073700</v>
      </c>
      <c r="D38" s="5">
        <f>SUM(D35:D37)</f>
        <v>18127660</v>
      </c>
      <c r="E38" s="5">
        <f>SUM(E35:E37)</f>
        <v>36272400</v>
      </c>
      <c r="F38" s="15">
        <f t="shared" si="6"/>
        <v>0.09801369840343432</v>
      </c>
      <c r="G38" s="15">
        <f t="shared" si="6"/>
        <v>-0.033047165337832585</v>
      </c>
    </row>
    <row r="39" spans="1:7" s="2" customFormat="1" ht="21.75" customHeight="1">
      <c r="A39" s="7" t="s">
        <v>32</v>
      </c>
      <c r="B39" s="5">
        <v>208588</v>
      </c>
      <c r="C39" s="6">
        <v>458900</v>
      </c>
      <c r="D39" s="5">
        <v>453359</v>
      </c>
      <c r="E39" s="6">
        <v>1096900</v>
      </c>
      <c r="F39" s="15">
        <f t="shared" si="6"/>
        <v>-0.5399054612349155</v>
      </c>
      <c r="G39" s="15">
        <f t="shared" si="6"/>
        <v>-0.581639164919318</v>
      </c>
    </row>
    <row r="40" spans="1:7" s="2" customFormat="1" ht="25.5" customHeight="1">
      <c r="A40" s="7" t="s">
        <v>31</v>
      </c>
      <c r="B40" s="5">
        <f>SUM(B39)</f>
        <v>208588</v>
      </c>
      <c r="C40" s="5">
        <f>SUM(C39)</f>
        <v>458900</v>
      </c>
      <c r="D40" s="5">
        <f>SUM(D39)</f>
        <v>453359</v>
      </c>
      <c r="E40" s="5">
        <f>SUM(E39)</f>
        <v>1096900</v>
      </c>
      <c r="F40" s="15">
        <f t="shared" si="6"/>
        <v>-0.5399054612349155</v>
      </c>
      <c r="G40" s="15">
        <f t="shared" si="6"/>
        <v>-0.581639164919318</v>
      </c>
    </row>
    <row r="41" spans="1:7" s="2" customFormat="1" ht="31.5" customHeight="1">
      <c r="A41" s="7" t="s">
        <v>12</v>
      </c>
      <c r="B41" s="9">
        <f>SUM(B40,B38,B34,B31,B18,B12,B9)</f>
        <v>96389513</v>
      </c>
      <c r="C41" s="9">
        <f>SUM(C40,C38,C34,C31,C18,C12,C9)</f>
        <v>169858200</v>
      </c>
      <c r="D41" s="9">
        <f>SUM(D40,D38,D34,D31,D18,D12,D9)</f>
        <v>78815117</v>
      </c>
      <c r="E41" s="9">
        <f>SUM(E40,E38,E34,E31,E18,E12,E9)</f>
        <v>168151900</v>
      </c>
      <c r="F41" s="15">
        <f t="shared" si="6"/>
        <v>0.22298255295364222</v>
      </c>
      <c r="G41" s="15">
        <f t="shared" si="6"/>
        <v>0.010147372702895341</v>
      </c>
    </row>
    <row r="42" spans="2:7" s="2" customFormat="1" ht="16.5">
      <c r="B42" s="3"/>
      <c r="C42" s="3"/>
      <c r="D42" s="3"/>
      <c r="E42" s="3"/>
      <c r="F42" s="14"/>
      <c r="G42" s="14"/>
    </row>
    <row r="43" spans="2:7" s="2" customFormat="1" ht="16.5">
      <c r="B43" s="3"/>
      <c r="C43" s="3"/>
      <c r="D43" s="3"/>
      <c r="E43" s="3"/>
      <c r="F43" s="14"/>
      <c r="G43" s="14"/>
    </row>
    <row r="44" spans="2:7" s="2" customFormat="1" ht="16.5">
      <c r="B44" s="3"/>
      <c r="C44" s="3"/>
      <c r="D44" s="3"/>
      <c r="E44" s="3"/>
      <c r="F44" s="14"/>
      <c r="G44" s="14"/>
    </row>
    <row r="45" spans="2:7" s="2" customFormat="1" ht="16.5">
      <c r="B45" s="3"/>
      <c r="C45" s="3"/>
      <c r="D45" s="3"/>
      <c r="E45" s="3"/>
      <c r="F45" s="14"/>
      <c r="G45" s="14"/>
    </row>
    <row r="46" spans="2:7" s="2" customFormat="1" ht="16.5">
      <c r="B46" s="3"/>
      <c r="C46" s="3"/>
      <c r="D46" s="3"/>
      <c r="E46" s="3"/>
      <c r="F46" s="14"/>
      <c r="G46" s="14"/>
    </row>
    <row r="47" spans="2:7" s="2" customFormat="1" ht="16.5">
      <c r="B47" s="3"/>
      <c r="C47" s="3"/>
      <c r="D47" s="3"/>
      <c r="E47" s="3"/>
      <c r="F47" s="14"/>
      <c r="G47" s="14"/>
    </row>
    <row r="48" spans="2:7" s="2" customFormat="1" ht="16.5">
      <c r="B48" s="3"/>
      <c r="C48" s="3"/>
      <c r="D48" s="3"/>
      <c r="E48" s="3"/>
      <c r="F48" s="14"/>
      <c r="G48" s="14"/>
    </row>
    <row r="49" spans="2:7" s="2" customFormat="1" ht="16.5">
      <c r="B49" s="3"/>
      <c r="C49" s="3"/>
      <c r="D49" s="3"/>
      <c r="E49" s="3"/>
      <c r="F49" s="14"/>
      <c r="G49" s="14"/>
    </row>
    <row r="50" spans="2:7" s="2" customFormat="1" ht="16.5">
      <c r="B50" s="3"/>
      <c r="C50" s="3"/>
      <c r="D50" s="3"/>
      <c r="E50" s="3"/>
      <c r="F50" s="14"/>
      <c r="G50" s="14"/>
    </row>
    <row r="51" spans="2:7" s="2" customFormat="1" ht="16.5">
      <c r="B51" s="3"/>
      <c r="C51" s="3"/>
      <c r="D51" s="3"/>
      <c r="E51" s="3"/>
      <c r="F51" s="14"/>
      <c r="G51" s="14"/>
    </row>
    <row r="52" spans="2:7" s="2" customFormat="1" ht="16.5">
      <c r="B52" s="3"/>
      <c r="C52" s="3"/>
      <c r="D52" s="3"/>
      <c r="E52" s="3"/>
      <c r="F52" s="14"/>
      <c r="G52" s="14"/>
    </row>
    <row r="53" spans="2:7" s="2" customFormat="1" ht="16.5">
      <c r="B53" s="3"/>
      <c r="C53" s="3"/>
      <c r="D53" s="3"/>
      <c r="E53" s="3"/>
      <c r="F53" s="14"/>
      <c r="G53" s="14"/>
    </row>
    <row r="54" spans="2:7" s="2" customFormat="1" ht="16.5">
      <c r="B54" s="3"/>
      <c r="C54" s="3"/>
      <c r="D54" s="3"/>
      <c r="E54" s="3"/>
      <c r="F54" s="14"/>
      <c r="G54" s="14"/>
    </row>
    <row r="55" spans="2:7" s="2" customFormat="1" ht="16.5">
      <c r="B55" s="3"/>
      <c r="C55" s="3"/>
      <c r="D55" s="3"/>
      <c r="E55" s="3"/>
      <c r="F55" s="14"/>
      <c r="G55" s="14"/>
    </row>
    <row r="56" spans="2:7" s="2" customFormat="1" ht="16.5">
      <c r="B56" s="3"/>
      <c r="C56" s="3"/>
      <c r="D56" s="3"/>
      <c r="E56" s="3"/>
      <c r="F56" s="14"/>
      <c r="G56" s="14"/>
    </row>
    <row r="57" spans="2:7" s="2" customFormat="1" ht="16.5">
      <c r="B57" s="3"/>
      <c r="C57" s="3"/>
      <c r="D57" s="3"/>
      <c r="E57" s="3"/>
      <c r="F57" s="14"/>
      <c r="G57" s="14"/>
    </row>
    <row r="58" spans="2:7" s="2" customFormat="1" ht="16.5">
      <c r="B58" s="3"/>
      <c r="C58" s="3"/>
      <c r="D58" s="3"/>
      <c r="E58" s="3"/>
      <c r="F58" s="14"/>
      <c r="G58" s="14"/>
    </row>
    <row r="59" spans="2:7" s="2" customFormat="1" ht="16.5">
      <c r="B59" s="3"/>
      <c r="C59" s="3"/>
      <c r="D59" s="3"/>
      <c r="E59" s="3"/>
      <c r="F59" s="14"/>
      <c r="G59" s="14"/>
    </row>
    <row r="60" spans="2:7" s="2" customFormat="1" ht="16.5">
      <c r="B60" s="3"/>
      <c r="C60" s="3"/>
      <c r="D60" s="3"/>
      <c r="E60" s="3"/>
      <c r="F60" s="14"/>
      <c r="G60" s="14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2"/>
  <sheetViews>
    <sheetView workbookViewId="0" topLeftCell="A13">
      <selection activeCell="A23" sqref="A23:IV23"/>
    </sheetView>
  </sheetViews>
  <sheetFormatPr defaultColWidth="9.00390625" defaultRowHeight="16.5"/>
  <cols>
    <col min="1" max="1" width="13.125" style="10" customWidth="1"/>
    <col min="2" max="5" width="15.125" style="1" customWidth="1"/>
    <col min="6" max="7" width="10.625" style="1" customWidth="1"/>
  </cols>
  <sheetData>
    <row r="1" spans="1:7" s="16" customFormat="1" ht="30" customHeight="1">
      <c r="A1" s="21" t="s">
        <v>98</v>
      </c>
      <c r="B1" s="21"/>
      <c r="C1" s="21"/>
      <c r="D1" s="21"/>
      <c r="E1" s="21"/>
      <c r="F1" s="21"/>
      <c r="G1" s="21"/>
    </row>
    <row r="2" spans="2:7" s="2" customFormat="1" ht="15" customHeight="1">
      <c r="B2" s="3"/>
      <c r="C2" s="3"/>
      <c r="D2" s="3"/>
      <c r="E2" s="3"/>
      <c r="F2" s="3"/>
      <c r="G2" s="3" t="s">
        <v>46</v>
      </c>
    </row>
    <row r="3" spans="1:7" s="2" customFormat="1" ht="21.75" customHeight="1">
      <c r="A3" s="20" t="s">
        <v>37</v>
      </c>
      <c r="B3" s="20" t="s">
        <v>99</v>
      </c>
      <c r="C3" s="20"/>
      <c r="D3" s="20" t="s">
        <v>69</v>
      </c>
      <c r="E3" s="20"/>
      <c r="F3" s="20" t="s">
        <v>5</v>
      </c>
      <c r="G3" s="20"/>
    </row>
    <row r="4" spans="1:7" s="2" customFormat="1" ht="21.75" customHeight="1">
      <c r="A4" s="20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14105480</v>
      </c>
      <c r="C5" s="5">
        <v>25895400</v>
      </c>
      <c r="D5" s="5">
        <v>13251235</v>
      </c>
      <c r="E5" s="5">
        <v>26895400</v>
      </c>
      <c r="F5" s="15">
        <f>SUM(B5/D5-1)</f>
        <v>0.06446531210109852</v>
      </c>
      <c r="G5" s="15">
        <f>SUM(C5/E5-1)</f>
        <v>-0.03718107929236969</v>
      </c>
    </row>
    <row r="6" spans="1:7" s="2" customFormat="1" ht="21.75" customHeight="1">
      <c r="A6" s="11" t="s">
        <v>39</v>
      </c>
      <c r="B6" s="5">
        <v>30189</v>
      </c>
      <c r="C6" s="5">
        <v>44500</v>
      </c>
      <c r="D6" s="5">
        <v>0</v>
      </c>
      <c r="E6" s="5">
        <v>0</v>
      </c>
      <c r="F6" s="5">
        <v>0</v>
      </c>
      <c r="G6" s="5">
        <v>0</v>
      </c>
    </row>
    <row r="7" spans="1:7" s="2" customFormat="1" ht="21.75" customHeight="1">
      <c r="A7" s="11" t="s">
        <v>15</v>
      </c>
      <c r="B7" s="5">
        <v>9307356</v>
      </c>
      <c r="C7" s="5">
        <v>14027600</v>
      </c>
      <c r="D7" s="5">
        <v>9083927</v>
      </c>
      <c r="E7" s="5">
        <v>13167100</v>
      </c>
      <c r="F7" s="15">
        <f aca="true" t="shared" si="0" ref="F7:F26">SUM(B7/D7-1)</f>
        <v>0.02459608052772766</v>
      </c>
      <c r="G7" s="15">
        <f aca="true" t="shared" si="1" ref="G7:G26">SUM(C7/E7-1)</f>
        <v>0.06535227954523015</v>
      </c>
    </row>
    <row r="8" spans="1:7" s="2" customFormat="1" ht="21.75" customHeight="1">
      <c r="A8" s="11" t="s">
        <v>48</v>
      </c>
      <c r="B8" s="5">
        <v>2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s="2" customFormat="1" ht="25.5" customHeight="1">
      <c r="A9" s="7" t="s">
        <v>0</v>
      </c>
      <c r="B9" s="6">
        <f>SUM(B5:B8)</f>
        <v>23443027</v>
      </c>
      <c r="C9" s="6">
        <f>SUM(C5:C8)</f>
        <v>39967500</v>
      </c>
      <c r="D9" s="6">
        <f>SUM(D5:D8)</f>
        <v>22335162</v>
      </c>
      <c r="E9" s="6">
        <f>SUM(E5:E8)</f>
        <v>40062500</v>
      </c>
      <c r="F9" s="15">
        <f t="shared" si="0"/>
        <v>0.049601834094599395</v>
      </c>
      <c r="G9" s="15">
        <f t="shared" si="1"/>
        <v>-0.0023712948517941035</v>
      </c>
    </row>
    <row r="10" spans="1:7" s="2" customFormat="1" ht="25.5" customHeight="1">
      <c r="A10" s="7" t="s">
        <v>49</v>
      </c>
      <c r="B10" s="5">
        <v>0</v>
      </c>
      <c r="C10" s="5">
        <v>0</v>
      </c>
      <c r="D10" s="6">
        <v>39820</v>
      </c>
      <c r="E10" s="6">
        <v>107900</v>
      </c>
      <c r="F10" s="15">
        <f>SUM(B10/D10-1)</f>
        <v>-1</v>
      </c>
      <c r="G10" s="15">
        <f>SUM(C10/E10-1)</f>
        <v>-1</v>
      </c>
    </row>
    <row r="11" spans="1:7" s="2" customFormat="1" ht="21.75" customHeight="1">
      <c r="A11" s="11" t="s">
        <v>16</v>
      </c>
      <c r="B11" s="5">
        <v>209111</v>
      </c>
      <c r="C11" s="5">
        <v>527800</v>
      </c>
      <c r="D11" s="5">
        <v>164307</v>
      </c>
      <c r="E11" s="5">
        <v>482800</v>
      </c>
      <c r="F11" s="15">
        <f t="shared" si="0"/>
        <v>0.2726846695515104</v>
      </c>
      <c r="G11" s="15">
        <f t="shared" si="1"/>
        <v>0.09320629660314839</v>
      </c>
    </row>
    <row r="12" spans="1:7" s="2" customFormat="1" ht="25.5" customHeight="1">
      <c r="A12" s="7" t="s">
        <v>1</v>
      </c>
      <c r="B12" s="5">
        <f>SUM(B10:B11)</f>
        <v>209111</v>
      </c>
      <c r="C12" s="5">
        <f>SUM(C10:C11)</f>
        <v>527800</v>
      </c>
      <c r="D12" s="5">
        <f>SUM(D10:D11)</f>
        <v>204127</v>
      </c>
      <c r="E12" s="5">
        <f>SUM(E10:E11)</f>
        <v>590700</v>
      </c>
      <c r="F12" s="15">
        <f t="shared" si="0"/>
        <v>0.024416172284901005</v>
      </c>
      <c r="G12" s="15">
        <f t="shared" si="1"/>
        <v>-0.10648383274081596</v>
      </c>
    </row>
    <row r="13" spans="1:7" s="2" customFormat="1" ht="25.5" customHeight="1">
      <c r="A13" s="11" t="s">
        <v>52</v>
      </c>
      <c r="B13" s="5">
        <v>104929</v>
      </c>
      <c r="C13" s="5">
        <v>181500</v>
      </c>
      <c r="D13" s="5">
        <v>0</v>
      </c>
      <c r="E13" s="5">
        <v>0</v>
      </c>
      <c r="F13" s="5">
        <v>0</v>
      </c>
      <c r="G13" s="5">
        <v>0</v>
      </c>
    </row>
    <row r="14" spans="1:7" s="2" customFormat="1" ht="21.75" customHeight="1">
      <c r="A14" s="11" t="s">
        <v>58</v>
      </c>
      <c r="B14" s="5">
        <v>478954</v>
      </c>
      <c r="C14" s="5">
        <v>828200</v>
      </c>
      <c r="D14" s="5">
        <v>1843550</v>
      </c>
      <c r="E14" s="5">
        <v>3891600</v>
      </c>
      <c r="F14" s="15">
        <f>SUM(B14/D14-1)</f>
        <v>-0.7402001573051993</v>
      </c>
      <c r="G14" s="15">
        <f>SUM(C14/E14-1)</f>
        <v>-0.7871826498098469</v>
      </c>
    </row>
    <row r="15" spans="1:7" s="2" customFormat="1" ht="21.75" customHeight="1">
      <c r="A15" s="11" t="s">
        <v>50</v>
      </c>
      <c r="B15" s="5">
        <v>450080</v>
      </c>
      <c r="C15" s="5">
        <v>808100</v>
      </c>
      <c r="D15" s="5">
        <v>444480</v>
      </c>
      <c r="E15" s="5">
        <v>662900</v>
      </c>
      <c r="F15" s="15">
        <f>SUM(B15/D15-1)</f>
        <v>0.012598992080633531</v>
      </c>
      <c r="G15" s="15">
        <f>SUM(C15/E15-1)</f>
        <v>0.2190375622265801</v>
      </c>
    </row>
    <row r="16" spans="1:7" s="2" customFormat="1" ht="21.75" customHeight="1">
      <c r="A16" s="11" t="s">
        <v>33</v>
      </c>
      <c r="B16" s="5">
        <v>467022</v>
      </c>
      <c r="C16" s="5">
        <v>693800</v>
      </c>
      <c r="D16" s="5">
        <v>0</v>
      </c>
      <c r="E16" s="5">
        <v>0</v>
      </c>
      <c r="F16" s="5">
        <v>0</v>
      </c>
      <c r="G16" s="5">
        <v>0</v>
      </c>
    </row>
    <row r="17" spans="1:7" s="2" customFormat="1" ht="21.75" customHeight="1">
      <c r="A17" s="11" t="s">
        <v>83</v>
      </c>
      <c r="B17" s="5">
        <v>628718</v>
      </c>
      <c r="C17" s="5">
        <v>937500</v>
      </c>
      <c r="D17" s="5">
        <v>0</v>
      </c>
      <c r="E17" s="5">
        <v>0</v>
      </c>
      <c r="F17" s="5">
        <v>0</v>
      </c>
      <c r="G17" s="5">
        <v>0</v>
      </c>
    </row>
    <row r="18" spans="1:7" s="2" customFormat="1" ht="25.5" customHeight="1">
      <c r="A18" s="7" t="s">
        <v>34</v>
      </c>
      <c r="B18" s="5">
        <f>SUM(B13:B17)</f>
        <v>2129703</v>
      </c>
      <c r="C18" s="5">
        <f>SUM(C13:C17)</f>
        <v>3449100</v>
      </c>
      <c r="D18" s="5">
        <f>SUM(D13:D17)</f>
        <v>2288030</v>
      </c>
      <c r="E18" s="5">
        <f>SUM(E13:E17)</f>
        <v>4554500</v>
      </c>
      <c r="F18" s="15">
        <f t="shared" si="0"/>
        <v>-0.06919795632050274</v>
      </c>
      <c r="G18" s="15">
        <f t="shared" si="1"/>
        <v>-0.2427050170161379</v>
      </c>
    </row>
    <row r="19" spans="1:7" s="2" customFormat="1" ht="21.75" customHeight="1">
      <c r="A19" s="11" t="s">
        <v>44</v>
      </c>
      <c r="B19" s="5">
        <v>0</v>
      </c>
      <c r="C19" s="5">
        <v>0</v>
      </c>
      <c r="D19" s="5">
        <v>48346</v>
      </c>
      <c r="E19" s="5">
        <v>159200</v>
      </c>
      <c r="F19" s="15">
        <f t="shared" si="0"/>
        <v>-1</v>
      </c>
      <c r="G19" s="15">
        <f t="shared" si="1"/>
        <v>-1</v>
      </c>
    </row>
    <row r="20" spans="1:7" s="2" customFormat="1" ht="21.75" customHeight="1">
      <c r="A20" s="11" t="s">
        <v>19</v>
      </c>
      <c r="B20" s="5">
        <v>330255</v>
      </c>
      <c r="C20" s="5">
        <v>629500</v>
      </c>
      <c r="D20" s="5">
        <v>25563</v>
      </c>
      <c r="E20" s="5">
        <v>54600</v>
      </c>
      <c r="F20" s="15">
        <f>SUM(B20/D20-1)</f>
        <v>11.919258303016077</v>
      </c>
      <c r="G20" s="15">
        <f>SUM(C20/E20-1)</f>
        <v>10.52930402930403</v>
      </c>
    </row>
    <row r="21" spans="1:7" s="2" customFormat="1" ht="21.75" customHeight="1">
      <c r="A21" s="11" t="s">
        <v>20</v>
      </c>
      <c r="B21" s="5">
        <v>1416983</v>
      </c>
      <c r="C21" s="12">
        <v>2633300</v>
      </c>
      <c r="D21" s="5">
        <v>1811701</v>
      </c>
      <c r="E21" s="12">
        <v>3242500</v>
      </c>
      <c r="F21" s="15">
        <f t="shared" si="0"/>
        <v>-0.21787149203980127</v>
      </c>
      <c r="G21" s="15">
        <f t="shared" si="1"/>
        <v>-0.18787972243639173</v>
      </c>
    </row>
    <row r="22" spans="1:7" s="2" customFormat="1" ht="21.75" customHeight="1">
      <c r="A22" s="11" t="s">
        <v>21</v>
      </c>
      <c r="B22" s="5">
        <v>580596</v>
      </c>
      <c r="C22" s="12">
        <v>1141800</v>
      </c>
      <c r="D22" s="5">
        <v>204039</v>
      </c>
      <c r="E22" s="12">
        <v>484200</v>
      </c>
      <c r="F22" s="15">
        <f t="shared" si="0"/>
        <v>1.845514828047579</v>
      </c>
      <c r="G22" s="15">
        <f t="shared" si="1"/>
        <v>1.3581164807930608</v>
      </c>
    </row>
    <row r="23" spans="1:7" s="2" customFormat="1" ht="21.75" customHeight="1">
      <c r="A23" s="11" t="s">
        <v>94</v>
      </c>
      <c r="B23" s="5">
        <v>97460</v>
      </c>
      <c r="C23" s="6">
        <v>182900</v>
      </c>
      <c r="D23" s="5">
        <v>0</v>
      </c>
      <c r="E23" s="6">
        <v>0</v>
      </c>
      <c r="F23" s="5">
        <v>0</v>
      </c>
      <c r="G23" s="5">
        <v>0</v>
      </c>
    </row>
    <row r="24" spans="1:7" s="2" customFormat="1" ht="21.75" customHeight="1">
      <c r="A24" s="11" t="s">
        <v>25</v>
      </c>
      <c r="B24" s="5">
        <v>0</v>
      </c>
      <c r="C24" s="5">
        <v>0</v>
      </c>
      <c r="D24" s="5">
        <v>1492883</v>
      </c>
      <c r="E24" s="13">
        <v>2837700</v>
      </c>
      <c r="F24" s="15">
        <f t="shared" si="0"/>
        <v>-1</v>
      </c>
      <c r="G24" s="15">
        <f t="shared" si="1"/>
        <v>-1</v>
      </c>
    </row>
    <row r="25" spans="1:7" s="2" customFormat="1" ht="21.75" customHeight="1">
      <c r="A25" s="11" t="s">
        <v>55</v>
      </c>
      <c r="B25" s="5">
        <v>0</v>
      </c>
      <c r="C25" s="5">
        <v>0</v>
      </c>
      <c r="D25" s="5">
        <v>100364</v>
      </c>
      <c r="E25" s="5">
        <v>198000</v>
      </c>
      <c r="F25" s="15">
        <f>SUM(B25/D25-1)</f>
        <v>-1</v>
      </c>
      <c r="G25" s="15">
        <f>SUM(C25/E25-1)</f>
        <v>-1</v>
      </c>
    </row>
    <row r="26" spans="1:7" s="2" customFormat="1" ht="21.75" customHeight="1">
      <c r="A26" s="11" t="s">
        <v>29</v>
      </c>
      <c r="B26" s="6">
        <v>511709</v>
      </c>
      <c r="C26" s="6">
        <v>923100</v>
      </c>
      <c r="D26" s="6">
        <v>408004</v>
      </c>
      <c r="E26" s="6">
        <v>817900</v>
      </c>
      <c r="F26" s="15">
        <f t="shared" si="0"/>
        <v>0.2541764296428466</v>
      </c>
      <c r="G26" s="15">
        <f t="shared" si="1"/>
        <v>0.1286220809389902</v>
      </c>
    </row>
    <row r="27" spans="1:7" s="16" customFormat="1" ht="30" customHeight="1">
      <c r="A27" s="21" t="s">
        <v>98</v>
      </c>
      <c r="B27" s="21"/>
      <c r="C27" s="21"/>
      <c r="D27" s="21"/>
      <c r="E27" s="21"/>
      <c r="F27" s="21"/>
      <c r="G27" s="21"/>
    </row>
    <row r="28" spans="2:7" s="2" customFormat="1" ht="15" customHeight="1">
      <c r="B28" s="3"/>
      <c r="C28" s="3"/>
      <c r="D28" s="3"/>
      <c r="E28" s="3"/>
      <c r="F28" s="3"/>
      <c r="G28" s="3" t="s">
        <v>45</v>
      </c>
    </row>
    <row r="29" spans="1:7" s="2" customFormat="1" ht="21.75" customHeight="1">
      <c r="A29" s="20" t="s">
        <v>37</v>
      </c>
      <c r="B29" s="20" t="s">
        <v>99</v>
      </c>
      <c r="C29" s="20"/>
      <c r="D29" s="20" t="s">
        <v>69</v>
      </c>
      <c r="E29" s="20"/>
      <c r="F29" s="20" t="s">
        <v>5</v>
      </c>
      <c r="G29" s="20"/>
    </row>
    <row r="30" spans="1:7" s="2" customFormat="1" ht="21.75" customHeight="1">
      <c r="A30" s="20"/>
      <c r="B30" s="4" t="s">
        <v>7</v>
      </c>
      <c r="C30" s="4" t="s">
        <v>8</v>
      </c>
      <c r="D30" s="4" t="s">
        <v>7</v>
      </c>
      <c r="E30" s="4" t="s">
        <v>8</v>
      </c>
      <c r="F30" s="4" t="s">
        <v>9</v>
      </c>
      <c r="G30" s="4" t="s">
        <v>10</v>
      </c>
    </row>
    <row r="31" spans="1:7" s="2" customFormat="1" ht="21.75" customHeight="1">
      <c r="A31" s="11" t="s">
        <v>23</v>
      </c>
      <c r="B31" s="5">
        <v>1546484</v>
      </c>
      <c r="C31" s="13">
        <v>2852600</v>
      </c>
      <c r="D31" s="5">
        <v>1356687</v>
      </c>
      <c r="E31" s="13">
        <v>2850000</v>
      </c>
      <c r="F31" s="15">
        <f aca="true" t="shared" si="2" ref="F31:G39">SUM(B31/D31-1)</f>
        <v>0.13989741185697224</v>
      </c>
      <c r="G31" s="15">
        <f t="shared" si="2"/>
        <v>0.0009122807017543089</v>
      </c>
    </row>
    <row r="32" spans="1:7" s="2" customFormat="1" ht="21.75" customHeight="1">
      <c r="A32" s="11" t="s">
        <v>36</v>
      </c>
      <c r="B32" s="5">
        <v>189505</v>
      </c>
      <c r="C32" s="5">
        <v>267300</v>
      </c>
      <c r="D32" s="5">
        <v>399706</v>
      </c>
      <c r="E32" s="5">
        <v>872400</v>
      </c>
      <c r="F32" s="15">
        <f t="shared" si="2"/>
        <v>-0.5258890284359004</v>
      </c>
      <c r="G32" s="15">
        <f t="shared" si="2"/>
        <v>-0.6936038514442916</v>
      </c>
    </row>
    <row r="33" spans="1:7" s="2" customFormat="1" ht="21.75" customHeight="1">
      <c r="A33" s="11" t="s">
        <v>22</v>
      </c>
      <c r="B33" s="5">
        <v>307214</v>
      </c>
      <c r="C33" s="13">
        <v>454200</v>
      </c>
      <c r="D33" s="5">
        <v>702747</v>
      </c>
      <c r="E33" s="13">
        <v>1686800</v>
      </c>
      <c r="F33" s="15">
        <f t="shared" si="2"/>
        <v>-0.5628384041482923</v>
      </c>
      <c r="G33" s="15">
        <f t="shared" si="2"/>
        <v>-0.730732748399336</v>
      </c>
    </row>
    <row r="34" spans="1:7" s="2" customFormat="1" ht="21.75" customHeight="1">
      <c r="A34" s="11" t="s">
        <v>30</v>
      </c>
      <c r="B34" s="5">
        <v>0</v>
      </c>
      <c r="C34" s="5">
        <v>0</v>
      </c>
      <c r="D34" s="5">
        <v>67863</v>
      </c>
      <c r="E34" s="5">
        <v>153400</v>
      </c>
      <c r="F34" s="15">
        <f>SUM(B34/D34-1)</f>
        <v>-1</v>
      </c>
      <c r="G34" s="15">
        <f>SUM(C34/E34-1)</f>
        <v>-1</v>
      </c>
    </row>
    <row r="35" spans="1:7" s="2" customFormat="1" ht="25.5" customHeight="1">
      <c r="A35" s="8" t="s">
        <v>3</v>
      </c>
      <c r="B35" s="5">
        <f>SUM(B19:B34)</f>
        <v>4980206</v>
      </c>
      <c r="C35" s="5">
        <f>SUM(C19:C34)</f>
        <v>9084700</v>
      </c>
      <c r="D35" s="5">
        <f>SUM(D19:D34)</f>
        <v>6617903</v>
      </c>
      <c r="E35" s="5">
        <f>SUM(E19:E34)</f>
        <v>13356700</v>
      </c>
      <c r="F35" s="15">
        <f t="shared" si="2"/>
        <v>-0.24746464250080424</v>
      </c>
      <c r="G35" s="15">
        <f t="shared" si="2"/>
        <v>-0.31983948130900597</v>
      </c>
    </row>
    <row r="36" spans="1:7" s="2" customFormat="1" ht="21.75" customHeight="1">
      <c r="A36" s="11" t="s">
        <v>17</v>
      </c>
      <c r="B36" s="5">
        <v>3543145</v>
      </c>
      <c r="C36" s="13">
        <v>6306100</v>
      </c>
      <c r="D36" s="5">
        <v>2632123</v>
      </c>
      <c r="E36" s="13">
        <v>5764200</v>
      </c>
      <c r="F36" s="15">
        <f t="shared" si="2"/>
        <v>0.34611680381197996</v>
      </c>
      <c r="G36" s="15">
        <f t="shared" si="2"/>
        <v>0.09401131119669692</v>
      </c>
    </row>
    <row r="37" spans="1:7" s="2" customFormat="1" ht="21.75" customHeight="1">
      <c r="A37" s="7" t="s">
        <v>2</v>
      </c>
      <c r="B37" s="5">
        <v>54823819</v>
      </c>
      <c r="C37" s="13">
        <v>100836400</v>
      </c>
      <c r="D37" s="5">
        <v>36383191</v>
      </c>
      <c r="E37" s="13">
        <v>88141200</v>
      </c>
      <c r="F37" s="15">
        <f t="shared" si="2"/>
        <v>0.5068447129884788</v>
      </c>
      <c r="G37" s="15">
        <f t="shared" si="2"/>
        <v>0.14403252962292323</v>
      </c>
    </row>
    <row r="38" spans="1:7" s="2" customFormat="1" ht="25.5" customHeight="1">
      <c r="A38" s="7" t="s">
        <v>4</v>
      </c>
      <c r="B38" s="5">
        <f>SUM(B36:B37)</f>
        <v>58366964</v>
      </c>
      <c r="C38" s="5">
        <f>SUM(C36:C37)</f>
        <v>107142500</v>
      </c>
      <c r="D38" s="5">
        <f>SUM(D36:D37)</f>
        <v>39015314</v>
      </c>
      <c r="E38" s="5">
        <f>SUM(E36:E37)</f>
        <v>93905400</v>
      </c>
      <c r="F38" s="15">
        <f t="shared" si="2"/>
        <v>0.49600139063343174</v>
      </c>
      <c r="G38" s="15">
        <f t="shared" si="2"/>
        <v>0.14096207459847898</v>
      </c>
    </row>
    <row r="39" spans="1:7" s="2" customFormat="1" ht="21.75" customHeight="1">
      <c r="A39" s="7" t="s">
        <v>43</v>
      </c>
      <c r="B39" s="5">
        <v>5171517</v>
      </c>
      <c r="C39" s="6">
        <v>7982600</v>
      </c>
      <c r="D39" s="5">
        <v>9812875</v>
      </c>
      <c r="E39" s="6">
        <v>16268200</v>
      </c>
      <c r="F39" s="15">
        <f t="shared" si="2"/>
        <v>-0.4729865610231456</v>
      </c>
      <c r="G39" s="15">
        <f t="shared" si="2"/>
        <v>-0.5093126467587072</v>
      </c>
    </row>
    <row r="40" spans="1:7" s="2" customFormat="1" ht="21.75" customHeight="1">
      <c r="A40" s="11" t="s">
        <v>18</v>
      </c>
      <c r="B40" s="5">
        <v>16841288</v>
      </c>
      <c r="C40" s="6">
        <v>31402200</v>
      </c>
      <c r="D40" s="5">
        <v>11176204</v>
      </c>
      <c r="E40" s="6">
        <v>25088500</v>
      </c>
      <c r="F40" s="15">
        <f aca="true" t="shared" si="3" ref="F40:G45">SUM(B40/D40-1)</f>
        <v>0.5068880274554759</v>
      </c>
      <c r="G40" s="15">
        <f t="shared" si="3"/>
        <v>0.2516571337465372</v>
      </c>
    </row>
    <row r="41" spans="1:7" s="2" customFormat="1" ht="21.75" customHeight="1">
      <c r="A41" s="11" t="s">
        <v>53</v>
      </c>
      <c r="B41" s="5">
        <v>0</v>
      </c>
      <c r="C41" s="5">
        <v>0</v>
      </c>
      <c r="D41" s="5">
        <v>1338540</v>
      </c>
      <c r="E41" s="6">
        <v>2797800</v>
      </c>
      <c r="F41" s="15">
        <f>SUM(B41/D41-1)</f>
        <v>-1</v>
      </c>
      <c r="G41" s="15">
        <f>SUM(C41/E41-1)</f>
        <v>-1</v>
      </c>
    </row>
    <row r="42" spans="1:7" s="2" customFormat="1" ht="25.5" customHeight="1">
      <c r="A42" s="7" t="s">
        <v>13</v>
      </c>
      <c r="B42" s="5">
        <f>SUM(B39:B41)</f>
        <v>22012805</v>
      </c>
      <c r="C42" s="5">
        <f>SUM(C39:C41)</f>
        <v>39384800</v>
      </c>
      <c r="D42" s="5">
        <f>SUM(D39:D41)</f>
        <v>22327619</v>
      </c>
      <c r="E42" s="5">
        <f>SUM(E39:E41)</f>
        <v>44154500</v>
      </c>
      <c r="F42" s="15">
        <f t="shared" si="3"/>
        <v>-0.014099756897499871</v>
      </c>
      <c r="G42" s="15">
        <f t="shared" si="3"/>
        <v>-0.10802296481672313</v>
      </c>
    </row>
    <row r="43" spans="1:7" s="2" customFormat="1" ht="21.75" customHeight="1">
      <c r="A43" s="7" t="s">
        <v>32</v>
      </c>
      <c r="B43" s="6">
        <v>208588</v>
      </c>
      <c r="C43" s="6">
        <v>458900</v>
      </c>
      <c r="D43" s="6">
        <v>2894539</v>
      </c>
      <c r="E43" s="6">
        <v>6897600</v>
      </c>
      <c r="F43" s="15">
        <f t="shared" si="3"/>
        <v>-0.9279374021217196</v>
      </c>
      <c r="G43" s="15">
        <f t="shared" si="3"/>
        <v>-0.933469612618882</v>
      </c>
    </row>
    <row r="44" spans="1:7" s="2" customFormat="1" ht="25.5" customHeight="1">
      <c r="A44" s="7" t="s">
        <v>31</v>
      </c>
      <c r="B44" s="5">
        <f>SUM(B43:B43)</f>
        <v>208588</v>
      </c>
      <c r="C44" s="5">
        <f>SUM(C43:C43)</f>
        <v>458900</v>
      </c>
      <c r="D44" s="5">
        <f>SUM(D43:D43)</f>
        <v>2894539</v>
      </c>
      <c r="E44" s="5">
        <f>SUM(E43:E43)</f>
        <v>6897600</v>
      </c>
      <c r="F44" s="15">
        <f t="shared" si="3"/>
        <v>-0.9279374021217196</v>
      </c>
      <c r="G44" s="15">
        <f t="shared" si="3"/>
        <v>-0.933469612618882</v>
      </c>
    </row>
    <row r="45" spans="1:7" s="2" customFormat="1" ht="31.5" customHeight="1">
      <c r="A45" s="7" t="s">
        <v>12</v>
      </c>
      <c r="B45" s="9">
        <f>SUM(B9+B12+B18+B35+B38+B42+B44)</f>
        <v>111350404</v>
      </c>
      <c r="C45" s="9">
        <f>SUM(C9+C12+C18+C35+C38+C42+C44)</f>
        <v>200015300</v>
      </c>
      <c r="D45" s="9">
        <f>SUM(D9+D12+D18+D35+D38+D42+D44)</f>
        <v>95682694</v>
      </c>
      <c r="E45" s="9">
        <f>SUM(E9+E12+E18+E35+E38+E42+E44)</f>
        <v>203521900</v>
      </c>
      <c r="F45" s="15">
        <f t="shared" si="3"/>
        <v>0.16374653915994464</v>
      </c>
      <c r="G45" s="15">
        <f t="shared" si="3"/>
        <v>-0.017229595439114953</v>
      </c>
    </row>
    <row r="46" spans="2:7" s="2" customFormat="1" ht="16.5">
      <c r="B46" s="3"/>
      <c r="C46" s="3"/>
      <c r="D46" s="3"/>
      <c r="E46" s="3"/>
      <c r="F46" s="14"/>
      <c r="G46" s="14"/>
    </row>
    <row r="47" spans="2:7" s="2" customFormat="1" ht="16.5">
      <c r="B47" s="3"/>
      <c r="C47" s="3"/>
      <c r="D47" s="3"/>
      <c r="E47" s="3"/>
      <c r="F47" s="14"/>
      <c r="G47" s="14"/>
    </row>
    <row r="48" spans="2:7" s="2" customFormat="1" ht="16.5">
      <c r="B48" s="3"/>
      <c r="C48" s="3"/>
      <c r="D48" s="3"/>
      <c r="E48" s="3"/>
      <c r="F48" s="14"/>
      <c r="G48" s="14"/>
    </row>
    <row r="49" spans="2:7" s="2" customFormat="1" ht="16.5">
      <c r="B49" s="3"/>
      <c r="C49" s="3"/>
      <c r="D49" s="3"/>
      <c r="E49" s="3"/>
      <c r="F49" s="14"/>
      <c r="G49" s="14"/>
    </row>
    <row r="50" spans="2:7" s="2" customFormat="1" ht="16.5">
      <c r="B50" s="3"/>
      <c r="C50" s="3"/>
      <c r="D50" s="3"/>
      <c r="E50" s="3"/>
      <c r="F50" s="14"/>
      <c r="G50" s="14"/>
    </row>
    <row r="51" spans="2:7" s="2" customFormat="1" ht="16.5">
      <c r="B51" s="3"/>
      <c r="C51" s="3"/>
      <c r="D51" s="3"/>
      <c r="E51" s="3"/>
      <c r="F51" s="14"/>
      <c r="G51" s="14"/>
    </row>
    <row r="52" spans="2:7" s="2" customFormat="1" ht="16.5">
      <c r="B52" s="3"/>
      <c r="C52" s="3"/>
      <c r="D52" s="3"/>
      <c r="E52" s="3"/>
      <c r="F52" s="14"/>
      <c r="G52" s="14"/>
    </row>
    <row r="53" spans="2:7" s="2" customFormat="1" ht="16.5">
      <c r="B53" s="3"/>
      <c r="C53" s="3"/>
      <c r="D53" s="3"/>
      <c r="E53" s="3"/>
      <c r="F53" s="14"/>
      <c r="G53" s="14"/>
    </row>
    <row r="54" spans="2:7" s="2" customFormat="1" ht="16.5">
      <c r="B54" s="3"/>
      <c r="C54" s="3"/>
      <c r="D54" s="3"/>
      <c r="E54" s="3"/>
      <c r="F54" s="14"/>
      <c r="G54" s="14"/>
    </row>
    <row r="55" spans="2:7" s="2" customFormat="1" ht="16.5">
      <c r="B55" s="3"/>
      <c r="C55" s="3"/>
      <c r="D55" s="3"/>
      <c r="E55" s="3"/>
      <c r="F55" s="14"/>
      <c r="G55" s="14"/>
    </row>
    <row r="56" spans="2:7" s="2" customFormat="1" ht="16.5">
      <c r="B56" s="3"/>
      <c r="C56" s="3"/>
      <c r="D56" s="3"/>
      <c r="E56" s="3"/>
      <c r="F56" s="14"/>
      <c r="G56" s="14"/>
    </row>
    <row r="57" spans="2:7" s="2" customFormat="1" ht="16.5">
      <c r="B57" s="3"/>
      <c r="C57" s="3"/>
      <c r="D57" s="3"/>
      <c r="E57" s="3"/>
      <c r="F57" s="14"/>
      <c r="G57" s="14"/>
    </row>
    <row r="58" spans="2:7" s="2" customFormat="1" ht="16.5">
      <c r="B58" s="3"/>
      <c r="C58" s="3"/>
      <c r="D58" s="3"/>
      <c r="E58" s="3"/>
      <c r="F58" s="14"/>
      <c r="G58" s="14"/>
    </row>
    <row r="59" spans="2:7" s="2" customFormat="1" ht="16.5">
      <c r="B59" s="3"/>
      <c r="C59" s="3"/>
      <c r="D59" s="3"/>
      <c r="E59" s="3"/>
      <c r="F59" s="14"/>
      <c r="G59" s="14"/>
    </row>
    <row r="60" spans="2:7" s="2" customFormat="1" ht="16.5">
      <c r="B60" s="3"/>
      <c r="C60" s="3"/>
      <c r="D60" s="3"/>
      <c r="E60" s="3"/>
      <c r="F60" s="14"/>
      <c r="G60" s="14"/>
    </row>
    <row r="61" spans="2:7" s="2" customFormat="1" ht="16.5">
      <c r="B61" s="3"/>
      <c r="C61" s="3"/>
      <c r="D61" s="3"/>
      <c r="E61" s="3"/>
      <c r="F61" s="14"/>
      <c r="G61" s="14"/>
    </row>
    <row r="62" spans="2:7" s="2" customFormat="1" ht="16.5">
      <c r="B62" s="3"/>
      <c r="C62" s="3"/>
      <c r="D62" s="3"/>
      <c r="E62" s="3"/>
      <c r="F62" s="14"/>
      <c r="G62" s="14"/>
    </row>
    <row r="63" spans="2:7" s="2" customFormat="1" ht="16.5">
      <c r="B63" s="3"/>
      <c r="C63" s="3"/>
      <c r="D63" s="3"/>
      <c r="E63" s="3"/>
      <c r="F63" s="14"/>
      <c r="G63" s="14"/>
    </row>
    <row r="64" spans="2:7" s="2" customFormat="1" ht="16.5">
      <c r="B64" s="3"/>
      <c r="C64" s="3"/>
      <c r="D64" s="3"/>
      <c r="E64" s="3"/>
      <c r="F64" s="14"/>
      <c r="G64" s="14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</sheetData>
  <mergeCells count="10">
    <mergeCell ref="A27:G27"/>
    <mergeCell ref="A29:A30"/>
    <mergeCell ref="B29:C29"/>
    <mergeCell ref="D29:E29"/>
    <mergeCell ref="F29:G29"/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1"/>
  <rowBreaks count="1" manualBreakCount="1">
    <brk id="2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61"/>
  <sheetViews>
    <sheetView workbookViewId="0" topLeftCell="A1">
      <selection activeCell="A22" sqref="A22:IV22"/>
    </sheetView>
  </sheetViews>
  <sheetFormatPr defaultColWidth="9.00390625" defaultRowHeight="16.5"/>
  <cols>
    <col min="1" max="1" width="13.125" style="10" customWidth="1"/>
    <col min="2" max="5" width="15.125" style="1" customWidth="1"/>
    <col min="6" max="7" width="10.625" style="1" customWidth="1"/>
  </cols>
  <sheetData>
    <row r="1" spans="1:7" s="2" customFormat="1" ht="30" customHeight="1">
      <c r="A1" s="19" t="s">
        <v>100</v>
      </c>
      <c r="B1" s="19"/>
      <c r="C1" s="19"/>
      <c r="D1" s="19"/>
      <c r="E1" s="19"/>
      <c r="F1" s="19"/>
      <c r="G1" s="19"/>
    </row>
    <row r="2" spans="2:7" s="2" customFormat="1" ht="15" customHeight="1">
      <c r="B2" s="3"/>
      <c r="C2" s="3"/>
      <c r="D2" s="3"/>
      <c r="E2" s="3"/>
      <c r="F2" s="3"/>
      <c r="G2" s="3" t="s">
        <v>46</v>
      </c>
    </row>
    <row r="3" spans="1:7" s="2" customFormat="1" ht="21.75" customHeight="1">
      <c r="A3" s="20" t="s">
        <v>37</v>
      </c>
      <c r="B3" s="20" t="s">
        <v>101</v>
      </c>
      <c r="C3" s="20"/>
      <c r="D3" s="20" t="s">
        <v>70</v>
      </c>
      <c r="E3" s="20"/>
      <c r="F3" s="20" t="s">
        <v>5</v>
      </c>
      <c r="G3" s="20"/>
    </row>
    <row r="4" spans="1:7" s="2" customFormat="1" ht="21.75" customHeight="1">
      <c r="A4" s="20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16498110</v>
      </c>
      <c r="C5" s="5">
        <v>30550500</v>
      </c>
      <c r="D5" s="5">
        <v>13740070</v>
      </c>
      <c r="E5" s="5">
        <v>27809100</v>
      </c>
      <c r="F5" s="15">
        <f>SUM(B5/D5-1)</f>
        <v>0.20072969060565193</v>
      </c>
      <c r="G5" s="15">
        <f>SUM(C5/E5-1)</f>
        <v>0.09857924204666824</v>
      </c>
    </row>
    <row r="6" spans="1:7" s="2" customFormat="1" ht="21.75" customHeight="1">
      <c r="A6" s="11" t="s">
        <v>15</v>
      </c>
      <c r="B6" s="5">
        <v>11086251</v>
      </c>
      <c r="C6" s="5">
        <v>16733200</v>
      </c>
      <c r="D6" s="5">
        <v>9308822</v>
      </c>
      <c r="E6" s="5">
        <v>13492400</v>
      </c>
      <c r="F6" s="15">
        <f>SUM(B6/D6-1)</f>
        <v>0.19094027149729587</v>
      </c>
      <c r="G6" s="15">
        <f>SUM(C6/E6-1)</f>
        <v>0.24019447985532594</v>
      </c>
    </row>
    <row r="7" spans="1:7" s="2" customFormat="1" ht="21.75" customHeight="1">
      <c r="A7" s="11" t="s">
        <v>48</v>
      </c>
      <c r="B7" s="5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s="2" customFormat="1" ht="25.5" customHeight="1">
      <c r="A8" s="7" t="s">
        <v>0</v>
      </c>
      <c r="B8" s="6">
        <f>SUM(B5:B7)</f>
        <v>27584363</v>
      </c>
      <c r="C8" s="6">
        <f>SUM(C5:C6)</f>
        <v>47283700</v>
      </c>
      <c r="D8" s="6">
        <f>SUM(D5:D6)</f>
        <v>23048892</v>
      </c>
      <c r="E8" s="6">
        <f>SUM(E5:E6)</f>
        <v>41301500</v>
      </c>
      <c r="F8" s="15">
        <f aca="true" t="shared" si="0" ref="F8:G14">SUM(B8/D8-1)</f>
        <v>0.19677609665575257</v>
      </c>
      <c r="G8" s="15">
        <f t="shared" si="0"/>
        <v>0.1448421970146363</v>
      </c>
    </row>
    <row r="9" spans="1:7" s="2" customFormat="1" ht="25.5" customHeight="1">
      <c r="A9" s="7" t="s">
        <v>49</v>
      </c>
      <c r="B9" s="6">
        <v>209111</v>
      </c>
      <c r="C9" s="6">
        <v>527800</v>
      </c>
      <c r="D9" s="6">
        <v>39820</v>
      </c>
      <c r="E9" s="6">
        <v>107900</v>
      </c>
      <c r="F9" s="15">
        <f t="shared" si="0"/>
        <v>4.251406328478152</v>
      </c>
      <c r="G9" s="15">
        <f t="shared" si="0"/>
        <v>3.8915662650602414</v>
      </c>
    </row>
    <row r="10" spans="1:7" s="2" customFormat="1" ht="21.75" customHeight="1">
      <c r="A10" s="11" t="s">
        <v>16</v>
      </c>
      <c r="B10" s="5">
        <v>0</v>
      </c>
      <c r="C10" s="5">
        <v>0</v>
      </c>
      <c r="D10" s="5">
        <v>164307</v>
      </c>
      <c r="E10" s="5">
        <v>482800</v>
      </c>
      <c r="F10" s="15">
        <f t="shared" si="0"/>
        <v>-1</v>
      </c>
      <c r="G10" s="15">
        <f t="shared" si="0"/>
        <v>-1</v>
      </c>
    </row>
    <row r="11" spans="1:7" s="2" customFormat="1" ht="25.5" customHeight="1">
      <c r="A11" s="7" t="s">
        <v>1</v>
      </c>
      <c r="B11" s="5">
        <f>SUM(B9:B10)</f>
        <v>209111</v>
      </c>
      <c r="C11" s="5">
        <f>SUM(C9:C10)</f>
        <v>527800</v>
      </c>
      <c r="D11" s="5">
        <f>SUM(D9:D10)</f>
        <v>204127</v>
      </c>
      <c r="E11" s="5">
        <f>SUM(E9:E10)</f>
        <v>590700</v>
      </c>
      <c r="F11" s="15">
        <f t="shared" si="0"/>
        <v>0.024416172284901005</v>
      </c>
      <c r="G11" s="15">
        <f t="shared" si="0"/>
        <v>-0.10648383274081596</v>
      </c>
    </row>
    <row r="12" spans="1:7" s="2" customFormat="1" ht="21.75" customHeight="1">
      <c r="A12" s="11" t="s">
        <v>58</v>
      </c>
      <c r="B12" s="5">
        <v>478954</v>
      </c>
      <c r="C12" s="5">
        <v>828200</v>
      </c>
      <c r="D12" s="5">
        <v>1843550</v>
      </c>
      <c r="E12" s="5">
        <v>3891600</v>
      </c>
      <c r="F12" s="15">
        <f t="shared" si="0"/>
        <v>-0.7402001573051993</v>
      </c>
      <c r="G12" s="15">
        <f t="shared" si="0"/>
        <v>-0.7871826498098469</v>
      </c>
    </row>
    <row r="13" spans="1:7" s="2" customFormat="1" ht="21.75" customHeight="1">
      <c r="A13" s="11" t="s">
        <v>50</v>
      </c>
      <c r="B13" s="5">
        <v>961362</v>
      </c>
      <c r="C13" s="5">
        <v>1761700</v>
      </c>
      <c r="D13" s="5">
        <v>444480</v>
      </c>
      <c r="E13" s="5">
        <v>662900</v>
      </c>
      <c r="F13" s="15">
        <f t="shared" si="0"/>
        <v>1.1628914686825054</v>
      </c>
      <c r="G13" s="15">
        <f t="shared" si="0"/>
        <v>1.6575652436264896</v>
      </c>
    </row>
    <row r="14" spans="1:7" s="2" customFormat="1" ht="21.75" customHeight="1">
      <c r="A14" s="11" t="s">
        <v>33</v>
      </c>
      <c r="B14" s="5">
        <v>572017</v>
      </c>
      <c r="C14" s="5">
        <v>862500</v>
      </c>
      <c r="D14" s="5">
        <v>79786</v>
      </c>
      <c r="E14" s="5">
        <v>120600</v>
      </c>
      <c r="F14" s="15">
        <f t="shared" si="0"/>
        <v>6.169390619908254</v>
      </c>
      <c r="G14" s="15">
        <f t="shared" si="0"/>
        <v>6.151741293532338</v>
      </c>
    </row>
    <row r="15" spans="1:7" s="2" customFormat="1" ht="21.75" customHeight="1">
      <c r="A15" s="11" t="s">
        <v>83</v>
      </c>
      <c r="B15" s="5">
        <v>995717</v>
      </c>
      <c r="C15" s="5">
        <v>1623800</v>
      </c>
      <c r="D15" s="5">
        <v>0</v>
      </c>
      <c r="E15" s="5">
        <v>0</v>
      </c>
      <c r="F15" s="5">
        <v>0</v>
      </c>
      <c r="G15" s="5">
        <v>0</v>
      </c>
    </row>
    <row r="16" spans="1:7" s="2" customFormat="1" ht="25.5" customHeight="1">
      <c r="A16" s="7" t="s">
        <v>34</v>
      </c>
      <c r="B16" s="5">
        <f>SUM(B12:B15)</f>
        <v>3008050</v>
      </c>
      <c r="C16" s="5">
        <f>SUM(C12:C15)</f>
        <v>5076200</v>
      </c>
      <c r="D16" s="5">
        <f>SUM(D12:D15)</f>
        <v>2367816</v>
      </c>
      <c r="E16" s="5">
        <f>SUM(E12:E15)</f>
        <v>4675100</v>
      </c>
      <c r="F16" s="15">
        <f aca="true" t="shared" si="1" ref="F16:G19">SUM(B16/D16-1)</f>
        <v>0.2703900978792271</v>
      </c>
      <c r="G16" s="15">
        <f t="shared" si="1"/>
        <v>0.08579495625762013</v>
      </c>
    </row>
    <row r="17" spans="1:7" s="2" customFormat="1" ht="21.75" customHeight="1">
      <c r="A17" s="11" t="s">
        <v>44</v>
      </c>
      <c r="B17" s="5">
        <v>63731</v>
      </c>
      <c r="C17" s="5">
        <v>218700</v>
      </c>
      <c r="D17" s="5">
        <v>48346</v>
      </c>
      <c r="E17" s="5">
        <v>159200</v>
      </c>
      <c r="F17" s="15">
        <f t="shared" si="1"/>
        <v>0.31822694742067603</v>
      </c>
      <c r="G17" s="15">
        <f t="shared" si="1"/>
        <v>0.37374371859296485</v>
      </c>
    </row>
    <row r="18" spans="1:7" s="2" customFormat="1" ht="21.75" customHeight="1">
      <c r="A18" s="11" t="s">
        <v>60</v>
      </c>
      <c r="B18" s="5">
        <v>0</v>
      </c>
      <c r="C18" s="5">
        <v>0</v>
      </c>
      <c r="D18" s="5">
        <v>199989</v>
      </c>
      <c r="E18" s="5">
        <v>421500</v>
      </c>
      <c r="F18" s="15">
        <f t="shared" si="1"/>
        <v>-1</v>
      </c>
      <c r="G18" s="15">
        <f t="shared" si="1"/>
        <v>-1</v>
      </c>
    </row>
    <row r="19" spans="1:7" s="2" customFormat="1" ht="21.75" customHeight="1">
      <c r="A19" s="11" t="s">
        <v>19</v>
      </c>
      <c r="B19" s="5">
        <v>330255</v>
      </c>
      <c r="C19" s="5">
        <v>629500</v>
      </c>
      <c r="D19" s="5">
        <v>25563</v>
      </c>
      <c r="E19" s="5">
        <v>54600</v>
      </c>
      <c r="F19" s="15">
        <f t="shared" si="1"/>
        <v>11.919258303016077</v>
      </c>
      <c r="G19" s="15">
        <f t="shared" si="1"/>
        <v>10.52930402930403</v>
      </c>
    </row>
    <row r="20" spans="1:7" s="2" customFormat="1" ht="21.75" customHeight="1">
      <c r="A20" s="11" t="s">
        <v>20</v>
      </c>
      <c r="B20" s="5">
        <v>1618714</v>
      </c>
      <c r="C20" s="12">
        <v>3044400</v>
      </c>
      <c r="D20" s="5">
        <v>2598221</v>
      </c>
      <c r="E20" s="12">
        <v>4705200</v>
      </c>
      <c r="F20" s="15">
        <f aca="true" t="shared" si="2" ref="F20:G23">SUM(B20/D20-1)</f>
        <v>-0.37699141066137176</v>
      </c>
      <c r="G20" s="15">
        <f t="shared" si="2"/>
        <v>-0.35297118082121903</v>
      </c>
    </row>
    <row r="21" spans="1:7" s="2" customFormat="1" ht="21.75" customHeight="1">
      <c r="A21" s="11" t="s">
        <v>21</v>
      </c>
      <c r="B21" s="5">
        <v>605936</v>
      </c>
      <c r="C21" s="12">
        <v>1193000</v>
      </c>
      <c r="D21" s="5">
        <v>204039</v>
      </c>
      <c r="E21" s="12">
        <v>484200</v>
      </c>
      <c r="F21" s="15">
        <f t="shared" si="2"/>
        <v>1.9697067717446175</v>
      </c>
      <c r="G21" s="15">
        <f t="shared" si="2"/>
        <v>1.463857909954564</v>
      </c>
    </row>
    <row r="22" spans="1:7" s="2" customFormat="1" ht="21.75" customHeight="1">
      <c r="A22" s="11" t="s">
        <v>94</v>
      </c>
      <c r="B22" s="5">
        <v>97460</v>
      </c>
      <c r="C22" s="6">
        <v>182900</v>
      </c>
      <c r="D22" s="5">
        <v>0</v>
      </c>
      <c r="E22" s="6">
        <v>0</v>
      </c>
      <c r="F22" s="5">
        <v>0</v>
      </c>
      <c r="G22" s="5">
        <v>0</v>
      </c>
    </row>
    <row r="23" spans="1:7" s="2" customFormat="1" ht="21.75" customHeight="1">
      <c r="A23" s="11" t="s">
        <v>25</v>
      </c>
      <c r="B23" s="5">
        <v>0</v>
      </c>
      <c r="C23" s="5">
        <v>0</v>
      </c>
      <c r="D23" s="5">
        <v>1703738</v>
      </c>
      <c r="E23" s="13">
        <v>3185400</v>
      </c>
      <c r="F23" s="15">
        <f t="shared" si="2"/>
        <v>-1</v>
      </c>
      <c r="G23" s="15">
        <f t="shared" si="2"/>
        <v>-1</v>
      </c>
    </row>
    <row r="24" spans="1:7" s="2" customFormat="1" ht="21.75" customHeight="1">
      <c r="A24" s="11" t="s">
        <v>55</v>
      </c>
      <c r="B24" s="5">
        <v>0</v>
      </c>
      <c r="C24" s="5">
        <v>0</v>
      </c>
      <c r="D24" s="5">
        <v>100364</v>
      </c>
      <c r="E24" s="5">
        <v>198000</v>
      </c>
      <c r="F24" s="15">
        <f>SUM(B24/D24-1)</f>
        <v>-1</v>
      </c>
      <c r="G24" s="15">
        <f>SUM(C24/E24-1)</f>
        <v>-1</v>
      </c>
    </row>
    <row r="25" spans="1:7" s="2" customFormat="1" ht="21.75" customHeight="1">
      <c r="A25" s="11" t="s">
        <v>29</v>
      </c>
      <c r="B25" s="5">
        <v>511709</v>
      </c>
      <c r="C25" s="6">
        <v>923100</v>
      </c>
      <c r="D25" s="5">
        <v>408004</v>
      </c>
      <c r="E25" s="6">
        <v>817900</v>
      </c>
      <c r="F25" s="15">
        <f>SUM(B25/D25-1)</f>
        <v>0.2541764296428466</v>
      </c>
      <c r="G25" s="15">
        <f>SUM(C25/E25-1)</f>
        <v>0.1286220809389902</v>
      </c>
    </row>
    <row r="26" spans="1:7" s="2" customFormat="1" ht="30" customHeight="1">
      <c r="A26" s="19" t="s">
        <v>100</v>
      </c>
      <c r="B26" s="19"/>
      <c r="C26" s="19"/>
      <c r="D26" s="19"/>
      <c r="E26" s="19"/>
      <c r="F26" s="19"/>
      <c r="G26" s="19"/>
    </row>
    <row r="27" spans="2:7" s="2" customFormat="1" ht="15" customHeight="1">
      <c r="B27" s="3"/>
      <c r="C27" s="3"/>
      <c r="D27" s="3"/>
      <c r="E27" s="3"/>
      <c r="F27" s="3"/>
      <c r="G27" s="3" t="s">
        <v>45</v>
      </c>
    </row>
    <row r="28" spans="1:7" s="2" customFormat="1" ht="21.75" customHeight="1">
      <c r="A28" s="20" t="s">
        <v>37</v>
      </c>
      <c r="B28" s="20" t="s">
        <v>101</v>
      </c>
      <c r="C28" s="20"/>
      <c r="D28" s="20" t="s">
        <v>70</v>
      </c>
      <c r="E28" s="20"/>
      <c r="F28" s="20" t="s">
        <v>5</v>
      </c>
      <c r="G28" s="20"/>
    </row>
    <row r="29" spans="1:7" s="2" customFormat="1" ht="21.75" customHeight="1">
      <c r="A29" s="20"/>
      <c r="B29" s="4" t="s">
        <v>7</v>
      </c>
      <c r="C29" s="4" t="s">
        <v>8</v>
      </c>
      <c r="D29" s="4" t="s">
        <v>7</v>
      </c>
      <c r="E29" s="4" t="s">
        <v>8</v>
      </c>
      <c r="F29" s="4" t="s">
        <v>9</v>
      </c>
      <c r="G29" s="4" t="s">
        <v>10</v>
      </c>
    </row>
    <row r="30" spans="1:7" s="2" customFormat="1" ht="21.75" customHeight="1">
      <c r="A30" s="11" t="s">
        <v>23</v>
      </c>
      <c r="B30" s="5">
        <v>1546484</v>
      </c>
      <c r="C30" s="13">
        <v>2852600</v>
      </c>
      <c r="D30" s="5">
        <v>1865605</v>
      </c>
      <c r="E30" s="13">
        <v>3799400</v>
      </c>
      <c r="F30" s="15">
        <f aca="true" t="shared" si="3" ref="F30:G32">SUM(B30/D30-1)</f>
        <v>-0.17105496608338855</v>
      </c>
      <c r="G30" s="15">
        <f t="shared" si="3"/>
        <v>-0.24919724166973733</v>
      </c>
    </row>
    <row r="31" spans="1:7" s="2" customFormat="1" ht="21.75" customHeight="1">
      <c r="A31" s="11" t="s">
        <v>36</v>
      </c>
      <c r="B31" s="5">
        <v>189505</v>
      </c>
      <c r="C31" s="6">
        <v>267300</v>
      </c>
      <c r="D31" s="5">
        <v>652653</v>
      </c>
      <c r="E31" s="6">
        <v>1295100</v>
      </c>
      <c r="F31" s="15">
        <f>SUM(B31/D31-1)</f>
        <v>-0.7096389658823294</v>
      </c>
      <c r="G31" s="15">
        <f>SUM(C31/E31-1)</f>
        <v>-0.7936066712995136</v>
      </c>
    </row>
    <row r="32" spans="1:7" s="2" customFormat="1" ht="21.75" customHeight="1">
      <c r="A32" s="11" t="s">
        <v>22</v>
      </c>
      <c r="B32" s="5">
        <v>502520</v>
      </c>
      <c r="C32" s="13">
        <v>711200</v>
      </c>
      <c r="D32" s="5">
        <v>1054775</v>
      </c>
      <c r="E32" s="13">
        <v>2370300</v>
      </c>
      <c r="F32" s="15">
        <f t="shared" si="3"/>
        <v>-0.5235761181294589</v>
      </c>
      <c r="G32" s="15">
        <f t="shared" si="3"/>
        <v>-0.6999535923722735</v>
      </c>
    </row>
    <row r="33" spans="1:7" s="2" customFormat="1" ht="21.75" customHeight="1">
      <c r="A33" s="11" t="s">
        <v>30</v>
      </c>
      <c r="B33" s="5">
        <v>0</v>
      </c>
      <c r="C33" s="5">
        <v>0</v>
      </c>
      <c r="D33" s="5">
        <v>272908</v>
      </c>
      <c r="E33" s="5">
        <v>491500</v>
      </c>
      <c r="F33" s="15">
        <f>SUM(B33/D33-1)</f>
        <v>-1</v>
      </c>
      <c r="G33" s="15">
        <f>SUM(C33/E33-1)</f>
        <v>-1</v>
      </c>
    </row>
    <row r="34" spans="1:7" s="2" customFormat="1" ht="25.5" customHeight="1">
      <c r="A34" s="8" t="s">
        <v>3</v>
      </c>
      <c r="B34" s="5">
        <f>SUM(B17:B33)</f>
        <v>5466314</v>
      </c>
      <c r="C34" s="5">
        <f>SUM(C17:C33)</f>
        <v>10022700</v>
      </c>
      <c r="D34" s="5">
        <f>SUM(D17:D33)</f>
        <v>9134205</v>
      </c>
      <c r="E34" s="5">
        <f>SUM(E17:E33)</f>
        <v>17982300</v>
      </c>
      <c r="F34" s="15">
        <f aca="true" t="shared" si="4" ref="F34:G38">SUM(B34/D34-1)</f>
        <v>-0.40155558146549153</v>
      </c>
      <c r="G34" s="15">
        <f t="shared" si="4"/>
        <v>-0.4426352580037036</v>
      </c>
    </row>
    <row r="35" spans="1:7" s="2" customFormat="1" ht="21.75" customHeight="1">
      <c r="A35" s="11" t="s">
        <v>17</v>
      </c>
      <c r="B35" s="5">
        <v>3582664</v>
      </c>
      <c r="C35" s="13">
        <v>6384800</v>
      </c>
      <c r="D35" s="5">
        <v>2632123</v>
      </c>
      <c r="E35" s="13">
        <v>5764200</v>
      </c>
      <c r="F35" s="15">
        <f t="shared" si="4"/>
        <v>0.36113091979364187</v>
      </c>
      <c r="G35" s="15">
        <f t="shared" si="4"/>
        <v>0.10766455015440135</v>
      </c>
    </row>
    <row r="36" spans="1:7" s="2" customFormat="1" ht="21.75" customHeight="1">
      <c r="A36" s="7" t="s">
        <v>2</v>
      </c>
      <c r="B36" s="5">
        <v>63784271</v>
      </c>
      <c r="C36" s="13">
        <v>118328600</v>
      </c>
      <c r="D36" s="5">
        <v>42736096</v>
      </c>
      <c r="E36" s="13">
        <v>100477900</v>
      </c>
      <c r="F36" s="15">
        <f t="shared" si="4"/>
        <v>0.4925151562744523</v>
      </c>
      <c r="G36" s="15">
        <f t="shared" si="4"/>
        <v>0.17765797254918736</v>
      </c>
    </row>
    <row r="37" spans="1:7" s="2" customFormat="1" ht="25.5" customHeight="1">
      <c r="A37" s="7" t="s">
        <v>4</v>
      </c>
      <c r="B37" s="5">
        <f>SUM(B35:B36)</f>
        <v>67366935</v>
      </c>
      <c r="C37" s="6">
        <f>SUM(C35:C36)</f>
        <v>124713400</v>
      </c>
      <c r="D37" s="5">
        <f>SUM(D35:D36)</f>
        <v>45368219</v>
      </c>
      <c r="E37" s="6">
        <f>SUM(E35:E36)</f>
        <v>106242100</v>
      </c>
      <c r="F37" s="15">
        <f t="shared" si="4"/>
        <v>0.48489265139546256</v>
      </c>
      <c r="G37" s="15">
        <f t="shared" si="4"/>
        <v>0.17386045644805592</v>
      </c>
    </row>
    <row r="38" spans="1:7" s="2" customFormat="1" ht="21.75" customHeight="1">
      <c r="A38" s="7" t="s">
        <v>43</v>
      </c>
      <c r="B38" s="5">
        <v>6046624</v>
      </c>
      <c r="C38" s="6">
        <v>9501000</v>
      </c>
      <c r="D38" s="5">
        <v>11610548</v>
      </c>
      <c r="E38" s="6">
        <v>19079200</v>
      </c>
      <c r="F38" s="15">
        <f t="shared" si="4"/>
        <v>-0.4792128674718885</v>
      </c>
      <c r="G38" s="15">
        <f t="shared" si="4"/>
        <v>-0.5020231456245545</v>
      </c>
    </row>
    <row r="39" spans="1:7" s="2" customFormat="1" ht="21.75" customHeight="1">
      <c r="A39" s="11" t="s">
        <v>18</v>
      </c>
      <c r="B39" s="5">
        <v>18469935</v>
      </c>
      <c r="C39" s="6">
        <v>34685200</v>
      </c>
      <c r="D39" s="5">
        <v>13613932</v>
      </c>
      <c r="E39" s="6">
        <v>29498800</v>
      </c>
      <c r="F39" s="15">
        <f>SUM(B39/D39-1)</f>
        <v>0.3566936429534098</v>
      </c>
      <c r="G39" s="15">
        <f>SUM(C39/E39-1)</f>
        <v>0.17581732138256467</v>
      </c>
    </row>
    <row r="40" spans="1:7" s="2" customFormat="1" ht="21.75" customHeight="1">
      <c r="A40" s="11" t="s">
        <v>53</v>
      </c>
      <c r="B40" s="5">
        <v>0</v>
      </c>
      <c r="C40" s="5">
        <v>0</v>
      </c>
      <c r="D40" s="5">
        <v>2551179</v>
      </c>
      <c r="E40" s="5">
        <v>5326200</v>
      </c>
      <c r="F40" s="15">
        <f>SUM(B40/D40-1)</f>
        <v>-1</v>
      </c>
      <c r="G40" s="15">
        <f>SUM(C40/E40-1)</f>
        <v>-1</v>
      </c>
    </row>
    <row r="41" spans="1:7" s="2" customFormat="1" ht="25.5" customHeight="1">
      <c r="A41" s="7" t="s">
        <v>13</v>
      </c>
      <c r="B41" s="5">
        <f>SUM(B38:B40)</f>
        <v>24516559</v>
      </c>
      <c r="C41" s="5">
        <f>SUM(C38:C40)</f>
        <v>44186200</v>
      </c>
      <c r="D41" s="5">
        <f>SUM(D38:D40)</f>
        <v>27775659</v>
      </c>
      <c r="E41" s="5">
        <f>SUM(E38:E40)</f>
        <v>53904200</v>
      </c>
      <c r="F41" s="15">
        <f aca="true" t="shared" si="5" ref="F41:G44">SUM(B41/D41-1)</f>
        <v>-0.11733654996268494</v>
      </c>
      <c r="G41" s="15">
        <f t="shared" si="5"/>
        <v>-0.18028279800089786</v>
      </c>
    </row>
    <row r="42" spans="1:7" s="2" customFormat="1" ht="21.75" customHeight="1">
      <c r="A42" s="7" t="s">
        <v>32</v>
      </c>
      <c r="B42" s="12">
        <v>897845</v>
      </c>
      <c r="C42" s="12">
        <v>1948400</v>
      </c>
      <c r="D42" s="12">
        <v>3339452</v>
      </c>
      <c r="E42" s="12">
        <v>7934600</v>
      </c>
      <c r="F42" s="15">
        <f t="shared" si="5"/>
        <v>-0.7311400193804253</v>
      </c>
      <c r="G42" s="15">
        <f t="shared" si="5"/>
        <v>-0.7544425679933456</v>
      </c>
    </row>
    <row r="43" spans="1:7" s="2" customFormat="1" ht="25.5" customHeight="1">
      <c r="A43" s="7" t="s">
        <v>31</v>
      </c>
      <c r="B43" s="5">
        <f>SUM(B42:B42)</f>
        <v>897845</v>
      </c>
      <c r="C43" s="5">
        <f>SUM(C42:C42)</f>
        <v>1948400</v>
      </c>
      <c r="D43" s="5">
        <f>SUM(D42:D42)</f>
        <v>3339452</v>
      </c>
      <c r="E43" s="5">
        <f>SUM(E42:E42)</f>
        <v>7934600</v>
      </c>
      <c r="F43" s="15">
        <f t="shared" si="5"/>
        <v>-0.7311400193804253</v>
      </c>
      <c r="G43" s="15">
        <f t="shared" si="5"/>
        <v>-0.7544425679933456</v>
      </c>
    </row>
    <row r="44" spans="1:7" s="2" customFormat="1" ht="31.5" customHeight="1">
      <c r="A44" s="7" t="s">
        <v>12</v>
      </c>
      <c r="B44" s="9">
        <f>SUM(B43,B41,B37,B34,B16,B11,B8)</f>
        <v>129049177</v>
      </c>
      <c r="C44" s="9">
        <f>SUM(C43,C41,C37,C34,C16,C11,C8)</f>
        <v>233758400</v>
      </c>
      <c r="D44" s="9">
        <f>SUM(D43,D41,D37,D34,D16,D11,D8)</f>
        <v>111238370</v>
      </c>
      <c r="E44" s="9">
        <f>SUM(E43,E41,E37,E34,E16,E11,E8)</f>
        <v>232630500</v>
      </c>
      <c r="F44" s="15">
        <f t="shared" si="5"/>
        <v>0.16011387977008296</v>
      </c>
      <c r="G44" s="15">
        <f t="shared" si="5"/>
        <v>0.00484846140123496</v>
      </c>
    </row>
    <row r="45" spans="2:7" s="2" customFormat="1" ht="16.5">
      <c r="B45" s="3"/>
      <c r="C45" s="3"/>
      <c r="D45" s="3"/>
      <c r="E45" s="3"/>
      <c r="F45" s="14"/>
      <c r="G45" s="14"/>
    </row>
    <row r="46" spans="2:7" s="2" customFormat="1" ht="16.5">
      <c r="B46" s="3"/>
      <c r="C46" s="3"/>
      <c r="D46" s="3"/>
      <c r="E46" s="3"/>
      <c r="F46" s="14"/>
      <c r="G46" s="14"/>
    </row>
    <row r="47" spans="2:7" s="2" customFormat="1" ht="16.5">
      <c r="B47" s="3"/>
      <c r="C47" s="3"/>
      <c r="D47" s="3"/>
      <c r="E47" s="3"/>
      <c r="F47" s="14"/>
      <c r="G47" s="14"/>
    </row>
    <row r="48" spans="2:7" s="2" customFormat="1" ht="16.5">
      <c r="B48" s="3"/>
      <c r="C48" s="3"/>
      <c r="D48" s="3"/>
      <c r="E48" s="3"/>
      <c r="F48" s="14"/>
      <c r="G48" s="14"/>
    </row>
    <row r="49" spans="2:7" s="2" customFormat="1" ht="16.5">
      <c r="B49" s="3"/>
      <c r="C49" s="3"/>
      <c r="D49" s="3"/>
      <c r="E49" s="3"/>
      <c r="F49" s="14"/>
      <c r="G49" s="14"/>
    </row>
    <row r="50" spans="2:7" s="2" customFormat="1" ht="16.5">
      <c r="B50" s="3"/>
      <c r="C50" s="3"/>
      <c r="D50" s="3"/>
      <c r="E50" s="3"/>
      <c r="F50" s="14"/>
      <c r="G50" s="14"/>
    </row>
    <row r="51" spans="2:7" s="2" customFormat="1" ht="16.5">
      <c r="B51" s="3"/>
      <c r="C51" s="3"/>
      <c r="D51" s="3"/>
      <c r="E51" s="3"/>
      <c r="F51" s="14"/>
      <c r="G51" s="14"/>
    </row>
    <row r="52" spans="2:7" s="2" customFormat="1" ht="16.5">
      <c r="B52" s="3"/>
      <c r="C52" s="3"/>
      <c r="D52" s="3"/>
      <c r="E52" s="3"/>
      <c r="F52" s="14"/>
      <c r="G52" s="14"/>
    </row>
    <row r="53" spans="2:7" s="2" customFormat="1" ht="16.5">
      <c r="B53" s="3"/>
      <c r="C53" s="3"/>
      <c r="D53" s="3"/>
      <c r="E53" s="3"/>
      <c r="F53" s="14"/>
      <c r="G53" s="14"/>
    </row>
    <row r="54" spans="2:7" s="2" customFormat="1" ht="16.5">
      <c r="B54" s="3"/>
      <c r="C54" s="3"/>
      <c r="D54" s="3"/>
      <c r="E54" s="3"/>
      <c r="F54" s="14"/>
      <c r="G54" s="14"/>
    </row>
    <row r="55" spans="2:7" s="2" customFormat="1" ht="16.5">
      <c r="B55" s="3"/>
      <c r="C55" s="3"/>
      <c r="D55" s="3"/>
      <c r="E55" s="3"/>
      <c r="F55" s="14"/>
      <c r="G55" s="14"/>
    </row>
    <row r="56" spans="2:7" s="2" customFormat="1" ht="16.5">
      <c r="B56" s="3"/>
      <c r="C56" s="3"/>
      <c r="D56" s="3"/>
      <c r="E56" s="3"/>
      <c r="F56" s="14"/>
      <c r="G56" s="14"/>
    </row>
    <row r="57" spans="2:7" s="2" customFormat="1" ht="16.5">
      <c r="B57" s="3"/>
      <c r="C57" s="3"/>
      <c r="D57" s="3"/>
      <c r="E57" s="3"/>
      <c r="F57" s="14"/>
      <c r="G57" s="14"/>
    </row>
    <row r="58" spans="2:7" s="2" customFormat="1" ht="16.5">
      <c r="B58" s="3"/>
      <c r="C58" s="3"/>
      <c r="D58" s="3"/>
      <c r="E58" s="3"/>
      <c r="F58" s="14"/>
      <c r="G58" s="14"/>
    </row>
    <row r="59" spans="2:7" s="2" customFormat="1" ht="16.5">
      <c r="B59" s="3"/>
      <c r="C59" s="3"/>
      <c r="D59" s="3"/>
      <c r="E59" s="3"/>
      <c r="F59" s="14"/>
      <c r="G59" s="14"/>
    </row>
    <row r="60" spans="2:7" s="2" customFormat="1" ht="16.5">
      <c r="B60" s="3"/>
      <c r="C60" s="3"/>
      <c r="D60" s="3"/>
      <c r="E60" s="3"/>
      <c r="F60" s="14"/>
      <c r="G60" s="14"/>
    </row>
    <row r="61" spans="2:7" s="2" customFormat="1" ht="16.5">
      <c r="B61" s="3"/>
      <c r="C61" s="3"/>
      <c r="D61" s="3"/>
      <c r="E61" s="3"/>
      <c r="F61" s="14"/>
      <c r="G61" s="14"/>
    </row>
    <row r="62" spans="2:7" s="2" customFormat="1" ht="16.5">
      <c r="B62" s="3"/>
      <c r="C62" s="3"/>
      <c r="D62" s="3"/>
      <c r="E62" s="3"/>
      <c r="F62" s="14"/>
      <c r="G62" s="14"/>
    </row>
    <row r="63" spans="2:7" s="2" customFormat="1" ht="16.5">
      <c r="B63" s="3"/>
      <c r="C63" s="3"/>
      <c r="D63" s="3"/>
      <c r="E63" s="3"/>
      <c r="F63" s="14"/>
      <c r="G63" s="14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</sheetData>
  <mergeCells count="10">
    <mergeCell ref="A26:G26"/>
    <mergeCell ref="A28:A29"/>
    <mergeCell ref="B28:C28"/>
    <mergeCell ref="D28:E28"/>
    <mergeCell ref="F28:G28"/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tcsai</dc:creator>
  <cp:keywords/>
  <dc:description/>
  <cp:lastModifiedBy>user</cp:lastModifiedBy>
  <cp:lastPrinted>2012-01-02T07:02:49Z</cp:lastPrinted>
  <dcterms:created xsi:type="dcterms:W3CDTF">2007-06-25T02:24:51Z</dcterms:created>
  <dcterms:modified xsi:type="dcterms:W3CDTF">2014-02-12T05:49:26Z</dcterms:modified>
  <cp:category/>
  <cp:version/>
  <cp:contentType/>
  <cp:contentStatus/>
</cp:coreProperties>
</file>