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tabRatio="604" firstSheet="3" activeTab="11"/>
  </bookViews>
  <sheets>
    <sheet name="10201" sheetId="1" r:id="rId1"/>
    <sheet name="10202" sheetId="2" r:id="rId2"/>
    <sheet name="10203" sheetId="3" r:id="rId3"/>
    <sheet name="10204" sheetId="4" r:id="rId4"/>
    <sheet name="10205" sheetId="5" r:id="rId5"/>
    <sheet name="10206" sheetId="6" r:id="rId6"/>
    <sheet name="10207" sheetId="7" r:id="rId7"/>
    <sheet name="10208" sheetId="8" r:id="rId8"/>
    <sheet name="10209" sheetId="9" r:id="rId9"/>
    <sheet name="10210" sheetId="10" r:id="rId10"/>
    <sheet name="10211" sheetId="11" r:id="rId11"/>
    <sheet name="102年度" sheetId="12" r:id="rId12"/>
  </sheets>
  <definedNames/>
  <calcPr fullCalcOnLoad="1"/>
</workbook>
</file>

<file path=xl/sharedStrings.xml><?xml version="1.0" encoding="utf-8"?>
<sst xmlns="http://schemas.openxmlformats.org/spreadsheetml/2006/main" count="627" uniqueCount="100">
  <si>
    <t xml:space="preserve">斯里蘭卡 </t>
  </si>
  <si>
    <t>香港</t>
  </si>
  <si>
    <t>印尼</t>
  </si>
  <si>
    <t>日本</t>
  </si>
  <si>
    <t>韓國</t>
  </si>
  <si>
    <t>馬來西亞</t>
  </si>
  <si>
    <t>孟加拉</t>
  </si>
  <si>
    <t>菲律賓</t>
  </si>
  <si>
    <t>中國大陸</t>
  </si>
  <si>
    <t>越南</t>
  </si>
  <si>
    <t>土耳其</t>
  </si>
  <si>
    <t>亞洲小計</t>
  </si>
  <si>
    <t>中東小計</t>
  </si>
  <si>
    <t>歐洲小計</t>
  </si>
  <si>
    <t>賴索托</t>
  </si>
  <si>
    <t>南非</t>
  </si>
  <si>
    <t>美國</t>
  </si>
  <si>
    <t>非洲小計</t>
  </si>
  <si>
    <t>北美小計</t>
  </si>
  <si>
    <t>與去年同期比較</t>
  </si>
  <si>
    <t>中美小計</t>
  </si>
  <si>
    <t>柬埔寨</t>
  </si>
  <si>
    <t>國        名</t>
  </si>
  <si>
    <t>數量(KG)</t>
  </si>
  <si>
    <t>金額(US$)</t>
  </si>
  <si>
    <t>數量(%)</t>
  </si>
  <si>
    <t>金額(%)</t>
  </si>
  <si>
    <t>泰國</t>
  </si>
  <si>
    <t>加拿大</t>
  </si>
  <si>
    <t>墨西哥</t>
  </si>
  <si>
    <t>宏都拉斯</t>
  </si>
  <si>
    <t>總計</t>
  </si>
  <si>
    <t>澳門</t>
  </si>
  <si>
    <t>南美小計</t>
  </si>
  <si>
    <t>澳大利亞</t>
  </si>
  <si>
    <t>印度</t>
  </si>
  <si>
    <t>大洋洲小計</t>
  </si>
  <si>
    <t>義大利</t>
  </si>
  <si>
    <t>史瓦濟蘭</t>
  </si>
  <si>
    <t>埃及</t>
  </si>
  <si>
    <t>史瓦濟蘭</t>
  </si>
  <si>
    <t>義大利</t>
  </si>
  <si>
    <t>義大利</t>
  </si>
  <si>
    <t>瓜地馬拉</t>
  </si>
  <si>
    <t>德國</t>
  </si>
  <si>
    <t>瓜地馬拉</t>
  </si>
  <si>
    <t>約旦</t>
  </si>
  <si>
    <t>其它國家</t>
  </si>
  <si>
    <t>愛爾蘭</t>
  </si>
  <si>
    <t>葡萄牙</t>
  </si>
  <si>
    <t>薩爾瓦多</t>
  </si>
  <si>
    <t>南美小計</t>
  </si>
  <si>
    <t>委內瑞拉</t>
  </si>
  <si>
    <t>101年1月</t>
  </si>
  <si>
    <t>委內瑞拉</t>
  </si>
  <si>
    <t>101年首2月</t>
  </si>
  <si>
    <t>101年首4月</t>
  </si>
  <si>
    <t>101年首5月</t>
  </si>
  <si>
    <t>101年首6月</t>
  </si>
  <si>
    <t>101年首7月</t>
  </si>
  <si>
    <t>101年首8月</t>
  </si>
  <si>
    <t>101年首9月</t>
  </si>
  <si>
    <t>101年首10月</t>
  </si>
  <si>
    <t>101年首11月</t>
  </si>
  <si>
    <t>紐西蘭</t>
  </si>
  <si>
    <t>象牙海岸</t>
  </si>
  <si>
    <t>葡萄牙</t>
  </si>
  <si>
    <t>英國</t>
  </si>
  <si>
    <t>101年首12月</t>
  </si>
  <si>
    <t>巴西</t>
  </si>
  <si>
    <t>102 年1月棉紗出口統計表</t>
  </si>
  <si>
    <t>102年1月</t>
  </si>
  <si>
    <t>英國</t>
  </si>
  <si>
    <t>102年首2月</t>
  </si>
  <si>
    <t>102年首2月棉紗出口統計表</t>
  </si>
  <si>
    <t>102年首3月</t>
  </si>
  <si>
    <t>101年首3月</t>
  </si>
  <si>
    <t>102年首3月棉紗出口統計表</t>
  </si>
  <si>
    <t>102年首4月</t>
  </si>
  <si>
    <t>102年首4月棉紗出口統計表</t>
  </si>
  <si>
    <t>葡萄牙</t>
  </si>
  <si>
    <t>102年首5月</t>
  </si>
  <si>
    <t>102年首五月棉紗出口統計表</t>
  </si>
  <si>
    <t>102年首六月棉紗出口統計表</t>
  </si>
  <si>
    <t>102年首6月</t>
  </si>
  <si>
    <t>緬甸</t>
  </si>
  <si>
    <t>法國</t>
  </si>
  <si>
    <t>102年首7月棉紗出口統計表</t>
  </si>
  <si>
    <t>102年首7月</t>
  </si>
  <si>
    <t>102年首8月棉紗出口統計表</t>
  </si>
  <si>
    <t>102年首8月</t>
  </si>
  <si>
    <t>102年首9月棉紗出口統計表</t>
  </si>
  <si>
    <t>102年首10月棉紗出口統計表</t>
  </si>
  <si>
    <t>102年首10月</t>
  </si>
  <si>
    <t>102年首9月</t>
  </si>
  <si>
    <t>厄瓜多</t>
  </si>
  <si>
    <t>102年首11月</t>
  </si>
  <si>
    <t>102年首11月棉紗出口統計表</t>
  </si>
  <si>
    <t>102年度棉紗出口統計表</t>
  </si>
  <si>
    <t>102年首12月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</si>
</sst>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11"/>
      <name val="華康標楷體"/>
      <family val="1"/>
    </font>
    <font>
      <sz val="11"/>
      <name val="新細明體"/>
      <family val="1"/>
    </font>
    <font>
      <sz val="9"/>
      <name val="華康標楷體"/>
      <family val="1"/>
    </font>
    <font>
      <sz val="10"/>
      <name val="華康標楷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5" fillId="0" borderId="2" xfId="15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8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10" fontId="6" fillId="0" borderId="2" xfId="18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0" fontId="8" fillId="0" borderId="2" xfId="18" applyNumberFormat="1" applyFont="1" applyBorder="1" applyAlignment="1">
      <alignment horizontal="center" vertical="center"/>
    </xf>
    <xf numFmtId="10" fontId="9" fillId="0" borderId="2" xfId="18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1" fontId="0" fillId="0" borderId="2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22">
      <selection activeCell="A20" sqref="A20:IV20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3" customWidth="1"/>
  </cols>
  <sheetData>
    <row r="1" spans="1:7" s="2" customFormat="1" ht="30" customHeight="1">
      <c r="A1" s="20" t="s">
        <v>70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10"/>
      <c r="G2" s="10"/>
    </row>
    <row r="3" spans="1:7" s="2" customFormat="1" ht="19.5" customHeight="1">
      <c r="A3" s="21" t="s">
        <v>22</v>
      </c>
      <c r="B3" s="23" t="s">
        <v>71</v>
      </c>
      <c r="C3" s="24"/>
      <c r="D3" s="23" t="s">
        <v>53</v>
      </c>
      <c r="E3" s="24"/>
      <c r="F3" s="25" t="s">
        <v>19</v>
      </c>
      <c r="G3" s="26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11" t="s">
        <v>25</v>
      </c>
      <c r="G4" s="11" t="s">
        <v>26</v>
      </c>
    </row>
    <row r="5" spans="1:7" s="2" customFormat="1" ht="19.5" customHeight="1">
      <c r="A5" s="7" t="s">
        <v>0</v>
      </c>
      <c r="B5" s="6">
        <v>88095</v>
      </c>
      <c r="C5" s="6">
        <v>325400</v>
      </c>
      <c r="D5" s="6">
        <v>75167</v>
      </c>
      <c r="E5" s="6">
        <v>300300</v>
      </c>
      <c r="F5" s="12">
        <f>SUM(B5/D5-1)</f>
        <v>0.17199036811366697</v>
      </c>
      <c r="G5" s="12">
        <f aca="true" t="shared" si="0" ref="G5:G16">SUM(C5/E5-1)</f>
        <v>0.08358308358308353</v>
      </c>
    </row>
    <row r="6" spans="1:7" s="2" customFormat="1" ht="19.5" customHeight="1">
      <c r="A6" s="7" t="s">
        <v>1</v>
      </c>
      <c r="B6" s="6">
        <v>1711372</v>
      </c>
      <c r="C6" s="6">
        <v>5423200</v>
      </c>
      <c r="D6" s="6">
        <v>1642557</v>
      </c>
      <c r="E6" s="6">
        <v>4886700</v>
      </c>
      <c r="F6" s="12">
        <f>SUM(B6/D6-1)</f>
        <v>0.04189504534698041</v>
      </c>
      <c r="G6" s="12">
        <f t="shared" si="0"/>
        <v>0.10978779135203709</v>
      </c>
    </row>
    <row r="7" spans="1:7" s="2" customFormat="1" ht="19.5" customHeight="1">
      <c r="A7" s="7" t="s">
        <v>2</v>
      </c>
      <c r="B7" s="6">
        <v>76992</v>
      </c>
      <c r="C7" s="6">
        <v>290400</v>
      </c>
      <c r="D7" s="6">
        <v>34474</v>
      </c>
      <c r="E7" s="6">
        <v>137000</v>
      </c>
      <c r="F7" s="12">
        <f aca="true" t="shared" si="1" ref="F7:F16">SUM(B7/D7-1)</f>
        <v>1.233335267157858</v>
      </c>
      <c r="G7" s="12">
        <f t="shared" si="0"/>
        <v>1.1197080291970805</v>
      </c>
    </row>
    <row r="8" spans="1:7" s="2" customFormat="1" ht="19.5" customHeight="1">
      <c r="A8" s="7" t="s">
        <v>3</v>
      </c>
      <c r="B8" s="6">
        <v>122698</v>
      </c>
      <c r="C8" s="6">
        <v>475300</v>
      </c>
      <c r="D8" s="6">
        <v>68285</v>
      </c>
      <c r="E8" s="6">
        <v>275100</v>
      </c>
      <c r="F8" s="12">
        <f t="shared" si="1"/>
        <v>0.7968514315003294</v>
      </c>
      <c r="G8" s="12">
        <f t="shared" si="0"/>
        <v>0.727735368956743</v>
      </c>
    </row>
    <row r="9" spans="1:7" s="2" customFormat="1" ht="19.5" customHeight="1">
      <c r="A9" s="7" t="s">
        <v>4</v>
      </c>
      <c r="B9" s="6">
        <v>215640</v>
      </c>
      <c r="C9" s="6">
        <v>776000</v>
      </c>
      <c r="D9" s="6">
        <v>8099</v>
      </c>
      <c r="E9" s="6">
        <v>32100</v>
      </c>
      <c r="F9" s="12">
        <f t="shared" si="1"/>
        <v>25.625509322138537</v>
      </c>
      <c r="G9" s="15">
        <f t="shared" si="0"/>
        <v>23.174454828660437</v>
      </c>
    </row>
    <row r="10" spans="1:7" s="2" customFormat="1" ht="19.5" customHeight="1">
      <c r="A10" s="7" t="s">
        <v>5</v>
      </c>
      <c r="B10" s="6">
        <v>18144</v>
      </c>
      <c r="C10" s="6">
        <v>37800</v>
      </c>
      <c r="D10" s="6">
        <v>40008</v>
      </c>
      <c r="E10" s="6">
        <v>116500</v>
      </c>
      <c r="F10" s="12">
        <f>SUM(B10/D10-1)</f>
        <v>-0.5464907018596281</v>
      </c>
      <c r="G10" s="15">
        <f>SUM(C10/E10-1)</f>
        <v>-0.6755364806866953</v>
      </c>
    </row>
    <row r="11" spans="1:7" s="2" customFormat="1" ht="19.5" customHeight="1">
      <c r="A11" s="7" t="s">
        <v>6</v>
      </c>
      <c r="B11" s="6">
        <v>0</v>
      </c>
      <c r="C11" s="6">
        <v>0</v>
      </c>
      <c r="D11" s="6">
        <v>44739</v>
      </c>
      <c r="E11" s="6">
        <v>123800</v>
      </c>
      <c r="F11" s="12">
        <f>SUM(B11/D11-1)</f>
        <v>-1</v>
      </c>
      <c r="G11" s="12">
        <f>SUM(C11/E11-1)</f>
        <v>-1</v>
      </c>
    </row>
    <row r="12" spans="1:7" s="2" customFormat="1" ht="19.5" customHeight="1">
      <c r="A12" s="7" t="s">
        <v>7</v>
      </c>
      <c r="B12" s="6">
        <v>601560</v>
      </c>
      <c r="C12" s="6">
        <v>1885800</v>
      </c>
      <c r="D12" s="6">
        <v>101865</v>
      </c>
      <c r="E12" s="6">
        <v>363200</v>
      </c>
      <c r="F12" s="12">
        <f t="shared" si="1"/>
        <v>4.905463112943602</v>
      </c>
      <c r="G12" s="12">
        <f t="shared" si="0"/>
        <v>4.192180616740088</v>
      </c>
    </row>
    <row r="13" spans="1:7" s="2" customFormat="1" ht="19.5" customHeight="1">
      <c r="A13" s="7" t="s">
        <v>27</v>
      </c>
      <c r="B13" s="6">
        <v>7831</v>
      </c>
      <c r="C13" s="6">
        <v>64200</v>
      </c>
      <c r="D13" s="6">
        <v>57062</v>
      </c>
      <c r="E13" s="6">
        <v>229100</v>
      </c>
      <c r="F13" s="12">
        <f aca="true" t="shared" si="2" ref="F13:G15">SUM(B13/D13-1)</f>
        <v>-0.8627633100837685</v>
      </c>
      <c r="G13" s="15">
        <f t="shared" si="2"/>
        <v>-0.7197730248799651</v>
      </c>
    </row>
    <row r="14" spans="1:7" s="2" customFormat="1" ht="19.5" customHeight="1">
      <c r="A14" s="7" t="s">
        <v>8</v>
      </c>
      <c r="B14" s="6">
        <v>7511612</v>
      </c>
      <c r="C14" s="6">
        <v>19655200</v>
      </c>
      <c r="D14" s="6">
        <v>5428781</v>
      </c>
      <c r="E14" s="6">
        <v>14886500</v>
      </c>
      <c r="F14" s="12">
        <f t="shared" si="2"/>
        <v>0.3836645832646408</v>
      </c>
      <c r="G14" s="15">
        <f t="shared" si="2"/>
        <v>0.32033721828502326</v>
      </c>
    </row>
    <row r="15" spans="1:7" s="2" customFormat="1" ht="19.5" customHeight="1">
      <c r="A15" s="7" t="s">
        <v>21</v>
      </c>
      <c r="B15" s="6">
        <v>42261</v>
      </c>
      <c r="C15" s="6">
        <v>194000</v>
      </c>
      <c r="D15" s="6">
        <v>36389</v>
      </c>
      <c r="E15" s="6">
        <v>69900</v>
      </c>
      <c r="F15" s="12">
        <f t="shared" si="2"/>
        <v>0.16136744620627108</v>
      </c>
      <c r="G15" s="15">
        <f t="shared" si="2"/>
        <v>1.7753934191702432</v>
      </c>
    </row>
    <row r="16" spans="1:7" s="2" customFormat="1" ht="19.5" customHeight="1">
      <c r="A16" s="7" t="s">
        <v>9</v>
      </c>
      <c r="B16" s="6">
        <v>142808</v>
      </c>
      <c r="C16" s="6">
        <v>634400</v>
      </c>
      <c r="D16" s="6">
        <v>146959</v>
      </c>
      <c r="E16" s="6">
        <v>559200</v>
      </c>
      <c r="F16" s="12">
        <f t="shared" si="1"/>
        <v>-0.0282459733667213</v>
      </c>
      <c r="G16" s="12">
        <f t="shared" si="0"/>
        <v>0.1344778254649499</v>
      </c>
    </row>
    <row r="17" spans="1:7" s="2" customFormat="1" ht="24" customHeight="1">
      <c r="A17" s="7" t="s">
        <v>11</v>
      </c>
      <c r="B17" s="6">
        <f>SUM(B5:B16)</f>
        <v>10539013</v>
      </c>
      <c r="C17" s="6">
        <f>SUM(C5:C16)</f>
        <v>29761700</v>
      </c>
      <c r="D17" s="6">
        <f>SUM(D5:D16)</f>
        <v>7684385</v>
      </c>
      <c r="E17" s="6">
        <f>SUM(E5:E16)</f>
        <v>21979400</v>
      </c>
      <c r="F17" s="12">
        <f>SUM(B17/D17-1)</f>
        <v>0.3714842502034972</v>
      </c>
      <c r="G17" s="12">
        <f>SUM(C17/E17-1)</f>
        <v>0.3540724496574066</v>
      </c>
    </row>
    <row r="18" spans="1:7" s="2" customFormat="1" ht="19.5" customHeight="1">
      <c r="A18" s="7" t="s">
        <v>10</v>
      </c>
      <c r="B18" s="6">
        <v>58773</v>
      </c>
      <c r="C18" s="6">
        <v>201800</v>
      </c>
      <c r="D18" s="6">
        <v>121</v>
      </c>
      <c r="E18" s="6">
        <v>4800</v>
      </c>
      <c r="F18" s="15">
        <f>SUM(B18/D18-1)</f>
        <v>484.72727272727275</v>
      </c>
      <c r="G18" s="15">
        <f>SUM(C18/E18-1)</f>
        <v>41.041666666666664</v>
      </c>
    </row>
    <row r="19" spans="1:7" s="2" customFormat="1" ht="24" customHeight="1">
      <c r="A19" s="7" t="s">
        <v>12</v>
      </c>
      <c r="B19" s="6">
        <f>SUM(B18:B18)</f>
        <v>58773</v>
      </c>
      <c r="C19" s="6">
        <f>SUM(C18:C18)</f>
        <v>201800</v>
      </c>
      <c r="D19" s="6">
        <f>SUM(D18:D18)</f>
        <v>121</v>
      </c>
      <c r="E19" s="6">
        <f>SUM(E18:E18)</f>
        <v>4800</v>
      </c>
      <c r="F19" s="15">
        <f aca="true" t="shared" si="3" ref="F19:G22">SUM(B19/D19-1)</f>
        <v>484.72727272727275</v>
      </c>
      <c r="G19" s="15">
        <f t="shared" si="3"/>
        <v>41.041666666666664</v>
      </c>
    </row>
    <row r="20" spans="1:7" s="2" customFormat="1" ht="19.5" customHeight="1">
      <c r="A20" s="7" t="s">
        <v>72</v>
      </c>
      <c r="B20" s="6">
        <v>291</v>
      </c>
      <c r="C20" s="6">
        <v>2300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24" customHeight="1">
      <c r="A21" s="7" t="s">
        <v>13</v>
      </c>
      <c r="B21" s="6">
        <f>SUM(B20:B20)</f>
        <v>291</v>
      </c>
      <c r="C21" s="6">
        <f>SUM(C20:C20)</f>
        <v>2300</v>
      </c>
      <c r="D21" s="6">
        <f>SUM(D20:D20)</f>
        <v>0</v>
      </c>
      <c r="E21" s="6">
        <f>SUM(E20:E20)</f>
        <v>0</v>
      </c>
      <c r="F21" s="6">
        <v>0</v>
      </c>
      <c r="G21" s="6">
        <v>0</v>
      </c>
    </row>
    <row r="22" spans="1:7" s="2" customFormat="1" ht="19.5" customHeight="1">
      <c r="A22" s="7" t="s">
        <v>39</v>
      </c>
      <c r="B22" s="6">
        <v>0</v>
      </c>
      <c r="C22" s="6">
        <v>0</v>
      </c>
      <c r="D22" s="6">
        <v>418</v>
      </c>
      <c r="E22" s="6">
        <v>9500</v>
      </c>
      <c r="F22" s="12">
        <f t="shared" si="3"/>
        <v>-1</v>
      </c>
      <c r="G22" s="12">
        <f t="shared" si="3"/>
        <v>-1</v>
      </c>
    </row>
    <row r="23" spans="1:7" s="2" customFormat="1" ht="19.5" customHeight="1">
      <c r="A23" s="7" t="s">
        <v>15</v>
      </c>
      <c r="B23" s="6">
        <v>0</v>
      </c>
      <c r="C23" s="6">
        <v>0</v>
      </c>
      <c r="D23" s="6">
        <v>3374</v>
      </c>
      <c r="E23" s="6">
        <v>24700</v>
      </c>
      <c r="F23" s="12">
        <f aca="true" t="shared" si="4" ref="F23:G25">SUM(B23/D23-1)</f>
        <v>-1</v>
      </c>
      <c r="G23" s="12">
        <f t="shared" si="4"/>
        <v>-1</v>
      </c>
    </row>
    <row r="24" spans="1:7" s="2" customFormat="1" ht="19.5" customHeight="1">
      <c r="A24" s="7" t="s">
        <v>38</v>
      </c>
      <c r="B24" s="6">
        <v>0</v>
      </c>
      <c r="C24" s="6">
        <v>0</v>
      </c>
      <c r="D24" s="6">
        <v>18144</v>
      </c>
      <c r="E24" s="6">
        <v>79800</v>
      </c>
      <c r="F24" s="12">
        <f>SUM(B24/D24-1)</f>
        <v>-1</v>
      </c>
      <c r="G24" s="15">
        <f>SUM(C24/E24-1)</f>
        <v>-1</v>
      </c>
    </row>
    <row r="25" spans="1:7" s="2" customFormat="1" ht="24" customHeight="1">
      <c r="A25" s="8" t="s">
        <v>17</v>
      </c>
      <c r="B25" s="6">
        <f>SUM(B22:B24)</f>
        <v>0</v>
      </c>
      <c r="C25" s="6">
        <f>SUM(C22:C24)</f>
        <v>0</v>
      </c>
      <c r="D25" s="6">
        <f>SUM(D22:D24)</f>
        <v>21936</v>
      </c>
      <c r="E25" s="6">
        <f>SUM(E22:E24)</f>
        <v>114000</v>
      </c>
      <c r="F25" s="12">
        <f t="shared" si="4"/>
        <v>-1</v>
      </c>
      <c r="G25" s="12">
        <f t="shared" si="4"/>
        <v>-1</v>
      </c>
    </row>
    <row r="26" spans="1:7" s="2" customFormat="1" ht="19.5" customHeight="1">
      <c r="A26" s="7" t="s">
        <v>16</v>
      </c>
      <c r="B26" s="6">
        <v>1347</v>
      </c>
      <c r="C26" s="6">
        <v>12100</v>
      </c>
      <c r="D26" s="6">
        <v>386</v>
      </c>
      <c r="E26" s="6">
        <v>5900</v>
      </c>
      <c r="F26" s="12">
        <f aca="true" t="shared" si="5" ref="F26:G31">SUM(B26/D26-1)</f>
        <v>2.489637305699482</v>
      </c>
      <c r="G26" s="15">
        <f t="shared" si="5"/>
        <v>1.0508474576271185</v>
      </c>
    </row>
    <row r="27" spans="1:7" s="2" customFormat="1" ht="24" customHeight="1">
      <c r="A27" s="7" t="s">
        <v>18</v>
      </c>
      <c r="B27" s="6">
        <f>SUM(B26:B26)</f>
        <v>1347</v>
      </c>
      <c r="C27" s="6">
        <f>SUM(C26:C26)</f>
        <v>12100</v>
      </c>
      <c r="D27" s="6">
        <f>SUM(D26:D26)</f>
        <v>386</v>
      </c>
      <c r="E27" s="6">
        <f>SUM(E26:E26)</f>
        <v>5900</v>
      </c>
      <c r="F27" s="12">
        <f t="shared" si="5"/>
        <v>2.489637305699482</v>
      </c>
      <c r="G27" s="15">
        <f t="shared" si="5"/>
        <v>1.0508474576271185</v>
      </c>
    </row>
    <row r="28" spans="1:7" s="2" customFormat="1" ht="19.5" customHeight="1">
      <c r="A28" s="7" t="s">
        <v>30</v>
      </c>
      <c r="B28" s="6">
        <v>0</v>
      </c>
      <c r="C28" s="6">
        <v>0</v>
      </c>
      <c r="D28" s="6">
        <v>21365</v>
      </c>
      <c r="E28" s="6">
        <v>76300</v>
      </c>
      <c r="F28" s="12">
        <f t="shared" si="5"/>
        <v>-1</v>
      </c>
      <c r="G28" s="15">
        <f t="shared" si="5"/>
        <v>-1</v>
      </c>
    </row>
    <row r="29" spans="1:7" s="2" customFormat="1" ht="24" customHeight="1">
      <c r="A29" s="7" t="s">
        <v>20</v>
      </c>
      <c r="B29" s="9">
        <f>SUM(B28:B28)</f>
        <v>0</v>
      </c>
      <c r="C29" s="9">
        <f>SUM(C28:C28)</f>
        <v>0</v>
      </c>
      <c r="D29" s="9">
        <f>SUM(D28:D28)</f>
        <v>21365</v>
      </c>
      <c r="E29" s="9">
        <f>SUM(E28:E28)</f>
        <v>76300</v>
      </c>
      <c r="F29" s="12">
        <f t="shared" si="5"/>
        <v>-1</v>
      </c>
      <c r="G29" s="15">
        <f t="shared" si="5"/>
        <v>-1</v>
      </c>
    </row>
    <row r="30" spans="1:7" s="2" customFormat="1" ht="19.5" customHeight="1">
      <c r="A30" s="7" t="s">
        <v>54</v>
      </c>
      <c r="B30" s="6">
        <v>0</v>
      </c>
      <c r="C30" s="6">
        <v>0</v>
      </c>
      <c r="D30" s="6">
        <v>15878</v>
      </c>
      <c r="E30" s="6">
        <v>136400</v>
      </c>
      <c r="F30" s="12">
        <f t="shared" si="5"/>
        <v>-1</v>
      </c>
      <c r="G30" s="15">
        <f t="shared" si="5"/>
        <v>-1</v>
      </c>
    </row>
    <row r="31" spans="1:7" s="2" customFormat="1" ht="24" customHeight="1">
      <c r="A31" s="7" t="s">
        <v>51</v>
      </c>
      <c r="B31" s="9">
        <f>SUM(B30:B30)</f>
        <v>0</v>
      </c>
      <c r="C31" s="9">
        <f>SUM(C30:C30)</f>
        <v>0</v>
      </c>
      <c r="D31" s="9">
        <f>SUM(D30:D30)</f>
        <v>15878</v>
      </c>
      <c r="E31" s="9">
        <f>SUM(E30:E30)</f>
        <v>136400</v>
      </c>
      <c r="F31" s="12">
        <f t="shared" si="5"/>
        <v>-1</v>
      </c>
      <c r="G31" s="15">
        <f t="shared" si="5"/>
        <v>-1</v>
      </c>
    </row>
    <row r="32" spans="1:7" s="2" customFormat="1" ht="19.5" customHeight="1">
      <c r="A32" s="7" t="s">
        <v>34</v>
      </c>
      <c r="B32" s="6">
        <v>3000</v>
      </c>
      <c r="C32" s="6">
        <v>13500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ht="24" customHeight="1">
      <c r="A33" s="7" t="s">
        <v>36</v>
      </c>
      <c r="B33" s="9">
        <f>SUM(B32:B32)</f>
        <v>3000</v>
      </c>
      <c r="C33" s="9">
        <f>SUM(C32:C32)</f>
        <v>13500</v>
      </c>
      <c r="D33" s="9">
        <f>SUM(D32:D32)</f>
        <v>0</v>
      </c>
      <c r="E33" s="9">
        <f>SUM(E32:E32)</f>
        <v>0</v>
      </c>
      <c r="F33" s="6">
        <v>0</v>
      </c>
      <c r="G33" s="6">
        <v>0</v>
      </c>
    </row>
    <row r="34" spans="1:7" s="2" customFormat="1" ht="31.5" customHeight="1">
      <c r="A34" s="7" t="s">
        <v>31</v>
      </c>
      <c r="B34" s="9">
        <f>SUM(B27,B25,B21,B19,B17,B33,B29,B31)</f>
        <v>10602424</v>
      </c>
      <c r="C34" s="9">
        <f>SUM(C27,C25,C21,C19,C17,C33,C29,C31)</f>
        <v>29991400</v>
      </c>
      <c r="D34" s="9">
        <f>SUM(D27,D25,D21,D19,D17,D33,D29,D31)</f>
        <v>7744071</v>
      </c>
      <c r="E34" s="9">
        <f>SUM(E27,E25,E21,E19,E17,E33,E29,E31)</f>
        <v>22316800</v>
      </c>
      <c r="F34" s="12">
        <f>SUM(B34/D34-1)</f>
        <v>0.3691021169614792</v>
      </c>
      <c r="G34" s="12">
        <f>SUM(C34/E34-1)</f>
        <v>0.3438933897332952</v>
      </c>
    </row>
    <row r="35" spans="2:7" s="2" customFormat="1" ht="16.5">
      <c r="B35" s="3"/>
      <c r="C35" s="3"/>
      <c r="D35" s="3"/>
      <c r="E35" s="3"/>
      <c r="F35" s="10"/>
      <c r="G35" s="10"/>
    </row>
    <row r="36" spans="2:7" s="2" customFormat="1" ht="16.5">
      <c r="B36" s="3"/>
      <c r="C36" s="3"/>
      <c r="D36" s="3"/>
      <c r="E36" s="3"/>
      <c r="F36" s="10"/>
      <c r="G36" s="10"/>
    </row>
    <row r="37" spans="2:7" s="2" customFormat="1" ht="16.5">
      <c r="B37" s="3"/>
      <c r="C37" s="3"/>
      <c r="D37" s="3"/>
      <c r="E37" s="3"/>
      <c r="F37" s="10"/>
      <c r="G37" s="10"/>
    </row>
    <row r="38" spans="2:7" s="2" customFormat="1" ht="16.5">
      <c r="B38" s="3"/>
      <c r="C38" s="3"/>
      <c r="D38" s="3"/>
      <c r="E38" s="3"/>
      <c r="F38" s="10"/>
      <c r="G38" s="10"/>
    </row>
    <row r="39" spans="2:7" s="2" customFormat="1" ht="16.5">
      <c r="B39" s="3"/>
      <c r="C39" s="3"/>
      <c r="D39" s="3"/>
      <c r="E39" s="3"/>
      <c r="F39" s="10"/>
      <c r="G39" s="10"/>
    </row>
    <row r="40" spans="2:7" s="2" customFormat="1" ht="16.5">
      <c r="B40" s="3"/>
      <c r="C40" s="3"/>
      <c r="D40" s="3"/>
      <c r="E40" s="3"/>
      <c r="F40" s="10"/>
      <c r="G40" s="10"/>
    </row>
    <row r="41" spans="2:7" s="2" customFormat="1" ht="16.5">
      <c r="B41" s="3"/>
      <c r="C41" s="3"/>
      <c r="D41" s="3"/>
      <c r="E41" s="3"/>
      <c r="F41" s="10"/>
      <c r="G41" s="10"/>
    </row>
    <row r="42" spans="2:7" s="2" customFormat="1" ht="16.5">
      <c r="B42" s="3"/>
      <c r="C42" s="3"/>
      <c r="D42" s="3"/>
      <c r="E42" s="3"/>
      <c r="F42" s="10"/>
      <c r="G42" s="10"/>
    </row>
    <row r="43" spans="2:7" s="2" customFormat="1" ht="16.5">
      <c r="B43" s="3"/>
      <c r="C43" s="3"/>
      <c r="D43" s="3"/>
      <c r="E43" s="3"/>
      <c r="F43" s="10"/>
      <c r="G43" s="10"/>
    </row>
    <row r="44" spans="2:7" s="2" customFormat="1" ht="16.5">
      <c r="B44" s="3"/>
      <c r="C44" s="3"/>
      <c r="D44" s="3"/>
      <c r="E44" s="3"/>
      <c r="F44" s="10"/>
      <c r="G44" s="10"/>
    </row>
    <row r="45" spans="2:7" s="2" customFormat="1" ht="16.5">
      <c r="B45" s="3"/>
      <c r="C45" s="3"/>
      <c r="D45" s="3"/>
      <c r="E45" s="3"/>
      <c r="F45" s="10"/>
      <c r="G45" s="10"/>
    </row>
    <row r="46" spans="2:7" s="2" customFormat="1" ht="16.5">
      <c r="B46" s="3"/>
      <c r="C46" s="3"/>
      <c r="D46" s="3"/>
      <c r="E46" s="3"/>
      <c r="F46" s="10"/>
      <c r="G46" s="10"/>
    </row>
    <row r="47" spans="2:7" s="2" customFormat="1" ht="16.5">
      <c r="B47" s="3"/>
      <c r="C47" s="3"/>
      <c r="D47" s="3"/>
      <c r="E47" s="3"/>
      <c r="F47" s="10"/>
      <c r="G47" s="10"/>
    </row>
    <row r="48" spans="2:7" s="2" customFormat="1" ht="16.5">
      <c r="B48" s="3"/>
      <c r="C48" s="3"/>
      <c r="D48" s="3"/>
      <c r="E48" s="3"/>
      <c r="F48" s="10"/>
      <c r="G48" s="10"/>
    </row>
    <row r="49" spans="2:7" s="2" customFormat="1" ht="16.5">
      <c r="B49" s="3"/>
      <c r="C49" s="3"/>
      <c r="D49" s="3"/>
      <c r="E49" s="3"/>
      <c r="F49" s="10"/>
      <c r="G49" s="10"/>
    </row>
    <row r="50" spans="2:7" s="2" customFormat="1" ht="16.5">
      <c r="B50" s="3"/>
      <c r="C50" s="3"/>
      <c r="D50" s="3"/>
      <c r="E50" s="3"/>
      <c r="F50" s="10"/>
      <c r="G50" s="10"/>
    </row>
    <row r="51" spans="2:7" s="2" customFormat="1" ht="16.5">
      <c r="B51" s="3"/>
      <c r="C51" s="3"/>
      <c r="D51" s="3"/>
      <c r="E51" s="3"/>
      <c r="F51" s="10"/>
      <c r="G51" s="10"/>
    </row>
    <row r="52" spans="2:7" s="2" customFormat="1" ht="16.5">
      <c r="B52" s="3"/>
      <c r="C52" s="3"/>
      <c r="D52" s="3"/>
      <c r="E52" s="3"/>
      <c r="F52" s="10"/>
      <c r="G52" s="10"/>
    </row>
    <row r="53" spans="2:7" s="2" customFormat="1" ht="16.5">
      <c r="B53" s="3"/>
      <c r="C53" s="3"/>
      <c r="D53" s="3"/>
      <c r="E53" s="3"/>
      <c r="F53" s="10"/>
      <c r="G53" s="10"/>
    </row>
    <row r="54" spans="2:7" s="2" customFormat="1" ht="16.5">
      <c r="B54" s="3"/>
      <c r="C54" s="3"/>
      <c r="D54" s="3"/>
      <c r="E54" s="3"/>
      <c r="F54" s="10"/>
      <c r="G54" s="10"/>
    </row>
    <row r="55" spans="2:7" s="2" customFormat="1" ht="16.5">
      <c r="B55" s="3"/>
      <c r="C55" s="3"/>
      <c r="D55" s="3"/>
      <c r="E55" s="3"/>
      <c r="F55" s="10"/>
      <c r="G55" s="10"/>
    </row>
    <row r="56" spans="2:7" s="2" customFormat="1" ht="16.5">
      <c r="B56" s="3"/>
      <c r="C56" s="3"/>
      <c r="D56" s="3"/>
      <c r="E56" s="3"/>
      <c r="F56" s="10"/>
      <c r="G56" s="10"/>
    </row>
    <row r="57" spans="2:7" s="2" customFormat="1" ht="16.5">
      <c r="B57" s="3"/>
      <c r="C57" s="3"/>
      <c r="D57" s="3"/>
      <c r="E57" s="3"/>
      <c r="F57" s="10"/>
      <c r="G57" s="10"/>
    </row>
    <row r="58" spans="2:7" s="2" customFormat="1" ht="16.5">
      <c r="B58" s="3"/>
      <c r="C58" s="3"/>
      <c r="D58" s="3"/>
      <c r="E58" s="3"/>
      <c r="F58" s="10"/>
      <c r="G58" s="10"/>
    </row>
    <row r="59" spans="2:7" s="2" customFormat="1" ht="16.5">
      <c r="B59" s="3"/>
      <c r="C59" s="3"/>
      <c r="D59" s="3"/>
      <c r="E59" s="3"/>
      <c r="F59" s="10"/>
      <c r="G59" s="10"/>
    </row>
    <row r="60" spans="2:7" s="2" customFormat="1" ht="16.5">
      <c r="B60" s="3"/>
      <c r="C60" s="3"/>
      <c r="D60" s="3"/>
      <c r="E60" s="3"/>
      <c r="F60" s="10"/>
      <c r="G60" s="10"/>
    </row>
    <row r="61" spans="2:7" s="2" customFormat="1" ht="16.5">
      <c r="B61" s="3"/>
      <c r="C61" s="3"/>
      <c r="D61" s="3"/>
      <c r="E61" s="3"/>
      <c r="F61" s="10"/>
      <c r="G61" s="10"/>
    </row>
    <row r="62" spans="2:7" s="2" customFormat="1" ht="16.5">
      <c r="B62" s="3"/>
      <c r="C62" s="3"/>
      <c r="D62" s="3"/>
      <c r="E62" s="3"/>
      <c r="F62" s="10"/>
      <c r="G62" s="10"/>
    </row>
    <row r="63" spans="2:7" s="2" customFormat="1" ht="16.5">
      <c r="B63" s="3"/>
      <c r="C63" s="3"/>
      <c r="D63" s="3"/>
      <c r="E63" s="3"/>
      <c r="F63" s="10"/>
      <c r="G63" s="10"/>
    </row>
    <row r="64" spans="2:7" s="2" customFormat="1" ht="16.5">
      <c r="B64" s="3"/>
      <c r="C64" s="3"/>
      <c r="D64" s="3"/>
      <c r="E64" s="3"/>
      <c r="F64" s="10"/>
      <c r="G64" s="10"/>
    </row>
    <row r="65" spans="2:7" s="2" customFormat="1" ht="16.5">
      <c r="B65" s="3"/>
      <c r="C65" s="3"/>
      <c r="D65" s="3"/>
      <c r="E65" s="3"/>
      <c r="F65" s="10"/>
      <c r="G65" s="10"/>
    </row>
    <row r="66" spans="2:7" s="2" customFormat="1" ht="16.5">
      <c r="B66" s="3"/>
      <c r="C66" s="3"/>
      <c r="D66" s="3"/>
      <c r="E66" s="3"/>
      <c r="F66" s="10"/>
      <c r="G66" s="10"/>
    </row>
    <row r="67" spans="2:7" s="2" customFormat="1" ht="16.5">
      <c r="B67" s="3"/>
      <c r="C67" s="3"/>
      <c r="D67" s="3"/>
      <c r="E67" s="3"/>
      <c r="F67" s="10"/>
      <c r="G67" s="10"/>
    </row>
    <row r="68" spans="2:7" s="2" customFormat="1" ht="16.5">
      <c r="B68" s="3"/>
      <c r="C68" s="3"/>
      <c r="D68" s="3"/>
      <c r="E68" s="3"/>
      <c r="F68" s="10"/>
      <c r="G68" s="10"/>
    </row>
    <row r="69" spans="2:7" s="2" customFormat="1" ht="16.5">
      <c r="B69" s="3"/>
      <c r="C69" s="3"/>
      <c r="D69" s="3"/>
      <c r="E69" s="3"/>
      <c r="F69" s="10"/>
      <c r="G69" s="10"/>
    </row>
    <row r="70" spans="2:7" s="2" customFormat="1" ht="16.5">
      <c r="B70" s="3"/>
      <c r="C70" s="3"/>
      <c r="D70" s="3"/>
      <c r="E70" s="3"/>
      <c r="F70" s="10"/>
      <c r="G70" s="10"/>
    </row>
    <row r="71" spans="2:7" s="2" customFormat="1" ht="16.5">
      <c r="B71" s="3"/>
      <c r="C71" s="3"/>
      <c r="D71" s="3"/>
      <c r="E71" s="3"/>
      <c r="F71" s="10"/>
      <c r="G71" s="10"/>
    </row>
    <row r="72" spans="2:7" s="2" customFormat="1" ht="16.5">
      <c r="B72" s="3"/>
      <c r="C72" s="3"/>
      <c r="D72" s="3"/>
      <c r="E72" s="3"/>
      <c r="F72" s="10"/>
      <c r="G72" s="10"/>
    </row>
    <row r="73" spans="2:7" s="2" customFormat="1" ht="16.5">
      <c r="B73" s="3"/>
      <c r="C73" s="3"/>
      <c r="D73" s="3"/>
      <c r="E73" s="3"/>
      <c r="F73" s="10"/>
      <c r="G73" s="10"/>
    </row>
    <row r="74" spans="2:7" s="2" customFormat="1" ht="16.5">
      <c r="B74" s="3"/>
      <c r="C74" s="3"/>
      <c r="D74" s="3"/>
      <c r="E74" s="3"/>
      <c r="F74" s="10"/>
      <c r="G74" s="10"/>
    </row>
    <row r="75" spans="2:7" s="2" customFormat="1" ht="16.5">
      <c r="B75" s="3"/>
      <c r="C75" s="3"/>
      <c r="D75" s="3"/>
      <c r="E75" s="3"/>
      <c r="F75" s="10"/>
      <c r="G75" s="10"/>
    </row>
    <row r="76" spans="2:7" s="2" customFormat="1" ht="16.5">
      <c r="B76" s="3"/>
      <c r="C76" s="3"/>
      <c r="D76" s="3"/>
      <c r="E76" s="3"/>
      <c r="F76" s="10"/>
      <c r="G76" s="10"/>
    </row>
    <row r="77" spans="2:7" s="2" customFormat="1" ht="16.5">
      <c r="B77" s="3"/>
      <c r="C77" s="3"/>
      <c r="D77" s="3"/>
      <c r="E77" s="3"/>
      <c r="F77" s="10"/>
      <c r="G77" s="10"/>
    </row>
    <row r="78" spans="2:7" s="2" customFormat="1" ht="16.5">
      <c r="B78" s="3"/>
      <c r="C78" s="3"/>
      <c r="D78" s="3"/>
      <c r="E78" s="3"/>
      <c r="F78" s="10"/>
      <c r="G78" s="10"/>
    </row>
    <row r="79" spans="2:7" s="2" customFormat="1" ht="16.5">
      <c r="B79" s="3"/>
      <c r="C79" s="3"/>
      <c r="D79" s="3"/>
      <c r="E79" s="3"/>
      <c r="F79" s="10"/>
      <c r="G79" s="10"/>
    </row>
    <row r="80" spans="2:7" s="2" customFormat="1" ht="16.5">
      <c r="B80" s="3"/>
      <c r="C80" s="3"/>
      <c r="D80" s="3"/>
      <c r="E80" s="3"/>
      <c r="F80" s="10"/>
      <c r="G80" s="10"/>
    </row>
    <row r="81" spans="2:7" s="2" customFormat="1" ht="16.5">
      <c r="B81" s="3"/>
      <c r="C81" s="3"/>
      <c r="D81" s="3"/>
      <c r="E81" s="3"/>
      <c r="F81" s="10"/>
      <c r="G81" s="10"/>
    </row>
    <row r="82" spans="2:7" s="2" customFormat="1" ht="16.5">
      <c r="B82" s="3"/>
      <c r="C82" s="3"/>
      <c r="D82" s="3"/>
      <c r="E82" s="3"/>
      <c r="F82" s="10"/>
      <c r="G82" s="10"/>
    </row>
    <row r="83" spans="2:7" s="2" customFormat="1" ht="16.5">
      <c r="B83" s="3"/>
      <c r="C83" s="3"/>
      <c r="D83" s="3"/>
      <c r="E83" s="3"/>
      <c r="F83" s="10"/>
      <c r="G83" s="10"/>
    </row>
    <row r="84" spans="2:7" s="2" customFormat="1" ht="16.5">
      <c r="B84" s="3"/>
      <c r="C84" s="3"/>
      <c r="D84" s="3"/>
      <c r="E84" s="3"/>
      <c r="F84" s="10"/>
      <c r="G84" s="10"/>
    </row>
    <row r="85" spans="2:7" s="2" customFormat="1" ht="16.5">
      <c r="B85" s="3"/>
      <c r="C85" s="3"/>
      <c r="D85" s="3"/>
      <c r="E85" s="3"/>
      <c r="F85" s="10"/>
      <c r="G85" s="10"/>
    </row>
    <row r="86" spans="2:7" s="2" customFormat="1" ht="16.5">
      <c r="B86" s="3"/>
      <c r="C86" s="3"/>
      <c r="D86" s="3"/>
      <c r="E86" s="3"/>
      <c r="F86" s="10"/>
      <c r="G86" s="10"/>
    </row>
    <row r="87" spans="2:7" s="2" customFormat="1" ht="16.5">
      <c r="B87" s="3"/>
      <c r="C87" s="3"/>
      <c r="D87" s="3"/>
      <c r="E87" s="3"/>
      <c r="F87" s="10"/>
      <c r="G87" s="10"/>
    </row>
    <row r="88" spans="2:7" s="2" customFormat="1" ht="16.5">
      <c r="B88" s="3"/>
      <c r="C88" s="3"/>
      <c r="D88" s="3"/>
      <c r="E88" s="3"/>
      <c r="F88" s="10"/>
      <c r="G88" s="10"/>
    </row>
    <row r="89" spans="2:7" s="2" customFormat="1" ht="16.5">
      <c r="B89" s="3"/>
      <c r="C89" s="3"/>
      <c r="D89" s="3"/>
      <c r="E89" s="3"/>
      <c r="F89" s="10"/>
      <c r="G89" s="10"/>
    </row>
    <row r="90" spans="2:7" s="2" customFormat="1" ht="16.5">
      <c r="B90" s="3"/>
      <c r="C90" s="3"/>
      <c r="D90" s="3"/>
      <c r="E90" s="3"/>
      <c r="F90" s="10"/>
      <c r="G90" s="10"/>
    </row>
    <row r="91" spans="2:7" s="2" customFormat="1" ht="16.5">
      <c r="B91" s="3"/>
      <c r="C91" s="3"/>
      <c r="D91" s="3"/>
      <c r="E91" s="3"/>
      <c r="F91" s="10"/>
      <c r="G91" s="10"/>
    </row>
    <row r="92" spans="2:7" s="2" customFormat="1" ht="16.5">
      <c r="B92" s="3"/>
      <c r="C92" s="3"/>
      <c r="D92" s="3"/>
      <c r="E92" s="3"/>
      <c r="F92" s="10"/>
      <c r="G92" s="10"/>
    </row>
    <row r="93" spans="2:7" s="2" customFormat="1" ht="16.5">
      <c r="B93" s="3"/>
      <c r="C93" s="3"/>
      <c r="D93" s="3"/>
      <c r="E93" s="3"/>
      <c r="F93" s="10"/>
      <c r="G93" s="10"/>
    </row>
    <row r="94" spans="2:7" s="2" customFormat="1" ht="16.5">
      <c r="B94" s="3"/>
      <c r="C94" s="3"/>
      <c r="D94" s="3"/>
      <c r="E94" s="3"/>
      <c r="F94" s="10"/>
      <c r="G94" s="10"/>
    </row>
    <row r="95" spans="2:7" s="2" customFormat="1" ht="16.5">
      <c r="B95" s="3"/>
      <c r="C95" s="3"/>
      <c r="D95" s="3"/>
      <c r="E95" s="3"/>
      <c r="F95" s="10"/>
      <c r="G95" s="10"/>
    </row>
    <row r="96" spans="2:7" s="2" customFormat="1" ht="16.5">
      <c r="B96" s="3"/>
      <c r="C96" s="3"/>
      <c r="D96" s="3"/>
      <c r="E96" s="3"/>
      <c r="F96" s="10"/>
      <c r="G96" s="10"/>
    </row>
    <row r="97" spans="2:7" s="2" customFormat="1" ht="16.5">
      <c r="B97" s="3"/>
      <c r="C97" s="3"/>
      <c r="D97" s="3"/>
      <c r="E97" s="3"/>
      <c r="F97" s="10"/>
      <c r="G97" s="10"/>
    </row>
    <row r="98" spans="2:7" s="2" customFormat="1" ht="16.5">
      <c r="B98" s="3"/>
      <c r="C98" s="3"/>
      <c r="D98" s="3"/>
      <c r="E98" s="3"/>
      <c r="F98" s="10"/>
      <c r="G98" s="10"/>
    </row>
    <row r="99" spans="2:7" s="2" customFormat="1" ht="16.5">
      <c r="B99" s="3"/>
      <c r="C99" s="3"/>
      <c r="D99" s="3"/>
      <c r="E99" s="3"/>
      <c r="F99" s="10"/>
      <c r="G99" s="10"/>
    </row>
    <row r="100" spans="2:7" s="2" customFormat="1" ht="16.5">
      <c r="B100" s="3"/>
      <c r="C100" s="3"/>
      <c r="D100" s="3"/>
      <c r="E100" s="3"/>
      <c r="F100" s="10"/>
      <c r="G100" s="10"/>
    </row>
    <row r="101" spans="2:7" s="2" customFormat="1" ht="16.5">
      <c r="B101" s="3"/>
      <c r="C101" s="3"/>
      <c r="D101" s="3"/>
      <c r="E101" s="3"/>
      <c r="F101" s="10"/>
      <c r="G101" s="10"/>
    </row>
    <row r="102" spans="2:7" s="2" customFormat="1" ht="16.5">
      <c r="B102" s="3"/>
      <c r="C102" s="3"/>
      <c r="D102" s="3"/>
      <c r="E102" s="3"/>
      <c r="F102" s="10"/>
      <c r="G102" s="10"/>
    </row>
    <row r="103" spans="2:7" s="2" customFormat="1" ht="16.5">
      <c r="B103" s="3"/>
      <c r="C103" s="3"/>
      <c r="D103" s="3"/>
      <c r="E103" s="3"/>
      <c r="F103" s="10"/>
      <c r="G103" s="10"/>
    </row>
    <row r="104" spans="2:7" s="2" customFormat="1" ht="16.5">
      <c r="B104" s="3"/>
      <c r="C104" s="3"/>
      <c r="D104" s="3"/>
      <c r="E104" s="3"/>
      <c r="F104" s="10"/>
      <c r="G104" s="10"/>
    </row>
    <row r="105" spans="2:7" s="2" customFormat="1" ht="16.5">
      <c r="B105" s="3"/>
      <c r="C105" s="3"/>
      <c r="D105" s="3"/>
      <c r="E105" s="3"/>
      <c r="F105" s="10"/>
      <c r="G105" s="10"/>
    </row>
    <row r="106" spans="2:7" s="2" customFormat="1" ht="16.5">
      <c r="B106" s="3"/>
      <c r="C106" s="3"/>
      <c r="D106" s="3"/>
      <c r="E106" s="3"/>
      <c r="F106" s="10"/>
      <c r="G106" s="10"/>
    </row>
    <row r="107" spans="2:7" s="2" customFormat="1" ht="16.5">
      <c r="B107" s="3"/>
      <c r="C107" s="3"/>
      <c r="D107" s="3"/>
      <c r="E107" s="3"/>
      <c r="F107" s="10"/>
      <c r="G107" s="10"/>
    </row>
    <row r="108" spans="2:7" s="2" customFormat="1" ht="16.5">
      <c r="B108" s="3"/>
      <c r="C108" s="3"/>
      <c r="D108" s="3"/>
      <c r="E108" s="3"/>
      <c r="F108" s="10"/>
      <c r="G108" s="10"/>
    </row>
    <row r="109" spans="2:7" s="2" customFormat="1" ht="16.5">
      <c r="B109" s="3"/>
      <c r="C109" s="3"/>
      <c r="D109" s="3"/>
      <c r="E109" s="3"/>
      <c r="F109" s="10"/>
      <c r="G109" s="10"/>
    </row>
    <row r="110" spans="2:7" s="2" customFormat="1" ht="16.5">
      <c r="B110" s="3"/>
      <c r="C110" s="3"/>
      <c r="D110" s="3"/>
      <c r="E110" s="3"/>
      <c r="F110" s="10"/>
      <c r="G110" s="10"/>
    </row>
    <row r="111" spans="2:7" s="2" customFormat="1" ht="16.5">
      <c r="B111" s="3"/>
      <c r="C111" s="3"/>
      <c r="D111" s="3"/>
      <c r="E111" s="3"/>
      <c r="F111" s="10"/>
      <c r="G111" s="10"/>
    </row>
    <row r="112" spans="2:7" s="2" customFormat="1" ht="16.5">
      <c r="B112" s="3"/>
      <c r="C112" s="3"/>
      <c r="D112" s="3"/>
      <c r="E112" s="3"/>
      <c r="F112" s="10"/>
      <c r="G112" s="10"/>
    </row>
    <row r="113" spans="2:7" s="2" customFormat="1" ht="16.5">
      <c r="B113" s="3"/>
      <c r="C113" s="3"/>
      <c r="D113" s="3"/>
      <c r="E113" s="3"/>
      <c r="F113" s="10"/>
      <c r="G113" s="10"/>
    </row>
    <row r="114" spans="2:7" s="2" customFormat="1" ht="16.5">
      <c r="B114" s="3"/>
      <c r="C114" s="3"/>
      <c r="D114" s="3"/>
      <c r="E114" s="3"/>
      <c r="F114" s="10"/>
      <c r="G114" s="10"/>
    </row>
    <row r="115" spans="2:7" s="2" customFormat="1" ht="16.5">
      <c r="B115" s="3"/>
      <c r="C115" s="3"/>
      <c r="D115" s="3"/>
      <c r="E115" s="3"/>
      <c r="F115" s="10"/>
      <c r="G115" s="10"/>
    </row>
    <row r="116" spans="2:7" s="2" customFormat="1" ht="16.5">
      <c r="B116" s="3"/>
      <c r="C116" s="3"/>
      <c r="D116" s="3"/>
      <c r="E116" s="3"/>
      <c r="F116" s="10"/>
      <c r="G116" s="10"/>
    </row>
    <row r="117" spans="2:7" s="2" customFormat="1" ht="16.5">
      <c r="B117" s="3"/>
      <c r="C117" s="3"/>
      <c r="D117" s="3"/>
      <c r="E117" s="3"/>
      <c r="F117" s="10"/>
      <c r="G117" s="10"/>
    </row>
    <row r="118" spans="2:7" s="2" customFormat="1" ht="16.5">
      <c r="B118" s="3"/>
      <c r="C118" s="3"/>
      <c r="D118" s="3"/>
      <c r="E118" s="3"/>
      <c r="F118" s="10"/>
      <c r="G118" s="10"/>
    </row>
    <row r="119" spans="2:7" s="2" customFormat="1" ht="16.5">
      <c r="B119" s="3"/>
      <c r="C119" s="3"/>
      <c r="D119" s="3"/>
      <c r="E119" s="3"/>
      <c r="F119" s="10"/>
      <c r="G119" s="10"/>
    </row>
    <row r="120" spans="2:7" s="2" customFormat="1" ht="16.5">
      <c r="B120" s="3"/>
      <c r="C120" s="3"/>
      <c r="D120" s="3"/>
      <c r="E120" s="3"/>
      <c r="F120" s="10"/>
      <c r="G120" s="10"/>
    </row>
    <row r="121" spans="2:7" s="2" customFormat="1" ht="16.5">
      <c r="B121" s="3"/>
      <c r="C121" s="3"/>
      <c r="D121" s="3"/>
      <c r="E121" s="3"/>
      <c r="F121" s="10"/>
      <c r="G121" s="10"/>
    </row>
    <row r="122" spans="2:7" s="2" customFormat="1" ht="16.5">
      <c r="B122" s="3"/>
      <c r="C122" s="3"/>
      <c r="D122" s="3"/>
      <c r="E122" s="3"/>
      <c r="F122" s="10"/>
      <c r="G122" s="10"/>
    </row>
    <row r="123" spans="2:7" s="2" customFormat="1" ht="16.5">
      <c r="B123" s="3"/>
      <c r="C123" s="3"/>
      <c r="D123" s="3"/>
      <c r="E123" s="3"/>
      <c r="F123" s="10"/>
      <c r="G123" s="10"/>
    </row>
    <row r="124" spans="2:7" s="2" customFormat="1" ht="16.5">
      <c r="B124" s="3"/>
      <c r="C124" s="3"/>
      <c r="D124" s="3"/>
      <c r="E124" s="3"/>
      <c r="F124" s="10"/>
      <c r="G124" s="10"/>
    </row>
    <row r="125" spans="2:7" s="2" customFormat="1" ht="16.5">
      <c r="B125" s="3"/>
      <c r="C125" s="3"/>
      <c r="D125" s="3"/>
      <c r="E125" s="3"/>
      <c r="F125" s="10"/>
      <c r="G125" s="10"/>
    </row>
    <row r="126" spans="2:7" s="2" customFormat="1" ht="16.5">
      <c r="B126" s="3"/>
      <c r="C126" s="3"/>
      <c r="D126" s="3"/>
      <c r="E126" s="3"/>
      <c r="F126" s="10"/>
      <c r="G126" s="10"/>
    </row>
    <row r="127" spans="2:7" s="2" customFormat="1" ht="16.5">
      <c r="B127" s="3"/>
      <c r="C127" s="3"/>
      <c r="D127" s="3"/>
      <c r="E127" s="3"/>
      <c r="F127" s="10"/>
      <c r="G127" s="10"/>
    </row>
    <row r="128" spans="2:7" s="2" customFormat="1" ht="16.5">
      <c r="B128" s="3"/>
      <c r="C128" s="3"/>
      <c r="D128" s="3"/>
      <c r="E128" s="3"/>
      <c r="F128" s="10"/>
      <c r="G128" s="10"/>
    </row>
    <row r="129" spans="2:7" s="2" customFormat="1" ht="16.5">
      <c r="B129" s="3"/>
      <c r="C129" s="3"/>
      <c r="D129" s="3"/>
      <c r="E129" s="3"/>
      <c r="F129" s="10"/>
      <c r="G129" s="10"/>
    </row>
    <row r="130" spans="2:7" s="2" customFormat="1" ht="16.5">
      <c r="B130" s="3"/>
      <c r="C130" s="3"/>
      <c r="D130" s="3"/>
      <c r="E130" s="3"/>
      <c r="F130" s="10"/>
      <c r="G130" s="10"/>
    </row>
    <row r="131" spans="2:7" s="2" customFormat="1" ht="16.5">
      <c r="B131" s="3"/>
      <c r="C131" s="3"/>
      <c r="D131" s="3"/>
      <c r="E131" s="3"/>
      <c r="F131" s="10"/>
      <c r="G131" s="10"/>
    </row>
    <row r="132" spans="2:7" s="2" customFormat="1" ht="16.5">
      <c r="B132" s="3"/>
      <c r="C132" s="3"/>
      <c r="D132" s="3"/>
      <c r="E132" s="3"/>
      <c r="F132" s="10"/>
      <c r="G132" s="10"/>
    </row>
    <row r="133" spans="2:7" s="2" customFormat="1" ht="16.5">
      <c r="B133" s="3"/>
      <c r="C133" s="3"/>
      <c r="D133" s="3"/>
      <c r="E133" s="3"/>
      <c r="F133" s="10"/>
      <c r="G133" s="10"/>
    </row>
    <row r="134" spans="2:7" s="2" customFormat="1" ht="16.5">
      <c r="B134" s="3"/>
      <c r="C134" s="3"/>
      <c r="D134" s="3"/>
      <c r="E134" s="3"/>
      <c r="F134" s="10"/>
      <c r="G134" s="10"/>
    </row>
    <row r="135" spans="2:7" s="2" customFormat="1" ht="16.5">
      <c r="B135" s="3"/>
      <c r="C135" s="3"/>
      <c r="D135" s="3"/>
      <c r="E135" s="3"/>
      <c r="F135" s="10"/>
      <c r="G135" s="10"/>
    </row>
    <row r="136" spans="2:7" s="2" customFormat="1" ht="16.5">
      <c r="B136" s="3"/>
      <c r="C136" s="3"/>
      <c r="D136" s="3"/>
      <c r="E136" s="3"/>
      <c r="F136" s="10"/>
      <c r="G136" s="10"/>
    </row>
    <row r="137" spans="2:7" s="2" customFormat="1" ht="16.5">
      <c r="B137" s="3"/>
      <c r="C137" s="3"/>
      <c r="D137" s="3"/>
      <c r="E137" s="3"/>
      <c r="F137" s="10"/>
      <c r="G137" s="10"/>
    </row>
    <row r="138" spans="2:7" s="2" customFormat="1" ht="16.5">
      <c r="B138" s="3"/>
      <c r="C138" s="3"/>
      <c r="D138" s="3"/>
      <c r="E138" s="3"/>
      <c r="F138" s="10"/>
      <c r="G138" s="10"/>
    </row>
    <row r="139" spans="2:7" s="2" customFormat="1" ht="16.5">
      <c r="B139" s="3"/>
      <c r="C139" s="3"/>
      <c r="D139" s="3"/>
      <c r="E139" s="3"/>
      <c r="F139" s="10"/>
      <c r="G139" s="10"/>
    </row>
    <row r="140" spans="2:7" s="2" customFormat="1" ht="16.5">
      <c r="B140" s="3"/>
      <c r="C140" s="3"/>
      <c r="D140" s="3"/>
      <c r="E140" s="3"/>
      <c r="F140" s="10"/>
      <c r="G140" s="10"/>
    </row>
    <row r="141" spans="2:7" s="2" customFormat="1" ht="16.5">
      <c r="B141" s="3"/>
      <c r="C141" s="3"/>
      <c r="D141" s="3"/>
      <c r="E141" s="3"/>
      <c r="F141" s="10"/>
      <c r="G141" s="10"/>
    </row>
    <row r="142" spans="2:7" s="2" customFormat="1" ht="16.5">
      <c r="B142" s="3"/>
      <c r="C142" s="3"/>
      <c r="D142" s="3"/>
      <c r="E142" s="3"/>
      <c r="F142" s="10"/>
      <c r="G142" s="10"/>
    </row>
    <row r="143" spans="2:7" s="2" customFormat="1" ht="16.5">
      <c r="B143" s="3"/>
      <c r="C143" s="3"/>
      <c r="D143" s="3"/>
      <c r="E143" s="3"/>
      <c r="F143" s="10"/>
      <c r="G143" s="10"/>
    </row>
    <row r="144" spans="2:7" s="2" customFormat="1" ht="16.5">
      <c r="B144" s="3"/>
      <c r="C144" s="3"/>
      <c r="D144" s="3"/>
      <c r="E144" s="3"/>
      <c r="F144" s="10"/>
      <c r="G144" s="10"/>
    </row>
    <row r="145" spans="2:7" s="2" customFormat="1" ht="16.5">
      <c r="B145" s="3"/>
      <c r="C145" s="3"/>
      <c r="D145" s="3"/>
      <c r="E145" s="3"/>
      <c r="F145" s="10"/>
      <c r="G145" s="10"/>
    </row>
    <row r="146" spans="2:7" s="2" customFormat="1" ht="16.5">
      <c r="B146" s="3"/>
      <c r="C146" s="3"/>
      <c r="D146" s="3"/>
      <c r="E146" s="3"/>
      <c r="F146" s="10"/>
      <c r="G146" s="10"/>
    </row>
    <row r="147" spans="2:7" s="2" customFormat="1" ht="16.5">
      <c r="B147" s="3"/>
      <c r="C147" s="3"/>
      <c r="D147" s="3"/>
      <c r="E147" s="3"/>
      <c r="F147" s="10"/>
      <c r="G147" s="10"/>
    </row>
    <row r="148" spans="2:7" s="2" customFormat="1" ht="16.5">
      <c r="B148" s="3"/>
      <c r="C148" s="3"/>
      <c r="D148" s="3"/>
      <c r="E148" s="3"/>
      <c r="F148" s="10"/>
      <c r="G148" s="10"/>
    </row>
    <row r="149" spans="2:7" s="2" customFormat="1" ht="16.5">
      <c r="B149" s="3"/>
      <c r="C149" s="3"/>
      <c r="D149" s="3"/>
      <c r="E149" s="3"/>
      <c r="F149" s="10"/>
      <c r="G149" s="10"/>
    </row>
    <row r="150" spans="2:7" s="2" customFormat="1" ht="16.5">
      <c r="B150" s="3"/>
      <c r="C150" s="3"/>
      <c r="D150" s="3"/>
      <c r="E150" s="3"/>
      <c r="F150" s="10"/>
      <c r="G150" s="10"/>
    </row>
    <row r="151" spans="2:7" s="2" customFormat="1" ht="16.5">
      <c r="B151" s="3"/>
      <c r="C151" s="3"/>
      <c r="D151" s="3"/>
      <c r="E151" s="3"/>
      <c r="F151" s="10"/>
      <c r="G151" s="10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9"/>
  <sheetViews>
    <sheetView workbookViewId="0" topLeftCell="A37">
      <selection activeCell="A48" sqref="A48:IV4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00390625" style="1" customWidth="1"/>
    <col min="7" max="7" width="8.875" style="1" customWidth="1"/>
  </cols>
  <sheetData>
    <row r="1" spans="1:7" s="2" customFormat="1" ht="30" customHeight="1">
      <c r="A1" s="20" t="s">
        <v>92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7" t="s">
        <v>93</v>
      </c>
      <c r="C3" s="24"/>
      <c r="D3" s="27" t="s">
        <v>62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1214224</v>
      </c>
      <c r="C6" s="6">
        <v>4622100</v>
      </c>
      <c r="D6" s="6">
        <v>794604</v>
      </c>
      <c r="E6" s="6">
        <v>3032900</v>
      </c>
      <c r="F6" s="12">
        <f>SUM(B6/D6-1)</f>
        <v>0.5280869464538311</v>
      </c>
      <c r="G6" s="12">
        <f aca="true" t="shared" si="0" ref="G6:G20">SUM(C6/E6-1)</f>
        <v>0.5239869431896864</v>
      </c>
    </row>
    <row r="7" spans="1:7" s="2" customFormat="1" ht="19.5" customHeight="1">
      <c r="A7" s="7" t="s">
        <v>1</v>
      </c>
      <c r="B7" s="6">
        <v>13836969</v>
      </c>
      <c r="C7" s="6">
        <v>44115600</v>
      </c>
      <c r="D7" s="6">
        <v>16791643</v>
      </c>
      <c r="E7" s="6">
        <v>50988700</v>
      </c>
      <c r="F7" s="12">
        <f>SUM(B7/D7-1)</f>
        <v>-0.1759609824958761</v>
      </c>
      <c r="G7" s="12">
        <f t="shared" si="0"/>
        <v>-0.1347965333495461</v>
      </c>
    </row>
    <row r="8" spans="1:7" s="2" customFormat="1" ht="19.5" customHeight="1">
      <c r="A8" s="7" t="s">
        <v>35</v>
      </c>
      <c r="B8" s="6">
        <v>3913</v>
      </c>
      <c r="C8" s="6">
        <v>21400</v>
      </c>
      <c r="D8" s="6">
        <v>499</v>
      </c>
      <c r="E8" s="6">
        <v>19300</v>
      </c>
      <c r="F8" s="12">
        <f>SUM(B8/D8-1)</f>
        <v>6.841683366733467</v>
      </c>
      <c r="G8" s="12">
        <f>SUM(C8/E8-1)</f>
        <v>0.10880829015544036</v>
      </c>
    </row>
    <row r="9" spans="1:7" s="2" customFormat="1" ht="19.5" customHeight="1">
      <c r="A9" s="7" t="s">
        <v>2</v>
      </c>
      <c r="B9" s="6">
        <v>435200</v>
      </c>
      <c r="C9" s="6">
        <v>1704700</v>
      </c>
      <c r="D9" s="6">
        <v>501810</v>
      </c>
      <c r="E9" s="6">
        <v>1899300</v>
      </c>
      <c r="F9" s="12">
        <f aca="true" t="shared" si="1" ref="F9:F20">SUM(B9/D9-1)</f>
        <v>-0.13273948307128192</v>
      </c>
      <c r="G9" s="12">
        <f t="shared" si="0"/>
        <v>-0.1024588006107513</v>
      </c>
    </row>
    <row r="10" spans="1:7" s="2" customFormat="1" ht="19.5" customHeight="1">
      <c r="A10" s="7" t="s">
        <v>3</v>
      </c>
      <c r="B10" s="6">
        <v>1125565</v>
      </c>
      <c r="C10" s="6">
        <v>4683900</v>
      </c>
      <c r="D10" s="6">
        <v>846530</v>
      </c>
      <c r="E10" s="6">
        <v>3343300</v>
      </c>
      <c r="F10" s="12">
        <f t="shared" si="1"/>
        <v>0.3296221043554275</v>
      </c>
      <c r="G10" s="12">
        <f t="shared" si="0"/>
        <v>0.40098106661083355</v>
      </c>
    </row>
    <row r="11" spans="1:7" s="2" customFormat="1" ht="19.5" customHeight="1">
      <c r="A11" s="7" t="s">
        <v>4</v>
      </c>
      <c r="B11" s="6">
        <v>2649840</v>
      </c>
      <c r="C11" s="6">
        <v>10029400</v>
      </c>
      <c r="D11" s="6">
        <v>2234155</v>
      </c>
      <c r="E11" s="6">
        <v>8175400</v>
      </c>
      <c r="F11" s="12">
        <f t="shared" si="1"/>
        <v>0.18605915883186253</v>
      </c>
      <c r="G11" s="12">
        <f t="shared" si="0"/>
        <v>0.22677789465958842</v>
      </c>
    </row>
    <row r="12" spans="1:7" s="2" customFormat="1" ht="19.5" customHeight="1">
      <c r="A12" s="7" t="s">
        <v>32</v>
      </c>
      <c r="B12" s="6">
        <v>84</v>
      </c>
      <c r="C12" s="6">
        <v>2400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7" t="s">
        <v>5</v>
      </c>
      <c r="B13" s="6">
        <v>391041</v>
      </c>
      <c r="C13" s="6">
        <v>895300</v>
      </c>
      <c r="D13" s="6">
        <v>355520</v>
      </c>
      <c r="E13" s="6">
        <v>1009500</v>
      </c>
      <c r="F13" s="12">
        <f t="shared" si="1"/>
        <v>0.09991280378037803</v>
      </c>
      <c r="G13" s="12">
        <f t="shared" si="0"/>
        <v>-0.11312530955918776</v>
      </c>
    </row>
    <row r="14" spans="1:7" s="2" customFormat="1" ht="19.5" customHeight="1">
      <c r="A14" s="7" t="s">
        <v>6</v>
      </c>
      <c r="B14" s="6">
        <v>179297</v>
      </c>
      <c r="C14" s="6">
        <v>903300</v>
      </c>
      <c r="D14" s="6">
        <v>436982</v>
      </c>
      <c r="E14" s="6">
        <v>1457200</v>
      </c>
      <c r="F14" s="12">
        <f t="shared" si="1"/>
        <v>-0.5896924816125149</v>
      </c>
      <c r="G14" s="12">
        <f t="shared" si="0"/>
        <v>-0.3801125446060939</v>
      </c>
    </row>
    <row r="15" spans="1:7" s="2" customFormat="1" ht="19.5" customHeight="1">
      <c r="A15" s="7" t="s">
        <v>7</v>
      </c>
      <c r="B15" s="6">
        <v>5460921</v>
      </c>
      <c r="C15" s="6">
        <v>17584200</v>
      </c>
      <c r="D15" s="6">
        <v>6503532</v>
      </c>
      <c r="E15" s="6">
        <v>20438000</v>
      </c>
      <c r="F15" s="12">
        <f t="shared" si="1"/>
        <v>-0.16031457983139008</v>
      </c>
      <c r="G15" s="12">
        <f t="shared" si="0"/>
        <v>-0.1396320579313044</v>
      </c>
    </row>
    <row r="16" spans="1:7" s="2" customFormat="1" ht="19.5" customHeight="1">
      <c r="A16" s="7" t="s">
        <v>27</v>
      </c>
      <c r="B16" s="6">
        <v>81811</v>
      </c>
      <c r="C16" s="6">
        <v>364600</v>
      </c>
      <c r="D16" s="6">
        <v>230638</v>
      </c>
      <c r="E16" s="6">
        <v>924900</v>
      </c>
      <c r="F16" s="12">
        <f t="shared" si="1"/>
        <v>-0.6452839514737381</v>
      </c>
      <c r="G16" s="12">
        <f t="shared" si="0"/>
        <v>-0.6057952211049844</v>
      </c>
    </row>
    <row r="17" spans="1:7" s="2" customFormat="1" ht="19.5" customHeight="1">
      <c r="A17" s="7" t="s">
        <v>8</v>
      </c>
      <c r="B17" s="6">
        <v>84732011</v>
      </c>
      <c r="C17" s="6">
        <v>227583500</v>
      </c>
      <c r="D17" s="6">
        <v>82003830</v>
      </c>
      <c r="E17" s="6">
        <v>217049200</v>
      </c>
      <c r="F17" s="12">
        <f t="shared" si="1"/>
        <v>0.03326894609678588</v>
      </c>
      <c r="G17" s="12">
        <f t="shared" si="0"/>
        <v>0.04853415723255372</v>
      </c>
    </row>
    <row r="18" spans="1:7" s="2" customFormat="1" ht="19.5" customHeight="1">
      <c r="A18" s="7" t="s">
        <v>21</v>
      </c>
      <c r="B18" s="6">
        <v>42261</v>
      </c>
      <c r="C18" s="6">
        <v>194000</v>
      </c>
      <c r="D18" s="6">
        <v>99335</v>
      </c>
      <c r="E18" s="6">
        <v>233200</v>
      </c>
      <c r="F18" s="12">
        <f t="shared" si="1"/>
        <v>-0.5745608295162833</v>
      </c>
      <c r="G18" s="12">
        <f t="shared" si="0"/>
        <v>-0.16809605488850776</v>
      </c>
    </row>
    <row r="19" spans="1:7" s="2" customFormat="1" ht="19.5" customHeight="1">
      <c r="A19" s="7" t="s">
        <v>9</v>
      </c>
      <c r="B19" s="6">
        <v>2177881</v>
      </c>
      <c r="C19" s="6">
        <v>9535500</v>
      </c>
      <c r="D19" s="6">
        <v>1427420</v>
      </c>
      <c r="E19" s="6">
        <v>5310800</v>
      </c>
      <c r="F19" s="12">
        <f t="shared" si="1"/>
        <v>0.5257464516400219</v>
      </c>
      <c r="G19" s="12">
        <f t="shared" si="0"/>
        <v>0.795492204564284</v>
      </c>
    </row>
    <row r="20" spans="1:7" s="2" customFormat="1" ht="24" customHeight="1">
      <c r="A20" s="7" t="s">
        <v>11</v>
      </c>
      <c r="B20" s="6">
        <f>SUM(B5:B19)</f>
        <v>112332408</v>
      </c>
      <c r="C20" s="6">
        <f>SUM(C5:C19)</f>
        <v>322250400</v>
      </c>
      <c r="D20" s="6">
        <f>SUM(D5:D19)</f>
        <v>112226498</v>
      </c>
      <c r="E20" s="6">
        <f>SUM(E5:E19)</f>
        <v>313881700</v>
      </c>
      <c r="F20" s="12">
        <f t="shared" si="1"/>
        <v>0.000943716518713833</v>
      </c>
      <c r="G20" s="12">
        <f t="shared" si="0"/>
        <v>0.026661955762314227</v>
      </c>
    </row>
    <row r="21" spans="1:7" s="2" customFormat="1" ht="19.5" customHeight="1">
      <c r="A21" s="7" t="s">
        <v>46</v>
      </c>
      <c r="B21" s="6">
        <v>1048</v>
      </c>
      <c r="C21" s="6">
        <v>20200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10</v>
      </c>
      <c r="B22" s="6">
        <v>116253</v>
      </c>
      <c r="C22" s="6">
        <v>416300</v>
      </c>
      <c r="D22" s="6">
        <v>8668</v>
      </c>
      <c r="E22" s="6">
        <v>56700</v>
      </c>
      <c r="F22" s="12">
        <f>SUM(B22/D22-1)</f>
        <v>12.411744347023534</v>
      </c>
      <c r="G22" s="12">
        <f>SUM(C22/E22-1)</f>
        <v>6.342151675485009</v>
      </c>
    </row>
    <row r="23" spans="1:7" s="2" customFormat="1" ht="24" customHeight="1">
      <c r="A23" s="7" t="s">
        <v>12</v>
      </c>
      <c r="B23" s="6">
        <f>SUM(B21:B22)</f>
        <v>117301</v>
      </c>
      <c r="C23" s="6">
        <f>SUM(C21:C22)</f>
        <v>436500</v>
      </c>
      <c r="D23" s="6">
        <f>SUM(D21:D22)</f>
        <v>8668</v>
      </c>
      <c r="E23" s="6">
        <f>SUM(E21:E22)</f>
        <v>56700</v>
      </c>
      <c r="F23" s="12">
        <f aca="true" t="shared" si="2" ref="F23:G28">SUM(B23/D23-1)</f>
        <v>12.53264882325796</v>
      </c>
      <c r="G23" s="12">
        <f t="shared" si="2"/>
        <v>6.698412698412699</v>
      </c>
    </row>
    <row r="24" spans="1:7" s="2" customFormat="1" ht="18" customHeight="1">
      <c r="A24" s="7" t="s">
        <v>48</v>
      </c>
      <c r="B24" s="6"/>
      <c r="C24" s="6"/>
      <c r="D24" s="6">
        <v>30</v>
      </c>
      <c r="E24" s="6">
        <v>700</v>
      </c>
      <c r="F24" s="12">
        <f t="shared" si="2"/>
        <v>-1</v>
      </c>
      <c r="G24" s="12">
        <f t="shared" si="2"/>
        <v>-1</v>
      </c>
    </row>
    <row r="25" spans="1:7" s="2" customFormat="1" ht="24" customHeight="1">
      <c r="A25" s="7" t="s">
        <v>86</v>
      </c>
      <c r="B25" s="6">
        <v>270</v>
      </c>
      <c r="C25" s="6">
        <v>6100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44</v>
      </c>
      <c r="B26" s="6">
        <v>600</v>
      </c>
      <c r="C26" s="6">
        <v>1800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8" customHeight="1">
      <c r="A27" s="7" t="s">
        <v>37</v>
      </c>
      <c r="B27" s="6">
        <v>233</v>
      </c>
      <c r="C27" s="6">
        <v>5100</v>
      </c>
      <c r="D27" s="6">
        <v>5</v>
      </c>
      <c r="E27" s="6">
        <v>100</v>
      </c>
      <c r="F27" s="12">
        <f t="shared" si="2"/>
        <v>45.6</v>
      </c>
      <c r="G27" s="12">
        <f t="shared" si="2"/>
        <v>50</v>
      </c>
    </row>
    <row r="28" spans="1:7" s="2" customFormat="1" ht="19.5" customHeight="1">
      <c r="A28" s="7" t="s">
        <v>66</v>
      </c>
      <c r="B28" s="6">
        <v>97595</v>
      </c>
      <c r="C28" s="6">
        <v>355600</v>
      </c>
      <c r="D28" s="6">
        <v>19596</v>
      </c>
      <c r="E28" s="6">
        <v>72400</v>
      </c>
      <c r="F28" s="12">
        <f t="shared" si="2"/>
        <v>3.9803531332925086</v>
      </c>
      <c r="G28" s="12">
        <f t="shared" si="2"/>
        <v>3.9116022099447516</v>
      </c>
    </row>
    <row r="29" spans="1:7" ht="16.5">
      <c r="A29" s="8" t="s">
        <v>67</v>
      </c>
      <c r="B29" s="17">
        <v>345</v>
      </c>
      <c r="C29" s="17">
        <v>9000</v>
      </c>
      <c r="D29" s="17">
        <v>17</v>
      </c>
      <c r="E29" s="17">
        <v>900</v>
      </c>
      <c r="F29" s="12">
        <f aca="true" t="shared" si="3" ref="F29:F38">SUM(B29/D29-1)</f>
        <v>19.294117647058822</v>
      </c>
      <c r="G29" s="12">
        <f aca="true" t="shared" si="4" ref="G29:G38">SUM(C29/E29-1)</f>
        <v>9</v>
      </c>
    </row>
    <row r="30" spans="1:7" s="2" customFormat="1" ht="24" customHeight="1">
      <c r="A30" s="7" t="s">
        <v>13</v>
      </c>
      <c r="B30" s="6">
        <f>SUM(B24:B29)</f>
        <v>99043</v>
      </c>
      <c r="C30" s="6">
        <f>SUM(C24:C29)</f>
        <v>377600</v>
      </c>
      <c r="D30" s="6">
        <f>SUM(D24:D29)</f>
        <v>19648</v>
      </c>
      <c r="E30" s="6">
        <f>SUM(E24:E29)</f>
        <v>74100</v>
      </c>
      <c r="F30" s="12">
        <f t="shared" si="3"/>
        <v>4.0408692996742674</v>
      </c>
      <c r="G30" s="12">
        <f t="shared" si="4"/>
        <v>4.095816464237517</v>
      </c>
    </row>
    <row r="31" spans="1:7" s="2" customFormat="1" ht="19.5" customHeight="1">
      <c r="A31" s="7" t="s">
        <v>39</v>
      </c>
      <c r="B31" s="6">
        <v>15266</v>
      </c>
      <c r="C31" s="6">
        <v>61500</v>
      </c>
      <c r="D31" s="6">
        <v>1388</v>
      </c>
      <c r="E31" s="6">
        <v>17000</v>
      </c>
      <c r="F31" s="12">
        <f t="shared" si="3"/>
        <v>9.998559077809798</v>
      </c>
      <c r="G31" s="12">
        <f t="shared" si="4"/>
        <v>2.6176470588235294</v>
      </c>
    </row>
    <row r="32" spans="1:7" s="2" customFormat="1" ht="19.5" customHeight="1">
      <c r="A32" s="7" t="s">
        <v>65</v>
      </c>
      <c r="B32" s="6">
        <v>0</v>
      </c>
      <c r="C32" s="6">
        <v>0</v>
      </c>
      <c r="D32" s="6">
        <v>7167</v>
      </c>
      <c r="E32" s="6">
        <v>25500</v>
      </c>
      <c r="F32" s="12">
        <f t="shared" si="3"/>
        <v>-1</v>
      </c>
      <c r="G32" s="12">
        <f t="shared" si="4"/>
        <v>-1</v>
      </c>
    </row>
    <row r="33" spans="1:7" s="2" customFormat="1" ht="19.5" customHeight="1">
      <c r="A33" s="7" t="s">
        <v>14</v>
      </c>
      <c r="B33" s="6">
        <v>242</v>
      </c>
      <c r="C33" s="6">
        <v>1900</v>
      </c>
      <c r="D33" s="6">
        <v>219</v>
      </c>
      <c r="E33" s="6">
        <v>2000</v>
      </c>
      <c r="F33" s="12">
        <f t="shared" si="3"/>
        <v>0.10502283105022836</v>
      </c>
      <c r="G33" s="12">
        <f t="shared" si="4"/>
        <v>-0.050000000000000044</v>
      </c>
    </row>
    <row r="34" spans="1:7" s="2" customFormat="1" ht="19.5" customHeight="1">
      <c r="A34" s="7" t="s">
        <v>15</v>
      </c>
      <c r="B34" s="6">
        <v>54504</v>
      </c>
      <c r="C34" s="6">
        <v>268100</v>
      </c>
      <c r="D34" s="6">
        <v>43933</v>
      </c>
      <c r="E34" s="6">
        <v>255800</v>
      </c>
      <c r="F34" s="12">
        <f t="shared" si="3"/>
        <v>0.24061639314410588</v>
      </c>
      <c r="G34" s="12">
        <f t="shared" si="4"/>
        <v>0.04808444096950737</v>
      </c>
    </row>
    <row r="35" spans="1:7" s="2" customFormat="1" ht="19.5" customHeight="1">
      <c r="A35" s="7" t="s">
        <v>40</v>
      </c>
      <c r="B35" s="6">
        <v>247019</v>
      </c>
      <c r="C35" s="6">
        <v>762400</v>
      </c>
      <c r="D35" s="6">
        <v>129557</v>
      </c>
      <c r="E35" s="6">
        <v>500500</v>
      </c>
      <c r="F35" s="12">
        <f t="shared" si="3"/>
        <v>0.9066434079208379</v>
      </c>
      <c r="G35" s="12">
        <f t="shared" si="4"/>
        <v>0.5232767232767233</v>
      </c>
    </row>
    <row r="36" spans="1:7" s="2" customFormat="1" ht="24" customHeight="1">
      <c r="A36" s="8" t="s">
        <v>17</v>
      </c>
      <c r="B36" s="6">
        <f>SUM(B31:B35)</f>
        <v>317031</v>
      </c>
      <c r="C36" s="6">
        <f>SUM(C31:C35)</f>
        <v>1093900</v>
      </c>
      <c r="D36" s="6">
        <f>SUM(D31:D35)</f>
        <v>182264</v>
      </c>
      <c r="E36" s="6">
        <f>SUM(E31:E35)</f>
        <v>800800</v>
      </c>
      <c r="F36" s="12">
        <f t="shared" si="3"/>
        <v>0.7394054777685115</v>
      </c>
      <c r="G36" s="12">
        <f t="shared" si="4"/>
        <v>0.366008991008991</v>
      </c>
    </row>
    <row r="37" spans="1:7" s="2" customFormat="1" ht="19.5" customHeight="1">
      <c r="A37" s="8" t="s">
        <v>28</v>
      </c>
      <c r="B37" s="6">
        <v>6115</v>
      </c>
      <c r="C37" s="6">
        <v>45700</v>
      </c>
      <c r="D37" s="6">
        <v>5814</v>
      </c>
      <c r="E37" s="6">
        <v>41800</v>
      </c>
      <c r="F37" s="12">
        <f t="shared" si="3"/>
        <v>0.05177158582731334</v>
      </c>
      <c r="G37" s="12">
        <f t="shared" si="4"/>
        <v>0.09330143540669855</v>
      </c>
    </row>
    <row r="38" spans="1:7" s="2" customFormat="1" ht="19.5" customHeight="1">
      <c r="A38" s="8" t="s">
        <v>29</v>
      </c>
      <c r="B38" s="6">
        <v>0</v>
      </c>
      <c r="C38" s="6">
        <v>0</v>
      </c>
      <c r="D38" s="6">
        <v>788</v>
      </c>
      <c r="E38" s="6">
        <v>6900</v>
      </c>
      <c r="F38" s="12">
        <f t="shared" si="3"/>
        <v>-1</v>
      </c>
      <c r="G38" s="12">
        <f t="shared" si="4"/>
        <v>-1</v>
      </c>
    </row>
    <row r="39" spans="1:7" s="2" customFormat="1" ht="19.5" customHeight="1">
      <c r="A39" s="7" t="s">
        <v>16</v>
      </c>
      <c r="B39" s="6">
        <v>45359</v>
      </c>
      <c r="C39" s="6">
        <v>302100</v>
      </c>
      <c r="D39" s="6">
        <v>35922</v>
      </c>
      <c r="E39" s="6">
        <v>262000</v>
      </c>
      <c r="F39" s="12">
        <f aca="true" t="shared" si="5" ref="F39:G41">SUM(B39/D39-1)</f>
        <v>0.26270808975001403</v>
      </c>
      <c r="G39" s="12">
        <f t="shared" si="5"/>
        <v>0.15305343511450387</v>
      </c>
    </row>
    <row r="40" spans="1:7" s="2" customFormat="1" ht="24" customHeight="1">
      <c r="A40" s="7" t="s">
        <v>18</v>
      </c>
      <c r="B40" s="6">
        <f>SUM(B37:B39)</f>
        <v>51474</v>
      </c>
      <c r="C40" s="6">
        <f>SUM(C37:C39)</f>
        <v>347800</v>
      </c>
      <c r="D40" s="6">
        <f>SUM(D37:D39)</f>
        <v>42524</v>
      </c>
      <c r="E40" s="6">
        <f>SUM(E37:E39)</f>
        <v>310700</v>
      </c>
      <c r="F40" s="12">
        <f t="shared" si="5"/>
        <v>0.21046938199604925</v>
      </c>
      <c r="G40" s="12">
        <f t="shared" si="5"/>
        <v>0.11940778886385583</v>
      </c>
    </row>
    <row r="41" spans="1:7" s="2" customFormat="1" ht="24" customHeight="1">
      <c r="A41" s="7" t="s">
        <v>50</v>
      </c>
      <c r="B41" s="6">
        <v>8330</v>
      </c>
      <c r="C41" s="6">
        <v>33900</v>
      </c>
      <c r="D41" s="6">
        <v>17871</v>
      </c>
      <c r="E41" s="6">
        <v>66000</v>
      </c>
      <c r="F41" s="12">
        <f t="shared" si="5"/>
        <v>-0.5338817077947513</v>
      </c>
      <c r="G41" s="12">
        <f t="shared" si="5"/>
        <v>-0.48636363636363633</v>
      </c>
    </row>
    <row r="42" spans="1:7" s="2" customFormat="1" ht="24" customHeight="1">
      <c r="A42" s="7" t="s">
        <v>43</v>
      </c>
      <c r="B42" s="6">
        <v>119748</v>
      </c>
      <c r="C42" s="6">
        <v>486600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19.5" customHeight="1">
      <c r="A43" s="7" t="s">
        <v>30</v>
      </c>
      <c r="B43" s="6">
        <v>92553</v>
      </c>
      <c r="C43" s="6">
        <v>330500</v>
      </c>
      <c r="D43" s="6">
        <v>651599</v>
      </c>
      <c r="E43" s="6">
        <v>2279700</v>
      </c>
      <c r="F43" s="12">
        <f>SUM(B43/D43-1)</f>
        <v>-0.8579601871703302</v>
      </c>
      <c r="G43" s="12">
        <f>SUM(C43/E43-1)</f>
        <v>-0.8550247839628021</v>
      </c>
    </row>
    <row r="44" spans="1:7" s="2" customFormat="1" ht="24" customHeight="1">
      <c r="A44" s="7" t="s">
        <v>20</v>
      </c>
      <c r="B44" s="9">
        <f>SUM(B41:B43)</f>
        <v>220631</v>
      </c>
      <c r="C44" s="9">
        <f>SUM(C41:C43)</f>
        <v>851000</v>
      </c>
      <c r="D44" s="9">
        <f>SUM(D41:D43)</f>
        <v>669470</v>
      </c>
      <c r="E44" s="9">
        <f>SUM(E41:E43)</f>
        <v>2345700</v>
      </c>
      <c r="F44" s="12">
        <f>SUM(B44/D44-1)</f>
        <v>-0.6704393027320119</v>
      </c>
      <c r="G44" s="12">
        <f>SUM(C44/E44-1)</f>
        <v>-0.637208509187023</v>
      </c>
    </row>
    <row r="45" spans="1:7" s="2" customFormat="1" ht="19.5" customHeight="1">
      <c r="A45" s="7" t="s">
        <v>95</v>
      </c>
      <c r="B45" s="6">
        <v>342</v>
      </c>
      <c r="C45" s="6">
        <v>2700</v>
      </c>
      <c r="D45" s="6">
        <v>0</v>
      </c>
      <c r="E45" s="6">
        <v>0</v>
      </c>
      <c r="F45" s="6">
        <v>0</v>
      </c>
      <c r="G45" s="6">
        <v>0</v>
      </c>
    </row>
    <row r="46" spans="1:7" s="2" customFormat="1" ht="19.5" customHeight="1">
      <c r="A46" s="7" t="s">
        <v>54</v>
      </c>
      <c r="B46" s="6">
        <v>0</v>
      </c>
      <c r="C46" s="6">
        <v>0</v>
      </c>
      <c r="D46" s="6">
        <v>22988</v>
      </c>
      <c r="E46" s="6">
        <v>183800</v>
      </c>
      <c r="F46" s="12">
        <f aca="true" t="shared" si="6" ref="F46:G50">SUM(B46/D46-1)</f>
        <v>-1</v>
      </c>
      <c r="G46" s="12">
        <f t="shared" si="6"/>
        <v>-1</v>
      </c>
    </row>
    <row r="47" spans="1:7" s="2" customFormat="1" ht="24" customHeight="1">
      <c r="A47" s="7" t="s">
        <v>51</v>
      </c>
      <c r="B47" s="9">
        <f>SUM(B45:B46)</f>
        <v>342</v>
      </c>
      <c r="C47" s="9">
        <f>SUM(C45:C46)</f>
        <v>2700</v>
      </c>
      <c r="D47" s="9">
        <f>SUM(D45:D46)</f>
        <v>22988</v>
      </c>
      <c r="E47" s="9">
        <f>SUM(E45:E46)</f>
        <v>183800</v>
      </c>
      <c r="F47" s="12">
        <f t="shared" si="6"/>
        <v>-0.9851226726987994</v>
      </c>
      <c r="G47" s="12">
        <f t="shared" si="6"/>
        <v>-0.985310119695321</v>
      </c>
    </row>
    <row r="48" spans="1:7" s="2" customFormat="1" ht="19.5" customHeight="1">
      <c r="A48" s="7" t="s">
        <v>34</v>
      </c>
      <c r="B48" s="6">
        <v>14651</v>
      </c>
      <c r="C48" s="6">
        <v>102900</v>
      </c>
      <c r="D48" s="6">
        <v>5035</v>
      </c>
      <c r="E48" s="6">
        <v>26800</v>
      </c>
      <c r="F48" s="12">
        <f t="shared" si="6"/>
        <v>1.9098311817279048</v>
      </c>
      <c r="G48" s="12">
        <f t="shared" si="6"/>
        <v>2.83955223880597</v>
      </c>
    </row>
    <row r="49" spans="1:7" s="2" customFormat="1" ht="19.5" customHeight="1">
      <c r="A49" s="7" t="s">
        <v>64</v>
      </c>
      <c r="B49" s="6">
        <v>998</v>
      </c>
      <c r="C49" s="6">
        <v>3500</v>
      </c>
      <c r="D49" s="6">
        <v>1043</v>
      </c>
      <c r="E49" s="6">
        <v>4600</v>
      </c>
      <c r="F49" s="12">
        <f t="shared" si="6"/>
        <v>-0.043144774688398835</v>
      </c>
      <c r="G49" s="12">
        <f t="shared" si="6"/>
        <v>-0.23913043478260865</v>
      </c>
    </row>
    <row r="50" spans="1:7" s="2" customFormat="1" ht="24" customHeight="1">
      <c r="A50" s="7" t="s">
        <v>36</v>
      </c>
      <c r="B50" s="9">
        <f>SUM(B48:B49)</f>
        <v>15649</v>
      </c>
      <c r="C50" s="9">
        <f>SUM(C48:C49)</f>
        <v>106400</v>
      </c>
      <c r="D50" s="9">
        <f>SUM(D48:D49)</f>
        <v>6078</v>
      </c>
      <c r="E50" s="9">
        <f>SUM(E48:E49)</f>
        <v>31400</v>
      </c>
      <c r="F50" s="12">
        <f t="shared" si="6"/>
        <v>1.5746956235603817</v>
      </c>
      <c r="G50" s="12">
        <f t="shared" si="6"/>
        <v>2.388535031847134</v>
      </c>
    </row>
    <row r="51" spans="1:7" s="2" customFormat="1" ht="21" customHeight="1">
      <c r="A51" s="7" t="s">
        <v>47</v>
      </c>
      <c r="B51" s="9">
        <v>2746</v>
      </c>
      <c r="C51" s="9">
        <v>12400</v>
      </c>
      <c r="D51" s="9">
        <v>0</v>
      </c>
      <c r="E51" s="9">
        <v>0</v>
      </c>
      <c r="F51" s="6">
        <v>0</v>
      </c>
      <c r="G51" s="6">
        <v>0</v>
      </c>
    </row>
    <row r="52" spans="1:7" s="2" customFormat="1" ht="31.5" customHeight="1">
      <c r="A52" s="7" t="s">
        <v>31</v>
      </c>
      <c r="B52" s="9">
        <f>SUM(B50,B47,B44,B40,B36,B30,B23,B20,B51)</f>
        <v>113156625</v>
      </c>
      <c r="C52" s="9">
        <f>SUM(C50,C47,C44,C40,C36,C30,C23,C20,C51)</f>
        <v>325478700</v>
      </c>
      <c r="D52" s="9">
        <f>SUM(D50,D47,D44,D40,D36,D30,D23,D20)</f>
        <v>113178138</v>
      </c>
      <c r="E52" s="9">
        <f>SUM(E50,E47,E44,E40,E36,E30,E23,E20)</f>
        <v>317684900</v>
      </c>
      <c r="F52" s="12">
        <f>SUM(B52/D52-1)</f>
        <v>-0.00019008087940097784</v>
      </c>
      <c r="G52" s="12">
        <f>SUM(C52/E52-1)</f>
        <v>0.024533114416202872</v>
      </c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9"/>
  <sheetViews>
    <sheetView workbookViewId="0" topLeftCell="A1">
      <selection activeCell="F28" sqref="F28:G29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0" t="s">
        <v>97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7" t="s">
        <v>96</v>
      </c>
      <c r="C3" s="24"/>
      <c r="D3" s="27" t="s">
        <v>63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1281683</v>
      </c>
      <c r="C6" s="6">
        <v>4890700</v>
      </c>
      <c r="D6" s="6">
        <v>824043</v>
      </c>
      <c r="E6" s="6">
        <v>3123100</v>
      </c>
      <c r="F6" s="12">
        <f>SUM(B6/D6-1)</f>
        <v>0.5553593683824751</v>
      </c>
      <c r="G6" s="12">
        <f aca="true" t="shared" si="0" ref="G6:G20">SUM(C6/E6-1)</f>
        <v>0.5659761134769941</v>
      </c>
    </row>
    <row r="7" spans="1:7" s="2" customFormat="1" ht="19.5" customHeight="1">
      <c r="A7" s="7" t="s">
        <v>1</v>
      </c>
      <c r="B7" s="6">
        <v>15454773</v>
      </c>
      <c r="C7" s="6">
        <v>49260100</v>
      </c>
      <c r="D7" s="6">
        <v>18302579</v>
      </c>
      <c r="E7" s="6">
        <v>55960800</v>
      </c>
      <c r="F7" s="12">
        <f>SUM(B7/D7-1)</f>
        <v>-0.15559588624095</v>
      </c>
      <c r="G7" s="12">
        <f t="shared" si="0"/>
        <v>-0.11973917456505268</v>
      </c>
    </row>
    <row r="8" spans="1:7" s="2" customFormat="1" ht="19.5" customHeight="1">
      <c r="A8" s="7" t="s">
        <v>35</v>
      </c>
      <c r="B8" s="6">
        <v>3913</v>
      </c>
      <c r="C8" s="6">
        <v>21400</v>
      </c>
      <c r="D8" s="6">
        <v>499</v>
      </c>
      <c r="E8" s="6">
        <v>19300</v>
      </c>
      <c r="F8" s="12">
        <f>SUM(B8/D8-1)</f>
        <v>6.841683366733467</v>
      </c>
      <c r="G8" s="12">
        <f>SUM(C8/E8-1)</f>
        <v>0.10880829015544036</v>
      </c>
    </row>
    <row r="9" spans="1:7" s="2" customFormat="1" ht="19.5" customHeight="1">
      <c r="A9" s="7" t="s">
        <v>2</v>
      </c>
      <c r="B9" s="6">
        <v>441940</v>
      </c>
      <c r="C9" s="6">
        <v>1797000</v>
      </c>
      <c r="D9" s="6">
        <v>536284</v>
      </c>
      <c r="E9" s="6">
        <v>2028300</v>
      </c>
      <c r="F9" s="12">
        <f aca="true" t="shared" si="1" ref="F9:F20">SUM(B9/D9-1)</f>
        <v>-0.17592171312215166</v>
      </c>
      <c r="G9" s="12">
        <f t="shared" si="0"/>
        <v>-0.11403638515012571</v>
      </c>
    </row>
    <row r="10" spans="1:7" s="2" customFormat="1" ht="19.5" customHeight="1">
      <c r="A10" s="7" t="s">
        <v>3</v>
      </c>
      <c r="B10" s="6">
        <v>1161809</v>
      </c>
      <c r="C10" s="6">
        <v>4848300</v>
      </c>
      <c r="D10" s="6">
        <v>929846</v>
      </c>
      <c r="E10" s="6">
        <v>3677100</v>
      </c>
      <c r="F10" s="12">
        <f t="shared" si="1"/>
        <v>0.24946388971937283</v>
      </c>
      <c r="G10" s="12">
        <f t="shared" si="0"/>
        <v>0.3185118707677246</v>
      </c>
    </row>
    <row r="11" spans="1:7" s="2" customFormat="1" ht="19.5" customHeight="1">
      <c r="A11" s="7" t="s">
        <v>4</v>
      </c>
      <c r="B11" s="6">
        <v>2996798</v>
      </c>
      <c r="C11" s="6">
        <v>11252300</v>
      </c>
      <c r="D11" s="6">
        <v>2665976</v>
      </c>
      <c r="E11" s="6">
        <v>9702500</v>
      </c>
      <c r="F11" s="12">
        <f t="shared" si="1"/>
        <v>0.12409038941085737</v>
      </c>
      <c r="G11" s="12">
        <f t="shared" si="0"/>
        <v>0.15973202782787932</v>
      </c>
    </row>
    <row r="12" spans="1:7" s="2" customFormat="1" ht="19.5" customHeight="1">
      <c r="A12" s="7" t="s">
        <v>32</v>
      </c>
      <c r="B12" s="6">
        <v>84</v>
      </c>
      <c r="C12" s="6">
        <v>2400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7" t="s">
        <v>5</v>
      </c>
      <c r="B13" s="6">
        <v>465160</v>
      </c>
      <c r="C13" s="6">
        <v>1061800</v>
      </c>
      <c r="D13" s="6">
        <v>373891</v>
      </c>
      <c r="E13" s="6">
        <v>1046400</v>
      </c>
      <c r="F13" s="12">
        <f t="shared" si="1"/>
        <v>0.24410590252239284</v>
      </c>
      <c r="G13" s="12">
        <f t="shared" si="0"/>
        <v>0.014717125382263108</v>
      </c>
    </row>
    <row r="14" spans="1:7" s="2" customFormat="1" ht="19.5" customHeight="1">
      <c r="A14" s="7" t="s">
        <v>6</v>
      </c>
      <c r="B14" s="6">
        <v>197804</v>
      </c>
      <c r="C14" s="6">
        <v>946900</v>
      </c>
      <c r="D14" s="6">
        <v>455907</v>
      </c>
      <c r="E14" s="6">
        <v>1505500</v>
      </c>
      <c r="F14" s="12">
        <f t="shared" si="1"/>
        <v>-0.5661308117664348</v>
      </c>
      <c r="G14" s="12">
        <f t="shared" si="0"/>
        <v>-0.37103952175357025</v>
      </c>
    </row>
    <row r="15" spans="1:7" s="2" customFormat="1" ht="19.5" customHeight="1">
      <c r="A15" s="7" t="s">
        <v>7</v>
      </c>
      <c r="B15" s="6">
        <v>5764330</v>
      </c>
      <c r="C15" s="6">
        <v>18522000</v>
      </c>
      <c r="D15" s="6">
        <v>7055373</v>
      </c>
      <c r="E15" s="6">
        <v>22145900</v>
      </c>
      <c r="F15" s="12">
        <f t="shared" si="1"/>
        <v>-0.18298720705482185</v>
      </c>
      <c r="G15" s="12">
        <f t="shared" si="0"/>
        <v>-0.1636375130385308</v>
      </c>
    </row>
    <row r="16" spans="1:7" s="2" customFormat="1" ht="19.5" customHeight="1">
      <c r="A16" s="7" t="s">
        <v>27</v>
      </c>
      <c r="B16" s="6">
        <v>89522</v>
      </c>
      <c r="C16" s="6">
        <v>428500</v>
      </c>
      <c r="D16" s="6">
        <v>285070</v>
      </c>
      <c r="E16" s="6">
        <v>1029600</v>
      </c>
      <c r="F16" s="12">
        <f t="shared" si="1"/>
        <v>-0.6859648507384151</v>
      </c>
      <c r="G16" s="12">
        <f t="shared" si="0"/>
        <v>-0.5838189588189588</v>
      </c>
    </row>
    <row r="17" spans="1:7" s="2" customFormat="1" ht="19.5" customHeight="1">
      <c r="A17" s="7" t="s">
        <v>8</v>
      </c>
      <c r="B17" s="6">
        <v>93797651</v>
      </c>
      <c r="C17" s="6">
        <v>251312200</v>
      </c>
      <c r="D17" s="6">
        <v>90992466</v>
      </c>
      <c r="E17" s="6">
        <v>241317200</v>
      </c>
      <c r="F17" s="12">
        <f t="shared" si="1"/>
        <v>0.03082876114160915</v>
      </c>
      <c r="G17" s="12">
        <f t="shared" si="0"/>
        <v>0.0414185147183872</v>
      </c>
    </row>
    <row r="18" spans="1:7" s="2" customFormat="1" ht="19.5" customHeight="1">
      <c r="A18" s="7" t="s">
        <v>21</v>
      </c>
      <c r="B18" s="6">
        <v>42261</v>
      </c>
      <c r="C18" s="6">
        <v>194000</v>
      </c>
      <c r="D18" s="6">
        <v>139252</v>
      </c>
      <c r="E18" s="6">
        <v>362500</v>
      </c>
      <c r="F18" s="12">
        <f t="shared" si="1"/>
        <v>-0.6965142331887513</v>
      </c>
      <c r="G18" s="12">
        <f t="shared" si="0"/>
        <v>-0.46482758620689657</v>
      </c>
    </row>
    <row r="19" spans="1:7" s="2" customFormat="1" ht="19.5" customHeight="1">
      <c r="A19" s="7" t="s">
        <v>9</v>
      </c>
      <c r="B19" s="6">
        <v>2290636</v>
      </c>
      <c r="C19" s="6">
        <v>9945400</v>
      </c>
      <c r="D19" s="6">
        <v>1745269</v>
      </c>
      <c r="E19" s="6">
        <v>6463000</v>
      </c>
      <c r="F19" s="12">
        <f t="shared" si="1"/>
        <v>0.3124830613504279</v>
      </c>
      <c r="G19" s="12">
        <f t="shared" si="0"/>
        <v>0.5388209809685904</v>
      </c>
    </row>
    <row r="20" spans="1:7" s="2" customFormat="1" ht="24" customHeight="1">
      <c r="A20" s="7" t="s">
        <v>11</v>
      </c>
      <c r="B20" s="6">
        <f>SUM(B5:B19)</f>
        <v>123989754</v>
      </c>
      <c r="C20" s="6">
        <f>SUM(C5:C19)</f>
        <v>354493500</v>
      </c>
      <c r="D20" s="6">
        <f>SUM(D5:D19)</f>
        <v>124306455</v>
      </c>
      <c r="E20" s="6">
        <f>SUM(E5:E19)</f>
        <v>348381200</v>
      </c>
      <c r="F20" s="12">
        <f t="shared" si="1"/>
        <v>-0.0025477437997889485</v>
      </c>
      <c r="G20" s="12">
        <f t="shared" si="0"/>
        <v>0.017544861777845755</v>
      </c>
    </row>
    <row r="21" spans="1:7" s="2" customFormat="1" ht="19.5" customHeight="1">
      <c r="A21" s="7" t="s">
        <v>46</v>
      </c>
      <c r="B21" s="6">
        <v>1202</v>
      </c>
      <c r="C21" s="6">
        <v>23100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10</v>
      </c>
      <c r="B22" s="6">
        <v>116253</v>
      </c>
      <c r="C22" s="6">
        <v>416300</v>
      </c>
      <c r="D22" s="6">
        <v>8668</v>
      </c>
      <c r="E22" s="6">
        <v>56700</v>
      </c>
      <c r="F22" s="12">
        <f aca="true" t="shared" si="2" ref="F22:G24">SUM(B22/D22-1)</f>
        <v>12.411744347023534</v>
      </c>
      <c r="G22" s="12">
        <f t="shared" si="2"/>
        <v>6.342151675485009</v>
      </c>
    </row>
    <row r="23" spans="1:7" s="2" customFormat="1" ht="24" customHeight="1">
      <c r="A23" s="7" t="s">
        <v>12</v>
      </c>
      <c r="B23" s="6">
        <f>SUM(B21:B22)</f>
        <v>117455</v>
      </c>
      <c r="C23" s="6">
        <f>SUM(C21:C22)</f>
        <v>439400</v>
      </c>
      <c r="D23" s="6">
        <f>SUM(D21:D22)</f>
        <v>8668</v>
      </c>
      <c r="E23" s="6">
        <f>SUM(E21:E22)</f>
        <v>56700</v>
      </c>
      <c r="F23" s="12">
        <f t="shared" si="2"/>
        <v>12.550415320719889</v>
      </c>
      <c r="G23" s="12">
        <f t="shared" si="2"/>
        <v>6.749559082892416</v>
      </c>
    </row>
    <row r="24" spans="1:7" s="2" customFormat="1" ht="18" customHeight="1">
      <c r="A24" s="7" t="s">
        <v>48</v>
      </c>
      <c r="B24" s="6"/>
      <c r="C24" s="6"/>
      <c r="D24" s="6">
        <v>30</v>
      </c>
      <c r="E24" s="6">
        <v>700</v>
      </c>
      <c r="F24" s="12">
        <f t="shared" si="2"/>
        <v>-1</v>
      </c>
      <c r="G24" s="12">
        <f t="shared" si="2"/>
        <v>-1</v>
      </c>
    </row>
    <row r="25" spans="1:7" s="2" customFormat="1" ht="24" customHeight="1">
      <c r="A25" s="7" t="s">
        <v>86</v>
      </c>
      <c r="B25" s="6">
        <v>270</v>
      </c>
      <c r="C25" s="6">
        <v>6100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44</v>
      </c>
      <c r="B26" s="6">
        <v>600</v>
      </c>
      <c r="C26" s="6">
        <v>1800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8" customHeight="1">
      <c r="A27" s="7" t="s">
        <v>37</v>
      </c>
      <c r="B27" s="6">
        <v>233</v>
      </c>
      <c r="C27" s="6">
        <v>5100</v>
      </c>
      <c r="D27" s="6">
        <v>5</v>
      </c>
      <c r="E27" s="6">
        <v>100</v>
      </c>
      <c r="F27" s="12">
        <f>SUM(B27/D27-1)</f>
        <v>45.6</v>
      </c>
      <c r="G27" s="12">
        <f>SUM(C27/E27-1)</f>
        <v>50</v>
      </c>
    </row>
    <row r="28" spans="1:7" ht="16.5">
      <c r="A28" s="16" t="s">
        <v>49</v>
      </c>
      <c r="B28" s="6">
        <v>105578</v>
      </c>
      <c r="C28" s="6">
        <v>386500</v>
      </c>
      <c r="D28" s="6">
        <v>19596</v>
      </c>
      <c r="E28" s="6">
        <v>72400</v>
      </c>
      <c r="F28" s="12">
        <f>SUM(B28/D28-1)</f>
        <v>4.3877321902429065</v>
      </c>
      <c r="G28" s="12">
        <f>SUM(C28/E28-1)</f>
        <v>4.338397790055248</v>
      </c>
    </row>
    <row r="29" spans="1:7" ht="16.5">
      <c r="A29" s="8" t="s">
        <v>67</v>
      </c>
      <c r="B29" s="17">
        <v>345</v>
      </c>
      <c r="C29" s="17">
        <v>9000</v>
      </c>
      <c r="D29" s="17">
        <v>22</v>
      </c>
      <c r="E29" s="17">
        <v>1200</v>
      </c>
      <c r="F29" s="12">
        <f>SUM(B29/D29-1)</f>
        <v>14.681818181818182</v>
      </c>
      <c r="G29" s="12">
        <f>SUM(C29/E29-1)</f>
        <v>6.5</v>
      </c>
    </row>
    <row r="30" spans="1:7" s="2" customFormat="1" ht="24" customHeight="1">
      <c r="A30" s="7" t="s">
        <v>13</v>
      </c>
      <c r="B30" s="6">
        <f>SUM(B24:B29)</f>
        <v>107026</v>
      </c>
      <c r="C30" s="6">
        <f>SUM(C24:C29)</f>
        <v>408500</v>
      </c>
      <c r="D30" s="6">
        <f>SUM(D24:D29)</f>
        <v>19653</v>
      </c>
      <c r="E30" s="6">
        <f>SUM(E24:E29)</f>
        <v>74400</v>
      </c>
      <c r="F30" s="12">
        <f aca="true" t="shared" si="3" ref="F30:G33">SUM(B30/D30-1)</f>
        <v>4.4457843586220935</v>
      </c>
      <c r="G30" s="12">
        <f t="shared" si="3"/>
        <v>4.490591397849462</v>
      </c>
    </row>
    <row r="31" spans="1:7" s="2" customFormat="1" ht="19.5" customHeight="1">
      <c r="A31" s="7" t="s">
        <v>39</v>
      </c>
      <c r="B31" s="6">
        <v>15266</v>
      </c>
      <c r="C31" s="6">
        <v>61500</v>
      </c>
      <c r="D31" s="6">
        <v>1658</v>
      </c>
      <c r="E31" s="6">
        <v>17100</v>
      </c>
      <c r="F31" s="12">
        <f t="shared" si="3"/>
        <v>8.207478890229192</v>
      </c>
      <c r="G31" s="12">
        <f t="shared" si="3"/>
        <v>2.5964912280701755</v>
      </c>
    </row>
    <row r="32" spans="1:7" s="2" customFormat="1" ht="19.5" customHeight="1">
      <c r="A32" s="7" t="s">
        <v>65</v>
      </c>
      <c r="B32" s="6">
        <v>0</v>
      </c>
      <c r="C32" s="6">
        <v>0</v>
      </c>
      <c r="D32" s="6">
        <v>7167</v>
      </c>
      <c r="E32" s="6">
        <v>25500</v>
      </c>
      <c r="F32" s="12">
        <f t="shared" si="3"/>
        <v>-1</v>
      </c>
      <c r="G32" s="12">
        <f t="shared" si="3"/>
        <v>-1</v>
      </c>
    </row>
    <row r="33" spans="1:7" s="2" customFormat="1" ht="19.5" customHeight="1">
      <c r="A33" s="7" t="s">
        <v>14</v>
      </c>
      <c r="B33" s="6">
        <v>242</v>
      </c>
      <c r="C33" s="6">
        <v>1900</v>
      </c>
      <c r="D33" s="6">
        <v>219</v>
      </c>
      <c r="E33" s="6">
        <v>2000</v>
      </c>
      <c r="F33" s="12">
        <f t="shared" si="3"/>
        <v>0.10502283105022836</v>
      </c>
      <c r="G33" s="12">
        <f t="shared" si="3"/>
        <v>-0.050000000000000044</v>
      </c>
    </row>
    <row r="34" spans="1:7" s="2" customFormat="1" ht="19.5" customHeight="1">
      <c r="A34" s="7" t="s">
        <v>15</v>
      </c>
      <c r="B34" s="6">
        <v>121665</v>
      </c>
      <c r="C34" s="6">
        <v>492500</v>
      </c>
      <c r="D34" s="6">
        <v>43933</v>
      </c>
      <c r="E34" s="6">
        <v>255800</v>
      </c>
      <c r="F34" s="12">
        <f aca="true" t="shared" si="4" ref="F34:F41">SUM(B34/D34-1)</f>
        <v>1.7693305715521364</v>
      </c>
      <c r="G34" s="12">
        <f aca="true" t="shared" si="5" ref="G34:G41">SUM(C34/E34-1)</f>
        <v>0.9253322908522283</v>
      </c>
    </row>
    <row r="35" spans="1:7" s="2" customFormat="1" ht="19.5" customHeight="1">
      <c r="A35" s="7" t="s">
        <v>40</v>
      </c>
      <c r="B35" s="6">
        <v>266977</v>
      </c>
      <c r="C35" s="6">
        <v>815000</v>
      </c>
      <c r="D35" s="6">
        <v>129919</v>
      </c>
      <c r="E35" s="6">
        <v>501900</v>
      </c>
      <c r="F35" s="12">
        <f t="shared" si="4"/>
        <v>1.0549496224570696</v>
      </c>
      <c r="G35" s="12">
        <f t="shared" si="5"/>
        <v>0.6238294480972306</v>
      </c>
    </row>
    <row r="36" spans="1:7" s="2" customFormat="1" ht="24" customHeight="1">
      <c r="A36" s="8" t="s">
        <v>17</v>
      </c>
      <c r="B36" s="6">
        <f>SUM(B31:B35)</f>
        <v>404150</v>
      </c>
      <c r="C36" s="6">
        <f>SUM(C31:C35)</f>
        <v>1370900</v>
      </c>
      <c r="D36" s="6">
        <f>SUM(D31:D35)</f>
        <v>182896</v>
      </c>
      <c r="E36" s="6">
        <f>SUM(E31:E35)</f>
        <v>802300</v>
      </c>
      <c r="F36" s="12">
        <f t="shared" si="4"/>
        <v>1.2097257457790218</v>
      </c>
      <c r="G36" s="12">
        <f t="shared" si="5"/>
        <v>0.7087124517013585</v>
      </c>
    </row>
    <row r="37" spans="1:7" s="2" customFormat="1" ht="19.5" customHeight="1">
      <c r="A37" s="8" t="s">
        <v>28</v>
      </c>
      <c r="B37" s="6">
        <v>6115</v>
      </c>
      <c r="C37" s="6">
        <v>45700</v>
      </c>
      <c r="D37" s="6">
        <v>5814</v>
      </c>
      <c r="E37" s="6">
        <v>41800</v>
      </c>
      <c r="F37" s="12">
        <f t="shared" si="4"/>
        <v>0.05177158582731334</v>
      </c>
      <c r="G37" s="12">
        <f t="shared" si="5"/>
        <v>0.09330143540669855</v>
      </c>
    </row>
    <row r="38" spans="1:7" s="2" customFormat="1" ht="19.5" customHeight="1">
      <c r="A38" s="8" t="s">
        <v>29</v>
      </c>
      <c r="B38" s="6">
        <v>0</v>
      </c>
      <c r="C38" s="6">
        <v>0</v>
      </c>
      <c r="D38" s="6">
        <v>788</v>
      </c>
      <c r="E38" s="6">
        <v>6900</v>
      </c>
      <c r="F38" s="12">
        <f>SUM(B38/D38-1)</f>
        <v>-1</v>
      </c>
      <c r="G38" s="12">
        <f>SUM(C38/E38-1)</f>
        <v>-1</v>
      </c>
    </row>
    <row r="39" spans="1:7" s="2" customFormat="1" ht="19.5" customHeight="1">
      <c r="A39" s="7" t="s">
        <v>16</v>
      </c>
      <c r="B39" s="6">
        <v>45457</v>
      </c>
      <c r="C39" s="6">
        <v>304100</v>
      </c>
      <c r="D39" s="6">
        <v>37794</v>
      </c>
      <c r="E39" s="6">
        <v>275400</v>
      </c>
      <c r="F39" s="12">
        <f t="shared" si="4"/>
        <v>0.2027570513838175</v>
      </c>
      <c r="G39" s="12">
        <f t="shared" si="5"/>
        <v>0.10421205519244725</v>
      </c>
    </row>
    <row r="40" spans="1:7" s="2" customFormat="1" ht="24" customHeight="1">
      <c r="A40" s="7" t="s">
        <v>18</v>
      </c>
      <c r="B40" s="6">
        <f>SUM(B37:B39)</f>
        <v>51572</v>
      </c>
      <c r="C40" s="6">
        <f>SUM(C37:C39)</f>
        <v>349800</v>
      </c>
      <c r="D40" s="6">
        <f>SUM(D37:D39)</f>
        <v>44396</v>
      </c>
      <c r="E40" s="6">
        <f>SUM(E37:E39)</f>
        <v>324100</v>
      </c>
      <c r="F40" s="12">
        <f t="shared" si="4"/>
        <v>0.16163618343994957</v>
      </c>
      <c r="G40" s="12">
        <f t="shared" si="5"/>
        <v>0.07929651342178334</v>
      </c>
    </row>
    <row r="41" spans="1:7" s="2" customFormat="1" ht="24" customHeight="1">
      <c r="A41" s="7" t="s">
        <v>50</v>
      </c>
      <c r="B41" s="6">
        <v>8330</v>
      </c>
      <c r="C41" s="6">
        <v>33900</v>
      </c>
      <c r="D41" s="6">
        <v>17871</v>
      </c>
      <c r="E41" s="6">
        <v>66000</v>
      </c>
      <c r="F41" s="12">
        <f t="shared" si="4"/>
        <v>-0.5338817077947513</v>
      </c>
      <c r="G41" s="12">
        <f t="shared" si="5"/>
        <v>-0.48636363636363633</v>
      </c>
    </row>
    <row r="42" spans="1:7" s="2" customFormat="1" ht="19.5" customHeight="1">
      <c r="A42" s="7" t="s">
        <v>45</v>
      </c>
      <c r="B42" s="6">
        <v>139706</v>
      </c>
      <c r="C42" s="6">
        <v>564400</v>
      </c>
      <c r="D42" s="6">
        <v>8165</v>
      </c>
      <c r="E42" s="6">
        <v>30100</v>
      </c>
      <c r="F42" s="12">
        <f aca="true" t="shared" si="6" ref="F42:G44">SUM(B42/D42-1)</f>
        <v>16.1103490508267</v>
      </c>
      <c r="G42" s="12">
        <f t="shared" si="6"/>
        <v>17.750830564784053</v>
      </c>
    </row>
    <row r="43" spans="1:7" s="2" customFormat="1" ht="19.5" customHeight="1">
      <c r="A43" s="7" t="s">
        <v>30</v>
      </c>
      <c r="B43" s="6">
        <v>99402</v>
      </c>
      <c r="C43" s="6">
        <v>359300</v>
      </c>
      <c r="D43" s="6">
        <v>651599</v>
      </c>
      <c r="E43" s="6">
        <v>2279700</v>
      </c>
      <c r="F43" s="12">
        <f t="shared" si="6"/>
        <v>-0.8474491213154103</v>
      </c>
      <c r="G43" s="12">
        <f t="shared" si="6"/>
        <v>-0.8423915427468527</v>
      </c>
    </row>
    <row r="44" spans="1:7" s="2" customFormat="1" ht="24" customHeight="1">
      <c r="A44" s="7" t="s">
        <v>20</v>
      </c>
      <c r="B44" s="9">
        <f>SUM(B41:B43)</f>
        <v>247438</v>
      </c>
      <c r="C44" s="9">
        <f>SUM(C41:C43)</f>
        <v>957600</v>
      </c>
      <c r="D44" s="9">
        <f>SUM(D41:D43)</f>
        <v>677635</v>
      </c>
      <c r="E44" s="9">
        <f>SUM(E41:E43)</f>
        <v>2375800</v>
      </c>
      <c r="F44" s="12">
        <f t="shared" si="6"/>
        <v>-0.6348506201716263</v>
      </c>
      <c r="G44" s="12">
        <f t="shared" si="6"/>
        <v>-0.5969357690041249</v>
      </c>
    </row>
    <row r="45" spans="1:7" s="2" customFormat="1" ht="19.5" customHeight="1">
      <c r="A45" s="7" t="s">
        <v>95</v>
      </c>
      <c r="B45" s="6">
        <v>342</v>
      </c>
      <c r="C45" s="6">
        <v>2700</v>
      </c>
      <c r="D45" s="6">
        <v>0</v>
      </c>
      <c r="E45" s="6">
        <v>0</v>
      </c>
      <c r="F45" s="6">
        <v>0</v>
      </c>
      <c r="G45" s="6">
        <v>0</v>
      </c>
    </row>
    <row r="46" spans="1:7" s="2" customFormat="1" ht="19.5" customHeight="1">
      <c r="A46" s="7" t="s">
        <v>54</v>
      </c>
      <c r="B46" s="6">
        <v>0</v>
      </c>
      <c r="C46" s="6">
        <v>0</v>
      </c>
      <c r="D46" s="6">
        <v>22988</v>
      </c>
      <c r="E46" s="6">
        <v>183800</v>
      </c>
      <c r="F46" s="12">
        <f>SUM(B46/D46-1)</f>
        <v>-1</v>
      </c>
      <c r="G46" s="12">
        <f>SUM(C46/E46-1)</f>
        <v>-1</v>
      </c>
    </row>
    <row r="47" spans="1:7" s="2" customFormat="1" ht="24" customHeight="1">
      <c r="A47" s="7" t="s">
        <v>33</v>
      </c>
      <c r="B47" s="9">
        <f>SUM(B45:B46)</f>
        <v>342</v>
      </c>
      <c r="C47" s="9">
        <f>SUM(C45:C46)</f>
        <v>2700</v>
      </c>
      <c r="D47" s="9">
        <f>SUM(D45:D46)</f>
        <v>22988</v>
      </c>
      <c r="E47" s="9">
        <f>SUM(E45:E46)</f>
        <v>183800</v>
      </c>
      <c r="F47" s="12">
        <f>SUM(B47/D47-1)</f>
        <v>-0.9851226726987994</v>
      </c>
      <c r="G47" s="12">
        <f>SUM(C47/E47-1)</f>
        <v>-0.985310119695321</v>
      </c>
    </row>
    <row r="48" spans="1:7" s="2" customFormat="1" ht="19.5" customHeight="1">
      <c r="A48" s="7" t="s">
        <v>34</v>
      </c>
      <c r="B48" s="6">
        <v>14651</v>
      </c>
      <c r="C48" s="6">
        <v>102900</v>
      </c>
      <c r="D48" s="6">
        <v>5035</v>
      </c>
      <c r="E48" s="6">
        <v>26800</v>
      </c>
      <c r="F48" s="12">
        <f aca="true" t="shared" si="7" ref="F48:G52">SUM(B48/D48-1)</f>
        <v>1.9098311817279048</v>
      </c>
      <c r="G48" s="12">
        <f t="shared" si="7"/>
        <v>2.83955223880597</v>
      </c>
    </row>
    <row r="49" spans="1:7" s="2" customFormat="1" ht="19.5" customHeight="1">
      <c r="A49" s="7" t="s">
        <v>64</v>
      </c>
      <c r="B49" s="6">
        <v>998</v>
      </c>
      <c r="C49" s="6">
        <v>3500</v>
      </c>
      <c r="D49" s="6">
        <v>1043</v>
      </c>
      <c r="E49" s="6">
        <v>4600</v>
      </c>
      <c r="F49" s="12">
        <f t="shared" si="7"/>
        <v>-0.043144774688398835</v>
      </c>
      <c r="G49" s="12">
        <f t="shared" si="7"/>
        <v>-0.23913043478260865</v>
      </c>
    </row>
    <row r="50" spans="1:7" s="2" customFormat="1" ht="24" customHeight="1">
      <c r="A50" s="7" t="s">
        <v>36</v>
      </c>
      <c r="B50" s="9">
        <f>SUM(B48:B49)</f>
        <v>15649</v>
      </c>
      <c r="C50" s="9">
        <f>SUM(C48:C49)</f>
        <v>106400</v>
      </c>
      <c r="D50" s="9">
        <f>SUM(D48:D49)</f>
        <v>6078</v>
      </c>
      <c r="E50" s="9">
        <f>SUM(E48:E49)</f>
        <v>31400</v>
      </c>
      <c r="F50" s="12">
        <f t="shared" si="7"/>
        <v>1.5746956235603817</v>
      </c>
      <c r="G50" s="12">
        <f t="shared" si="7"/>
        <v>2.388535031847134</v>
      </c>
    </row>
    <row r="51" spans="1:7" s="2" customFormat="1" ht="21" customHeight="1">
      <c r="A51" s="7" t="s">
        <v>47</v>
      </c>
      <c r="B51" s="9">
        <v>2746</v>
      </c>
      <c r="C51" s="9">
        <v>12400</v>
      </c>
      <c r="D51" s="9">
        <v>0</v>
      </c>
      <c r="E51" s="9">
        <v>0</v>
      </c>
      <c r="F51" s="6">
        <v>0</v>
      </c>
      <c r="G51" s="6">
        <v>0</v>
      </c>
    </row>
    <row r="52" spans="1:7" s="2" customFormat="1" ht="31.5" customHeight="1">
      <c r="A52" s="7" t="s">
        <v>31</v>
      </c>
      <c r="B52" s="9">
        <f>SUM(B50,B40,B36,B30,B23,B20,B47,B44,B51)</f>
        <v>124936132</v>
      </c>
      <c r="C52" s="9">
        <f>SUM(C50,C40,C36,C30,C23,C20,C47,C44,C51)</f>
        <v>358141200</v>
      </c>
      <c r="D52" s="9">
        <f>SUM(D50,D40,D36,D30,D23,D20,D47,D44,D51)</f>
        <v>125268769</v>
      </c>
      <c r="E52" s="9">
        <f>SUM(E50,E40,E36,E30,E23,E20,E47,E44,E51)</f>
        <v>352229700</v>
      </c>
      <c r="F52" s="12">
        <f t="shared" si="7"/>
        <v>-0.002655386515373226</v>
      </c>
      <c r="G52" s="12">
        <f t="shared" si="7"/>
        <v>0.016783082176204944</v>
      </c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>
      <selection activeCell="D67" sqref="D67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0" t="s">
        <v>98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7" t="s">
        <v>99</v>
      </c>
      <c r="C3" s="24"/>
      <c r="D3" s="27" t="s">
        <v>68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1428395</v>
      </c>
      <c r="C6" s="6">
        <v>5448700</v>
      </c>
      <c r="D6" s="6">
        <v>878087</v>
      </c>
      <c r="E6" s="6">
        <v>3312500</v>
      </c>
      <c r="F6" s="12">
        <f aca="true" t="shared" si="0" ref="F6:F14">SUM(B6/D6-1)</f>
        <v>0.6267123872691431</v>
      </c>
      <c r="G6" s="12">
        <f aca="true" t="shared" si="1" ref="G6:G21">SUM(C6/E6-1)</f>
        <v>0.6448905660377358</v>
      </c>
    </row>
    <row r="7" spans="1:7" s="2" customFormat="1" ht="19.5" customHeight="1">
      <c r="A7" s="7" t="s">
        <v>1</v>
      </c>
      <c r="B7" s="6">
        <v>17315975</v>
      </c>
      <c r="C7" s="6">
        <v>54833500</v>
      </c>
      <c r="D7" s="6">
        <v>20269681</v>
      </c>
      <c r="E7" s="6">
        <v>62212600</v>
      </c>
      <c r="F7" s="12">
        <f t="shared" si="0"/>
        <v>-0.14572039885580834</v>
      </c>
      <c r="G7" s="12">
        <f t="shared" si="1"/>
        <v>-0.1186110209185921</v>
      </c>
    </row>
    <row r="8" spans="1:7" s="2" customFormat="1" ht="19.5" customHeight="1">
      <c r="A8" s="7" t="s">
        <v>35</v>
      </c>
      <c r="B8" s="6">
        <v>3913</v>
      </c>
      <c r="C8" s="6">
        <v>21400</v>
      </c>
      <c r="D8" s="6">
        <v>499</v>
      </c>
      <c r="E8" s="6">
        <v>19300</v>
      </c>
      <c r="F8" s="12">
        <f>SUM(B8/D8-1)</f>
        <v>6.841683366733467</v>
      </c>
      <c r="G8" s="12">
        <f>SUM(C8/E8-1)</f>
        <v>0.10880829015544036</v>
      </c>
    </row>
    <row r="9" spans="1:7" s="2" customFormat="1" ht="19.5" customHeight="1">
      <c r="A9" s="7" t="s">
        <v>2</v>
      </c>
      <c r="B9" s="6">
        <v>442558</v>
      </c>
      <c r="C9" s="6">
        <v>1808000</v>
      </c>
      <c r="D9" s="6">
        <v>607953</v>
      </c>
      <c r="E9" s="6">
        <v>2295800</v>
      </c>
      <c r="F9" s="12">
        <f t="shared" si="0"/>
        <v>-0.27205228035719864</v>
      </c>
      <c r="G9" s="12">
        <f t="shared" si="1"/>
        <v>-0.21247495426430874</v>
      </c>
    </row>
    <row r="10" spans="1:7" s="2" customFormat="1" ht="19.5" customHeight="1">
      <c r="A10" s="7" t="s">
        <v>3</v>
      </c>
      <c r="B10" s="6">
        <v>1235224</v>
      </c>
      <c r="C10" s="6">
        <v>5075500</v>
      </c>
      <c r="D10" s="6">
        <v>999563</v>
      </c>
      <c r="E10" s="6">
        <v>3953300</v>
      </c>
      <c r="F10" s="12">
        <f t="shared" si="0"/>
        <v>0.23576402888062087</v>
      </c>
      <c r="G10" s="12">
        <f t="shared" si="1"/>
        <v>0.2838641135254092</v>
      </c>
    </row>
    <row r="11" spans="1:7" s="2" customFormat="1" ht="19.5" customHeight="1">
      <c r="A11" s="7" t="s">
        <v>4</v>
      </c>
      <c r="B11" s="6">
        <v>3117640</v>
      </c>
      <c r="C11" s="6">
        <v>11686500</v>
      </c>
      <c r="D11" s="6">
        <v>2889826</v>
      </c>
      <c r="E11" s="6">
        <v>10494600</v>
      </c>
      <c r="F11" s="12">
        <f t="shared" si="0"/>
        <v>0.07883312005636323</v>
      </c>
      <c r="G11" s="12">
        <f t="shared" si="1"/>
        <v>0.11357269452861463</v>
      </c>
    </row>
    <row r="12" spans="1:7" s="2" customFormat="1" ht="19.5" customHeight="1">
      <c r="A12" s="7" t="s">
        <v>32</v>
      </c>
      <c r="B12" s="6">
        <v>84</v>
      </c>
      <c r="C12" s="6">
        <v>2400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7" t="s">
        <v>5</v>
      </c>
      <c r="B13" s="6">
        <v>510610</v>
      </c>
      <c r="C13" s="6">
        <v>1151000</v>
      </c>
      <c r="D13" s="6">
        <v>408365</v>
      </c>
      <c r="E13" s="6">
        <v>1171300</v>
      </c>
      <c r="F13" s="12">
        <f t="shared" si="0"/>
        <v>0.2503765014141761</v>
      </c>
      <c r="G13" s="12">
        <f t="shared" si="1"/>
        <v>-0.017331170494322534</v>
      </c>
    </row>
    <row r="14" spans="1:7" s="2" customFormat="1" ht="19.5" customHeight="1">
      <c r="A14" s="7" t="s">
        <v>6</v>
      </c>
      <c r="B14" s="6">
        <v>239536</v>
      </c>
      <c r="C14" s="6">
        <v>1051300</v>
      </c>
      <c r="D14" s="6">
        <v>512373</v>
      </c>
      <c r="E14" s="6">
        <v>1651500</v>
      </c>
      <c r="F14" s="12">
        <f t="shared" si="0"/>
        <v>-0.532496833361633</v>
      </c>
      <c r="G14" s="12">
        <f t="shared" si="1"/>
        <v>-0.36342718740538904</v>
      </c>
    </row>
    <row r="15" spans="1:7" s="2" customFormat="1" ht="19.5" customHeight="1">
      <c r="A15" s="7" t="s">
        <v>7</v>
      </c>
      <c r="B15" s="6">
        <v>5904037</v>
      </c>
      <c r="C15" s="6">
        <v>18961200</v>
      </c>
      <c r="D15" s="6">
        <v>7496270</v>
      </c>
      <c r="E15" s="6">
        <v>23472700</v>
      </c>
      <c r="F15" s="12">
        <f aca="true" t="shared" si="2" ref="F15:F21">SUM(B15/D15-1)</f>
        <v>-0.21240336860865472</v>
      </c>
      <c r="G15" s="12">
        <f t="shared" si="1"/>
        <v>-0.19220200488226746</v>
      </c>
    </row>
    <row r="16" spans="1:7" s="2" customFormat="1" ht="19.5" customHeight="1">
      <c r="A16" s="7" t="s">
        <v>27</v>
      </c>
      <c r="B16" s="6">
        <v>89522</v>
      </c>
      <c r="C16" s="6">
        <v>428500</v>
      </c>
      <c r="D16" s="6">
        <v>287933</v>
      </c>
      <c r="E16" s="6">
        <v>1065200</v>
      </c>
      <c r="F16" s="12">
        <f t="shared" si="2"/>
        <v>-0.6890873918585226</v>
      </c>
      <c r="G16" s="12">
        <f t="shared" si="1"/>
        <v>-0.5977281261734886</v>
      </c>
    </row>
    <row r="17" spans="1:7" s="2" customFormat="1" ht="19.5" customHeight="1">
      <c r="A17" s="7" t="s">
        <v>8</v>
      </c>
      <c r="B17" s="6">
        <v>102090193</v>
      </c>
      <c r="C17" s="6">
        <v>272640100</v>
      </c>
      <c r="D17" s="6">
        <v>100447329</v>
      </c>
      <c r="E17" s="6">
        <v>265748600</v>
      </c>
      <c r="F17" s="12">
        <f t="shared" si="2"/>
        <v>0.01635547720736308</v>
      </c>
      <c r="G17" s="12">
        <f t="shared" si="1"/>
        <v>0.025932403783124336</v>
      </c>
    </row>
    <row r="18" spans="1:7" s="2" customFormat="1" ht="19.5" customHeight="1">
      <c r="A18" s="7" t="s">
        <v>21</v>
      </c>
      <c r="B18" s="6">
        <v>85571</v>
      </c>
      <c r="C18" s="6">
        <v>429200</v>
      </c>
      <c r="D18" s="6">
        <v>139252</v>
      </c>
      <c r="E18" s="6">
        <v>362500</v>
      </c>
      <c r="F18" s="12">
        <f t="shared" si="2"/>
        <v>-0.3854953609283889</v>
      </c>
      <c r="G18" s="12">
        <f t="shared" si="1"/>
        <v>0.18399999999999994</v>
      </c>
    </row>
    <row r="19" spans="1:7" s="2" customFormat="1" ht="19.5" customHeight="1">
      <c r="A19" s="7" t="s">
        <v>9</v>
      </c>
      <c r="B19" s="6">
        <v>2499484</v>
      </c>
      <c r="C19" s="6">
        <v>10884500</v>
      </c>
      <c r="D19" s="6">
        <v>2033114</v>
      </c>
      <c r="E19" s="6">
        <v>7620400</v>
      </c>
      <c r="F19" s="12">
        <f t="shared" si="2"/>
        <v>0.22938703879861144</v>
      </c>
      <c r="G19" s="12">
        <f t="shared" si="1"/>
        <v>0.42833709516560803</v>
      </c>
    </row>
    <row r="20" spans="1:7" s="2" customFormat="1" ht="24" customHeight="1">
      <c r="A20" s="7" t="s">
        <v>11</v>
      </c>
      <c r="B20" s="6">
        <f>SUM(B5:B19)</f>
        <v>134964132</v>
      </c>
      <c r="C20" s="6">
        <f>SUM(C5:C19)</f>
        <v>384432300</v>
      </c>
      <c r="D20" s="6">
        <f>SUM(D5:D19)</f>
        <v>136970245</v>
      </c>
      <c r="E20" s="6">
        <f>SUM(E5:E19)</f>
        <v>383380300</v>
      </c>
      <c r="F20" s="12">
        <f t="shared" si="2"/>
        <v>-0.01464634161967071</v>
      </c>
      <c r="G20" s="12">
        <f t="shared" si="1"/>
        <v>0.0027440116250103674</v>
      </c>
    </row>
    <row r="21" spans="1:7" s="2" customFormat="1" ht="19.5" customHeight="1">
      <c r="A21" s="7" t="s">
        <v>46</v>
      </c>
      <c r="B21" s="6">
        <v>1202</v>
      </c>
      <c r="C21" s="6">
        <v>23100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10</v>
      </c>
      <c r="B22" s="6">
        <v>116253</v>
      </c>
      <c r="C22" s="6">
        <v>416300</v>
      </c>
      <c r="D22" s="6">
        <v>28264</v>
      </c>
      <c r="E22" s="6">
        <v>124400</v>
      </c>
      <c r="F22" s="12">
        <f aca="true" t="shared" si="3" ref="F22:G29">SUM(B22/D22-1)</f>
        <v>3.113112086045853</v>
      </c>
      <c r="G22" s="12">
        <f t="shared" si="3"/>
        <v>2.3464630225080385</v>
      </c>
    </row>
    <row r="23" spans="1:7" s="2" customFormat="1" ht="24" customHeight="1">
      <c r="A23" s="7" t="s">
        <v>12</v>
      </c>
      <c r="B23" s="6">
        <f>SUM(B21:B22)</f>
        <v>117455</v>
      </c>
      <c r="C23" s="6">
        <f>SUM(C21:C22)</f>
        <v>439400</v>
      </c>
      <c r="D23" s="6">
        <f>SUM(D21:D22)</f>
        <v>28264</v>
      </c>
      <c r="E23" s="6">
        <f>SUM(E21:E22)</f>
        <v>124400</v>
      </c>
      <c r="F23" s="12">
        <f t="shared" si="3"/>
        <v>3.1556396829889612</v>
      </c>
      <c r="G23" s="12">
        <f t="shared" si="3"/>
        <v>2.532154340836013</v>
      </c>
    </row>
    <row r="24" spans="1:7" s="2" customFormat="1" ht="18" customHeight="1">
      <c r="A24" s="7" t="s">
        <v>48</v>
      </c>
      <c r="B24" s="6">
        <v>0</v>
      </c>
      <c r="C24" s="6">
        <v>0</v>
      </c>
      <c r="D24" s="6">
        <v>30</v>
      </c>
      <c r="E24" s="6">
        <v>700</v>
      </c>
      <c r="F24" s="12">
        <f t="shared" si="3"/>
        <v>-1</v>
      </c>
      <c r="G24" s="12">
        <f t="shared" si="3"/>
        <v>-1</v>
      </c>
    </row>
    <row r="25" spans="1:7" s="2" customFormat="1" ht="24" customHeight="1">
      <c r="A25" s="7" t="s">
        <v>86</v>
      </c>
      <c r="B25" s="6">
        <v>270</v>
      </c>
      <c r="C25" s="6">
        <v>6100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44</v>
      </c>
      <c r="B26" s="6">
        <v>600</v>
      </c>
      <c r="C26" s="6">
        <v>1800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8" customHeight="1">
      <c r="A27" s="7" t="s">
        <v>37</v>
      </c>
      <c r="B27" s="6">
        <v>233</v>
      </c>
      <c r="C27" s="6">
        <v>5100</v>
      </c>
      <c r="D27" s="6">
        <v>5</v>
      </c>
      <c r="E27" s="6">
        <v>100</v>
      </c>
      <c r="F27" s="12">
        <f t="shared" si="3"/>
        <v>45.6</v>
      </c>
      <c r="G27" s="12">
        <f t="shared" si="3"/>
        <v>50</v>
      </c>
    </row>
    <row r="28" spans="1:7" ht="16.5">
      <c r="A28" s="16" t="s">
        <v>49</v>
      </c>
      <c r="B28" s="6">
        <v>123047</v>
      </c>
      <c r="C28" s="6">
        <v>454900</v>
      </c>
      <c r="D28" s="6">
        <v>19596</v>
      </c>
      <c r="E28" s="6">
        <v>72400</v>
      </c>
      <c r="F28" s="12">
        <f t="shared" si="3"/>
        <v>5.279189630536845</v>
      </c>
      <c r="G28" s="12">
        <f t="shared" si="3"/>
        <v>5.283149171270718</v>
      </c>
    </row>
    <row r="29" spans="1:7" ht="16.5">
      <c r="A29" s="8" t="s">
        <v>67</v>
      </c>
      <c r="B29" s="28">
        <v>345</v>
      </c>
      <c r="C29" s="28">
        <v>9000</v>
      </c>
      <c r="D29" s="28">
        <v>22</v>
      </c>
      <c r="E29" s="28">
        <v>1200</v>
      </c>
      <c r="F29" s="12">
        <f t="shared" si="3"/>
        <v>14.681818181818182</v>
      </c>
      <c r="G29" s="12">
        <f t="shared" si="3"/>
        <v>6.5</v>
      </c>
    </row>
    <row r="30" spans="1:7" s="2" customFormat="1" ht="24" customHeight="1">
      <c r="A30" s="7" t="s">
        <v>13</v>
      </c>
      <c r="B30" s="6">
        <f>SUM(B24:B29)</f>
        <v>124495</v>
      </c>
      <c r="C30" s="6">
        <f>SUM(C24:C29)</f>
        <v>476900</v>
      </c>
      <c r="D30" s="6">
        <f>SUM(D24:D29)</f>
        <v>19653</v>
      </c>
      <c r="E30" s="6">
        <f>SUM(E24:E29)</f>
        <v>74400</v>
      </c>
      <c r="F30" s="12">
        <f>SUM(B30/D30-1)</f>
        <v>5.334656286572025</v>
      </c>
      <c r="G30" s="12">
        <f>SUM(C30/E30-1)</f>
        <v>5.40994623655914</v>
      </c>
    </row>
    <row r="31" spans="1:7" s="2" customFormat="1" ht="19.5" customHeight="1">
      <c r="A31" s="7" t="s">
        <v>39</v>
      </c>
      <c r="B31" s="6">
        <v>15266</v>
      </c>
      <c r="C31" s="6">
        <v>61500</v>
      </c>
      <c r="D31" s="6">
        <v>1658</v>
      </c>
      <c r="E31" s="6">
        <v>17100</v>
      </c>
      <c r="F31" s="12">
        <f aca="true" t="shared" si="4" ref="F31:F41">SUM(B31/D31-1)</f>
        <v>8.207478890229192</v>
      </c>
      <c r="G31" s="12">
        <f aca="true" t="shared" si="5" ref="G31:G41">SUM(C31/E31-1)</f>
        <v>2.5964912280701755</v>
      </c>
    </row>
    <row r="32" spans="1:7" s="2" customFormat="1" ht="19.5" customHeight="1">
      <c r="A32" s="7" t="s">
        <v>65</v>
      </c>
      <c r="B32" s="6">
        <v>0</v>
      </c>
      <c r="C32" s="6">
        <v>0</v>
      </c>
      <c r="D32" s="6">
        <v>7167</v>
      </c>
      <c r="E32" s="6">
        <v>25500</v>
      </c>
      <c r="F32" s="12">
        <f t="shared" si="4"/>
        <v>-1</v>
      </c>
      <c r="G32" s="12">
        <f t="shared" si="5"/>
        <v>-1</v>
      </c>
    </row>
    <row r="33" spans="1:7" s="2" customFormat="1" ht="19.5" customHeight="1">
      <c r="A33" s="7" t="s">
        <v>14</v>
      </c>
      <c r="B33" s="6">
        <v>242</v>
      </c>
      <c r="C33" s="6">
        <v>1900</v>
      </c>
      <c r="D33" s="6">
        <v>219</v>
      </c>
      <c r="E33" s="6">
        <v>2000</v>
      </c>
      <c r="F33" s="12">
        <f t="shared" si="4"/>
        <v>0.10502283105022836</v>
      </c>
      <c r="G33" s="12">
        <f t="shared" si="5"/>
        <v>-0.050000000000000044</v>
      </c>
    </row>
    <row r="34" spans="1:7" s="2" customFormat="1" ht="19.5" customHeight="1">
      <c r="A34" s="7" t="s">
        <v>15</v>
      </c>
      <c r="B34" s="6">
        <v>161950</v>
      </c>
      <c r="C34" s="6">
        <v>591200</v>
      </c>
      <c r="D34" s="6">
        <v>46641</v>
      </c>
      <c r="E34" s="6">
        <v>285000</v>
      </c>
      <c r="F34" s="12">
        <f t="shared" si="4"/>
        <v>2.4722668896464484</v>
      </c>
      <c r="G34" s="12">
        <f t="shared" si="5"/>
        <v>1.0743859649122807</v>
      </c>
    </row>
    <row r="35" spans="1:7" s="2" customFormat="1" ht="19.5" customHeight="1">
      <c r="A35" s="7" t="s">
        <v>38</v>
      </c>
      <c r="B35" s="6">
        <v>266977</v>
      </c>
      <c r="C35" s="6">
        <v>815000</v>
      </c>
      <c r="D35" s="6">
        <v>129919</v>
      </c>
      <c r="E35" s="6">
        <v>501900</v>
      </c>
      <c r="F35" s="12">
        <f t="shared" si="4"/>
        <v>1.0549496224570696</v>
      </c>
      <c r="G35" s="12">
        <f t="shared" si="5"/>
        <v>0.6238294480972306</v>
      </c>
    </row>
    <row r="36" spans="1:7" s="2" customFormat="1" ht="24" customHeight="1">
      <c r="A36" s="8" t="s">
        <v>17</v>
      </c>
      <c r="B36" s="6">
        <f>SUM(B31:B35)</f>
        <v>444435</v>
      </c>
      <c r="C36" s="6">
        <f>SUM(C31:C35)</f>
        <v>1469600</v>
      </c>
      <c r="D36" s="6">
        <f>SUM(D31:D35)</f>
        <v>185604</v>
      </c>
      <c r="E36" s="6">
        <f>SUM(E31:E35)</f>
        <v>831500</v>
      </c>
      <c r="F36" s="12">
        <f t="shared" si="4"/>
        <v>1.3945335229844185</v>
      </c>
      <c r="G36" s="12">
        <f t="shared" si="5"/>
        <v>0.7674082982561636</v>
      </c>
    </row>
    <row r="37" spans="1:7" s="2" customFormat="1" ht="19.5" customHeight="1">
      <c r="A37" s="8" t="s">
        <v>28</v>
      </c>
      <c r="B37" s="6">
        <v>6115</v>
      </c>
      <c r="C37" s="6">
        <v>45700</v>
      </c>
      <c r="D37" s="6">
        <v>5814</v>
      </c>
      <c r="E37" s="6">
        <v>41800</v>
      </c>
      <c r="F37" s="12">
        <f t="shared" si="4"/>
        <v>0.05177158582731334</v>
      </c>
      <c r="G37" s="12">
        <f t="shared" si="5"/>
        <v>0.09330143540669855</v>
      </c>
    </row>
    <row r="38" spans="1:7" s="2" customFormat="1" ht="19.5" customHeight="1">
      <c r="A38" s="8" t="s">
        <v>29</v>
      </c>
      <c r="B38" s="6">
        <v>0</v>
      </c>
      <c r="C38" s="6">
        <v>0</v>
      </c>
      <c r="D38" s="6">
        <v>788</v>
      </c>
      <c r="E38" s="6">
        <v>6900</v>
      </c>
      <c r="F38" s="12">
        <f t="shared" si="4"/>
        <v>-1</v>
      </c>
      <c r="G38" s="12">
        <f t="shared" si="5"/>
        <v>-1</v>
      </c>
    </row>
    <row r="39" spans="1:7" s="2" customFormat="1" ht="19.5" customHeight="1">
      <c r="A39" s="7" t="s">
        <v>16</v>
      </c>
      <c r="B39" s="6">
        <v>64886</v>
      </c>
      <c r="C39" s="6">
        <v>381900</v>
      </c>
      <c r="D39" s="6">
        <v>38211</v>
      </c>
      <c r="E39" s="6">
        <v>280100</v>
      </c>
      <c r="F39" s="12">
        <f t="shared" si="4"/>
        <v>0.69809740650598</v>
      </c>
      <c r="G39" s="12">
        <f t="shared" si="5"/>
        <v>0.3634416279900037</v>
      </c>
    </row>
    <row r="40" spans="1:7" s="2" customFormat="1" ht="24" customHeight="1">
      <c r="A40" s="7" t="s">
        <v>18</v>
      </c>
      <c r="B40" s="6">
        <f>SUM(B37:B39)</f>
        <v>71001</v>
      </c>
      <c r="C40" s="6">
        <f>SUM(C37:C39)</f>
        <v>427600</v>
      </c>
      <c r="D40" s="6">
        <f>SUM(D37:D39)</f>
        <v>44813</v>
      </c>
      <c r="E40" s="6">
        <f>SUM(E37:E39)</f>
        <v>328800</v>
      </c>
      <c r="F40" s="12">
        <f t="shared" si="4"/>
        <v>0.584383995715529</v>
      </c>
      <c r="G40" s="12">
        <f t="shared" si="5"/>
        <v>0.3004866180048662</v>
      </c>
    </row>
    <row r="41" spans="1:7" s="2" customFormat="1" ht="24" customHeight="1">
      <c r="A41" s="7" t="s">
        <v>50</v>
      </c>
      <c r="B41" s="6">
        <v>8330</v>
      </c>
      <c r="C41" s="6">
        <v>33900</v>
      </c>
      <c r="D41" s="6">
        <v>19504</v>
      </c>
      <c r="E41" s="6">
        <v>70600</v>
      </c>
      <c r="F41" s="12">
        <f t="shared" si="4"/>
        <v>-0.5729081214109926</v>
      </c>
      <c r="G41" s="12">
        <f t="shared" si="5"/>
        <v>-0.5198300283286119</v>
      </c>
    </row>
    <row r="42" spans="1:7" s="2" customFormat="1" ht="19.5" customHeight="1">
      <c r="A42" s="7" t="s">
        <v>45</v>
      </c>
      <c r="B42" s="6">
        <v>139706</v>
      </c>
      <c r="C42" s="6">
        <v>564400</v>
      </c>
      <c r="D42" s="6">
        <v>8165</v>
      </c>
      <c r="E42" s="6">
        <v>30100</v>
      </c>
      <c r="F42" s="12">
        <f aca="true" t="shared" si="6" ref="F42:G44">SUM(B42/D42-1)</f>
        <v>16.1103490508267</v>
      </c>
      <c r="G42" s="12">
        <f t="shared" si="6"/>
        <v>17.750830564784053</v>
      </c>
    </row>
    <row r="43" spans="1:7" s="2" customFormat="1" ht="19.5" customHeight="1">
      <c r="A43" s="7" t="s">
        <v>30</v>
      </c>
      <c r="B43" s="6">
        <v>138411</v>
      </c>
      <c r="C43" s="6">
        <v>492200</v>
      </c>
      <c r="D43" s="6">
        <v>697504</v>
      </c>
      <c r="E43" s="6">
        <v>2438000</v>
      </c>
      <c r="F43" s="12">
        <f t="shared" si="6"/>
        <v>-0.8015624283158232</v>
      </c>
      <c r="G43" s="12">
        <f t="shared" si="6"/>
        <v>-0.7981132075471697</v>
      </c>
    </row>
    <row r="44" spans="1:7" s="2" customFormat="1" ht="24" customHeight="1">
      <c r="A44" s="7" t="s">
        <v>20</v>
      </c>
      <c r="B44" s="6">
        <f>SUM(B41:B43)</f>
        <v>286447</v>
      </c>
      <c r="C44" s="6">
        <f>SUM(C41:C43)</f>
        <v>1090500</v>
      </c>
      <c r="D44" s="6">
        <f>SUM(D41:D43)</f>
        <v>725173</v>
      </c>
      <c r="E44" s="6">
        <f>SUM(E41:E43)</f>
        <v>2538700</v>
      </c>
      <c r="F44" s="12">
        <f t="shared" si="6"/>
        <v>-0.6049949460335672</v>
      </c>
      <c r="G44" s="12">
        <f t="shared" si="6"/>
        <v>-0.5704494426281168</v>
      </c>
    </row>
    <row r="45" spans="1:7" s="2" customFormat="1" ht="19.5" customHeight="1">
      <c r="A45" s="7" t="s">
        <v>69</v>
      </c>
      <c r="B45" s="6">
        <v>0</v>
      </c>
      <c r="C45" s="6">
        <v>0</v>
      </c>
      <c r="D45" s="6">
        <v>33</v>
      </c>
      <c r="E45" s="6">
        <v>8100</v>
      </c>
      <c r="F45" s="12">
        <f>SUM(B45/D45-1)</f>
        <v>-1</v>
      </c>
      <c r="G45" s="12">
        <f>SUM(C45/E45-1)</f>
        <v>-1</v>
      </c>
    </row>
    <row r="46" spans="1:7" s="2" customFormat="1" ht="19.5" customHeight="1">
      <c r="A46" s="7" t="s">
        <v>95</v>
      </c>
      <c r="B46" s="6">
        <v>342</v>
      </c>
      <c r="C46" s="6">
        <v>2700</v>
      </c>
      <c r="D46" s="6">
        <v>0</v>
      </c>
      <c r="E46" s="6">
        <v>0</v>
      </c>
      <c r="F46" s="6">
        <v>0</v>
      </c>
      <c r="G46" s="6">
        <v>0</v>
      </c>
    </row>
    <row r="47" spans="1:7" s="2" customFormat="1" ht="19.5" customHeight="1">
      <c r="A47" s="7" t="s">
        <v>52</v>
      </c>
      <c r="B47" s="6">
        <v>0</v>
      </c>
      <c r="C47" s="6">
        <v>0</v>
      </c>
      <c r="D47" s="6">
        <v>22988</v>
      </c>
      <c r="E47" s="6">
        <v>183800</v>
      </c>
      <c r="F47" s="12">
        <f>SUM(B47/D47-1)</f>
        <v>-1</v>
      </c>
      <c r="G47" s="12">
        <f>SUM(C47/E47-1)</f>
        <v>-1</v>
      </c>
    </row>
    <row r="48" spans="1:7" s="2" customFormat="1" ht="24" customHeight="1">
      <c r="A48" s="7" t="s">
        <v>33</v>
      </c>
      <c r="B48" s="6">
        <f>SUM(B45:B47)</f>
        <v>342</v>
      </c>
      <c r="C48" s="6">
        <f>SUM(C45:C47)</f>
        <v>2700</v>
      </c>
      <c r="D48" s="6">
        <f>SUM(D45:D47)</f>
        <v>23021</v>
      </c>
      <c r="E48" s="6">
        <f>SUM(E45:E47)</f>
        <v>191900</v>
      </c>
      <c r="F48" s="12">
        <f>SUM(B48/D48-1)</f>
        <v>-0.9851439989574736</v>
      </c>
      <c r="G48" s="12">
        <f>SUM(C48/E48-1)</f>
        <v>-0.9859301719645649</v>
      </c>
    </row>
    <row r="49" spans="1:7" s="2" customFormat="1" ht="19.5" customHeight="1">
      <c r="A49" s="7" t="s">
        <v>34</v>
      </c>
      <c r="B49" s="6">
        <v>14651</v>
      </c>
      <c r="C49" s="6">
        <v>102900</v>
      </c>
      <c r="D49" s="6">
        <v>5035</v>
      </c>
      <c r="E49" s="6">
        <v>26800</v>
      </c>
      <c r="F49" s="12">
        <f aca="true" t="shared" si="7" ref="F49:G53">SUM(B49/D49-1)</f>
        <v>1.9098311817279048</v>
      </c>
      <c r="G49" s="12">
        <f t="shared" si="7"/>
        <v>2.83955223880597</v>
      </c>
    </row>
    <row r="50" spans="1:7" s="2" customFormat="1" ht="19.5" customHeight="1">
      <c r="A50" s="7" t="s">
        <v>64</v>
      </c>
      <c r="B50" s="6">
        <v>998</v>
      </c>
      <c r="C50" s="6">
        <v>3500</v>
      </c>
      <c r="D50" s="6">
        <v>1043</v>
      </c>
      <c r="E50" s="6">
        <v>4600</v>
      </c>
      <c r="F50" s="12">
        <f>SUM(B50/D50-1)</f>
        <v>-0.043144774688398835</v>
      </c>
      <c r="G50" s="12">
        <f>SUM(C50/E50-1)</f>
        <v>-0.23913043478260865</v>
      </c>
    </row>
    <row r="51" spans="1:7" s="2" customFormat="1" ht="24" customHeight="1">
      <c r="A51" s="7" t="s">
        <v>36</v>
      </c>
      <c r="B51" s="6">
        <f>SUM(B49:B50)</f>
        <v>15649</v>
      </c>
      <c r="C51" s="6">
        <f>SUM(C49:C50)</f>
        <v>106400</v>
      </c>
      <c r="D51" s="6">
        <f>SUM(D49:D50)</f>
        <v>6078</v>
      </c>
      <c r="E51" s="6">
        <f>SUM(E49:E50)</f>
        <v>31400</v>
      </c>
      <c r="F51" s="12">
        <f t="shared" si="7"/>
        <v>1.5746956235603817</v>
      </c>
      <c r="G51" s="12">
        <f t="shared" si="7"/>
        <v>2.388535031847134</v>
      </c>
    </row>
    <row r="52" spans="1:7" s="2" customFormat="1" ht="21" customHeight="1">
      <c r="A52" s="7" t="s">
        <v>47</v>
      </c>
      <c r="B52" s="6">
        <v>2746</v>
      </c>
      <c r="C52" s="6">
        <v>12400</v>
      </c>
      <c r="D52" s="6">
        <v>0</v>
      </c>
      <c r="E52" s="6">
        <v>0</v>
      </c>
      <c r="F52" s="6">
        <v>0</v>
      </c>
      <c r="G52" s="6">
        <v>0</v>
      </c>
    </row>
    <row r="53" spans="1:7" s="2" customFormat="1" ht="31.5" customHeight="1">
      <c r="A53" s="7" t="s">
        <v>31</v>
      </c>
      <c r="B53" s="6">
        <f>SUM(B51,B40,B36,B30,B23,B20,B48,B44,B52)</f>
        <v>136026702</v>
      </c>
      <c r="C53" s="6">
        <f>SUM(C51,C40,C36,C30,C23,C20,C48,C44,C52)</f>
        <v>388457800</v>
      </c>
      <c r="D53" s="6">
        <f>SUM(D51,D40,D36,D30,D23,D20,D48,D44,D52)</f>
        <v>138002851</v>
      </c>
      <c r="E53" s="6">
        <f>SUM(E51,E40,E36,E30,E23,E20,E48,E44,E52)</f>
        <v>387501400</v>
      </c>
      <c r="F53" s="12">
        <f t="shared" si="7"/>
        <v>-0.014319624454715019</v>
      </c>
      <c r="G53" s="12">
        <f t="shared" si="7"/>
        <v>0.002468120115178829</v>
      </c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34">
      <selection activeCell="A35" sqref="A35:IV35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3" customWidth="1"/>
  </cols>
  <sheetData>
    <row r="1" spans="1:7" s="2" customFormat="1" ht="30" customHeight="1">
      <c r="A1" s="20" t="s">
        <v>74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10"/>
      <c r="G2" s="10"/>
    </row>
    <row r="3" spans="1:7" s="2" customFormat="1" ht="19.5" customHeight="1">
      <c r="A3" s="21" t="s">
        <v>22</v>
      </c>
      <c r="B3" s="23" t="s">
        <v>73</v>
      </c>
      <c r="C3" s="24"/>
      <c r="D3" s="23" t="s">
        <v>55</v>
      </c>
      <c r="E3" s="24"/>
      <c r="F3" s="25" t="s">
        <v>19</v>
      </c>
      <c r="G3" s="26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11" t="s">
        <v>25</v>
      </c>
      <c r="G4" s="11" t="s">
        <v>26</v>
      </c>
    </row>
    <row r="5" spans="1:7" s="2" customFormat="1" ht="19.5" customHeight="1">
      <c r="A5" s="7" t="s">
        <v>0</v>
      </c>
      <c r="B5" s="6">
        <v>208526</v>
      </c>
      <c r="C5" s="6">
        <v>794900</v>
      </c>
      <c r="D5" s="6">
        <v>99014</v>
      </c>
      <c r="E5" s="6">
        <v>414400</v>
      </c>
      <c r="F5" s="12">
        <f>SUM(B5/D5-1)</f>
        <v>1.1060254105480034</v>
      </c>
      <c r="G5" s="12">
        <f aca="true" t="shared" si="0" ref="G5:G16">SUM(C5/E5-1)</f>
        <v>0.9181949806949807</v>
      </c>
    </row>
    <row r="6" spans="1:7" s="2" customFormat="1" ht="19.5" customHeight="1">
      <c r="A6" s="7" t="s">
        <v>1</v>
      </c>
      <c r="B6" s="6">
        <v>3557802</v>
      </c>
      <c r="C6" s="6">
        <v>11061800</v>
      </c>
      <c r="D6" s="6">
        <v>3796959</v>
      </c>
      <c r="E6" s="6">
        <v>11443200</v>
      </c>
      <c r="F6" s="12">
        <f>SUM(B6/D6-1)</f>
        <v>-0.06298645837366168</v>
      </c>
      <c r="G6" s="12">
        <f t="shared" si="0"/>
        <v>-0.03332983780760623</v>
      </c>
    </row>
    <row r="7" spans="1:7" s="2" customFormat="1" ht="19.5" customHeight="1">
      <c r="A7" s="7" t="s">
        <v>2</v>
      </c>
      <c r="B7" s="6">
        <v>111634</v>
      </c>
      <c r="C7" s="6">
        <v>419000</v>
      </c>
      <c r="D7" s="6">
        <v>51711</v>
      </c>
      <c r="E7" s="6">
        <v>206900</v>
      </c>
      <c r="F7" s="12">
        <f aca="true" t="shared" si="1" ref="F7:F16">SUM(B7/D7-1)</f>
        <v>1.1588056699735065</v>
      </c>
      <c r="G7" s="12">
        <f t="shared" si="0"/>
        <v>1.0251329144514258</v>
      </c>
    </row>
    <row r="8" spans="1:7" s="2" customFormat="1" ht="19.5" customHeight="1">
      <c r="A8" s="7" t="s">
        <v>3</v>
      </c>
      <c r="B8" s="6">
        <v>242203</v>
      </c>
      <c r="C8" s="6">
        <v>913600</v>
      </c>
      <c r="D8" s="6">
        <v>125547</v>
      </c>
      <c r="E8" s="6">
        <v>546300</v>
      </c>
      <c r="F8" s="12">
        <f t="shared" si="1"/>
        <v>0.9291819000055757</v>
      </c>
      <c r="G8" s="12">
        <f t="shared" si="0"/>
        <v>0.6723412044664103</v>
      </c>
    </row>
    <row r="9" spans="1:7" s="2" customFormat="1" ht="19.5" customHeight="1">
      <c r="A9" s="7" t="s">
        <v>4</v>
      </c>
      <c r="B9" s="6">
        <v>457485</v>
      </c>
      <c r="C9" s="6">
        <v>1738400</v>
      </c>
      <c r="D9" s="6">
        <v>128802</v>
      </c>
      <c r="E9" s="6">
        <v>479900</v>
      </c>
      <c r="F9" s="12">
        <f t="shared" si="1"/>
        <v>2.5518470210089905</v>
      </c>
      <c r="G9" s="12">
        <f t="shared" si="0"/>
        <v>2.622421337778704</v>
      </c>
    </row>
    <row r="10" spans="1:7" s="2" customFormat="1" ht="19.5" customHeight="1">
      <c r="A10" s="7" t="s">
        <v>5</v>
      </c>
      <c r="B10" s="6">
        <v>36288</v>
      </c>
      <c r="C10" s="6">
        <v>73600</v>
      </c>
      <c r="D10" s="6">
        <v>55652</v>
      </c>
      <c r="E10" s="6">
        <v>174900</v>
      </c>
      <c r="F10" s="12">
        <f t="shared" si="1"/>
        <v>-0.34794796233738234</v>
      </c>
      <c r="G10" s="12">
        <f t="shared" si="0"/>
        <v>-0.5791881074899943</v>
      </c>
    </row>
    <row r="11" spans="1:7" s="2" customFormat="1" ht="19.5" customHeight="1">
      <c r="A11" s="7" t="s">
        <v>6</v>
      </c>
      <c r="B11" s="6">
        <v>22022</v>
      </c>
      <c r="C11" s="6">
        <v>71500</v>
      </c>
      <c r="D11" s="6">
        <v>44739</v>
      </c>
      <c r="E11" s="6">
        <v>123800</v>
      </c>
      <c r="F11" s="12">
        <f t="shared" si="1"/>
        <v>-0.5077672724021547</v>
      </c>
      <c r="G11" s="12">
        <f t="shared" si="0"/>
        <v>-0.4224555735056543</v>
      </c>
    </row>
    <row r="12" spans="1:7" s="2" customFormat="1" ht="19.5" customHeight="1">
      <c r="A12" s="7" t="s">
        <v>7</v>
      </c>
      <c r="B12" s="6">
        <v>870792</v>
      </c>
      <c r="C12" s="6">
        <v>2712600</v>
      </c>
      <c r="D12" s="6">
        <v>411218</v>
      </c>
      <c r="E12" s="6">
        <v>1487800</v>
      </c>
      <c r="F12" s="12">
        <f t="shared" si="1"/>
        <v>1.1175921287492279</v>
      </c>
      <c r="G12" s="12">
        <f t="shared" si="0"/>
        <v>0.8232289286194381</v>
      </c>
    </row>
    <row r="13" spans="1:7" s="2" customFormat="1" ht="19.5" customHeight="1">
      <c r="A13" s="7" t="s">
        <v>27</v>
      </c>
      <c r="B13" s="6">
        <v>9736</v>
      </c>
      <c r="C13" s="6">
        <v>84700</v>
      </c>
      <c r="D13" s="6">
        <v>93350</v>
      </c>
      <c r="E13" s="6">
        <v>303400</v>
      </c>
      <c r="F13" s="15">
        <f t="shared" si="1"/>
        <v>-0.8957043385109802</v>
      </c>
      <c r="G13" s="12">
        <f t="shared" si="0"/>
        <v>-0.7208305866842453</v>
      </c>
    </row>
    <row r="14" spans="1:7" s="2" customFormat="1" ht="19.5" customHeight="1">
      <c r="A14" s="7" t="s">
        <v>8</v>
      </c>
      <c r="B14" s="6">
        <v>13975238</v>
      </c>
      <c r="C14" s="6">
        <v>36617400</v>
      </c>
      <c r="D14" s="6">
        <v>13640281</v>
      </c>
      <c r="E14" s="6">
        <v>37239900</v>
      </c>
      <c r="F14" s="12">
        <f t="shared" si="1"/>
        <v>0.024556458917525337</v>
      </c>
      <c r="G14" s="12">
        <f t="shared" si="0"/>
        <v>-0.016715941772131537</v>
      </c>
    </row>
    <row r="15" spans="1:7" s="2" customFormat="1" ht="19.5" customHeight="1">
      <c r="A15" s="7" t="s">
        <v>21</v>
      </c>
      <c r="B15" s="6">
        <v>42261</v>
      </c>
      <c r="C15" s="6">
        <v>194000</v>
      </c>
      <c r="D15" s="6">
        <v>58763</v>
      </c>
      <c r="E15" s="6">
        <v>115400</v>
      </c>
      <c r="F15" s="12">
        <f>SUM(B15/D15-1)</f>
        <v>-0.280822966832871</v>
      </c>
      <c r="G15" s="12">
        <f>SUM(C15/E15-1)</f>
        <v>0.6811091854419411</v>
      </c>
    </row>
    <row r="16" spans="1:7" s="2" customFormat="1" ht="19.5" customHeight="1">
      <c r="A16" s="7" t="s">
        <v>9</v>
      </c>
      <c r="B16" s="6">
        <v>179342</v>
      </c>
      <c r="C16" s="6">
        <v>850000</v>
      </c>
      <c r="D16" s="6">
        <v>281363</v>
      </c>
      <c r="E16" s="6">
        <v>1062000</v>
      </c>
      <c r="F16" s="12">
        <f t="shared" si="1"/>
        <v>-0.36259565045866016</v>
      </c>
      <c r="G16" s="12">
        <f t="shared" si="0"/>
        <v>-0.19962335216572502</v>
      </c>
    </row>
    <row r="17" spans="1:7" s="2" customFormat="1" ht="24" customHeight="1">
      <c r="A17" s="7" t="s">
        <v>11</v>
      </c>
      <c r="B17" s="6">
        <f>SUM(B5:B16)</f>
        <v>19713329</v>
      </c>
      <c r="C17" s="6">
        <f>SUM(C5:C16)</f>
        <v>55531500</v>
      </c>
      <c r="D17" s="6">
        <f>SUM(D5:D16)</f>
        <v>18787399</v>
      </c>
      <c r="E17" s="6">
        <f>SUM(E5:E16)</f>
        <v>53597900</v>
      </c>
      <c r="F17" s="12">
        <f aca="true" t="shared" si="2" ref="F17:G19">SUM(B17/D17-1)</f>
        <v>0.04928462955409629</v>
      </c>
      <c r="G17" s="12">
        <f t="shared" si="2"/>
        <v>0.03607604029262346</v>
      </c>
    </row>
    <row r="18" spans="1:7" s="2" customFormat="1" ht="19.5" customHeight="1">
      <c r="A18" s="7" t="s">
        <v>10</v>
      </c>
      <c r="B18" s="6">
        <v>78131</v>
      </c>
      <c r="C18" s="6">
        <v>267100</v>
      </c>
      <c r="D18" s="6">
        <v>8453</v>
      </c>
      <c r="E18" s="6">
        <v>49000</v>
      </c>
      <c r="F18" s="12">
        <f t="shared" si="2"/>
        <v>8.242990654205608</v>
      </c>
      <c r="G18" s="12">
        <f t="shared" si="2"/>
        <v>4.451020408163266</v>
      </c>
    </row>
    <row r="19" spans="1:7" s="2" customFormat="1" ht="24" customHeight="1">
      <c r="A19" s="7" t="s">
        <v>12</v>
      </c>
      <c r="B19" s="6">
        <f>SUM(B18:B18)</f>
        <v>78131</v>
      </c>
      <c r="C19" s="6">
        <f>SUM(C18:C18)</f>
        <v>267100</v>
      </c>
      <c r="D19" s="6">
        <f>SUM(D18:D18)</f>
        <v>8453</v>
      </c>
      <c r="E19" s="6">
        <f>SUM(E18:E18)</f>
        <v>49000</v>
      </c>
      <c r="F19" s="15">
        <f t="shared" si="2"/>
        <v>8.242990654205608</v>
      </c>
      <c r="G19" s="12">
        <f t="shared" si="2"/>
        <v>4.451020408163266</v>
      </c>
    </row>
    <row r="20" spans="1:7" s="2" customFormat="1" ht="24" customHeight="1">
      <c r="A20" s="7" t="s">
        <v>41</v>
      </c>
      <c r="B20" s="6">
        <v>47</v>
      </c>
      <c r="C20" s="6">
        <v>300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7" t="s">
        <v>72</v>
      </c>
      <c r="B21" s="6">
        <v>291</v>
      </c>
      <c r="C21" s="6">
        <v>2300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24" customHeight="1">
      <c r="A22" s="7" t="s">
        <v>13</v>
      </c>
      <c r="B22" s="6">
        <f>SUM(B20:B21)</f>
        <v>338</v>
      </c>
      <c r="C22" s="6">
        <f>SUM(C20:C21)</f>
        <v>2600</v>
      </c>
      <c r="D22" s="6">
        <f>SUM(D21:D21)</f>
        <v>0</v>
      </c>
      <c r="E22" s="6">
        <f>SUM(E21:E21)</f>
        <v>0</v>
      </c>
      <c r="F22" s="6">
        <v>0</v>
      </c>
      <c r="G22" s="6">
        <v>0</v>
      </c>
    </row>
    <row r="23" spans="1:7" s="2" customFormat="1" ht="19.5" customHeight="1">
      <c r="A23" s="7" t="s">
        <v>39</v>
      </c>
      <c r="B23" s="6">
        <v>0</v>
      </c>
      <c r="C23" s="6">
        <v>0</v>
      </c>
      <c r="D23" s="6">
        <v>418</v>
      </c>
      <c r="E23" s="6">
        <v>9500</v>
      </c>
      <c r="F23" s="12">
        <f aca="true" t="shared" si="3" ref="F23:G26">SUM(B23/D23-1)</f>
        <v>-1</v>
      </c>
      <c r="G23" s="12">
        <f t="shared" si="3"/>
        <v>-1</v>
      </c>
    </row>
    <row r="24" spans="1:7" s="2" customFormat="1" ht="19.5" customHeight="1">
      <c r="A24" s="7" t="s">
        <v>15</v>
      </c>
      <c r="B24" s="6">
        <v>884</v>
      </c>
      <c r="C24" s="6">
        <v>8100</v>
      </c>
      <c r="D24" s="6">
        <v>5000</v>
      </c>
      <c r="E24" s="6">
        <v>37500</v>
      </c>
      <c r="F24" s="12">
        <f t="shared" si="3"/>
        <v>-0.8231999999999999</v>
      </c>
      <c r="G24" s="12">
        <f t="shared" si="3"/>
        <v>-0.784</v>
      </c>
    </row>
    <row r="25" spans="1:7" s="2" customFormat="1" ht="19.5" customHeight="1">
      <c r="A25" s="7" t="s">
        <v>40</v>
      </c>
      <c r="B25" s="6">
        <v>0</v>
      </c>
      <c r="C25" s="6">
        <v>0</v>
      </c>
      <c r="D25" s="6">
        <v>37058</v>
      </c>
      <c r="E25" s="6">
        <v>167900</v>
      </c>
      <c r="F25" s="12">
        <f>SUM(B25/D25-1)</f>
        <v>-1</v>
      </c>
      <c r="G25" s="12">
        <f>SUM(C25/E25-1)</f>
        <v>-1</v>
      </c>
    </row>
    <row r="26" spans="1:7" s="2" customFormat="1" ht="24" customHeight="1">
      <c r="A26" s="8" t="s">
        <v>17</v>
      </c>
      <c r="B26" s="6">
        <f>SUM(B23:B25)</f>
        <v>884</v>
      </c>
      <c r="C26" s="6">
        <f>SUM(C23:C25)</f>
        <v>8100</v>
      </c>
      <c r="D26" s="6">
        <f>SUM(D23:D25)</f>
        <v>42476</v>
      </c>
      <c r="E26" s="6">
        <f>SUM(E23:E25)</f>
        <v>214900</v>
      </c>
      <c r="F26" s="12">
        <f t="shared" si="3"/>
        <v>-0.9791882474809304</v>
      </c>
      <c r="G26" s="12">
        <f t="shared" si="3"/>
        <v>-0.962308050255933</v>
      </c>
    </row>
    <row r="27" spans="1:7" s="2" customFormat="1" ht="19.5" customHeight="1">
      <c r="A27" s="7" t="s">
        <v>16</v>
      </c>
      <c r="B27" s="6">
        <v>2304</v>
      </c>
      <c r="C27" s="6">
        <v>15400</v>
      </c>
      <c r="D27" s="6">
        <v>2742</v>
      </c>
      <c r="E27" s="6">
        <v>23000</v>
      </c>
      <c r="F27" s="12">
        <f aca="true" t="shared" si="4" ref="F27:G33">SUM(B27/D27-1)</f>
        <v>-0.15973741794310725</v>
      </c>
      <c r="G27" s="12">
        <f t="shared" si="4"/>
        <v>-0.33043478260869563</v>
      </c>
    </row>
    <row r="28" spans="1:7" s="2" customFormat="1" ht="24" customHeight="1">
      <c r="A28" s="7" t="s">
        <v>18</v>
      </c>
      <c r="B28" s="6">
        <f>SUM(B27:B27)</f>
        <v>2304</v>
      </c>
      <c r="C28" s="6">
        <f>SUM(C27:C27)</f>
        <v>15400</v>
      </c>
      <c r="D28" s="6">
        <f>SUM(D27:D27)</f>
        <v>2742</v>
      </c>
      <c r="E28" s="6">
        <f>SUM(E27:E27)</f>
        <v>23000</v>
      </c>
      <c r="F28" s="12">
        <f t="shared" si="4"/>
        <v>-0.15973741794310725</v>
      </c>
      <c r="G28" s="12">
        <f t="shared" si="4"/>
        <v>-0.33043478260869563</v>
      </c>
    </row>
    <row r="29" spans="1:7" s="2" customFormat="1" ht="24" customHeight="1">
      <c r="A29" s="7" t="s">
        <v>50</v>
      </c>
      <c r="B29" s="6">
        <v>0</v>
      </c>
      <c r="C29" s="6">
        <v>0</v>
      </c>
      <c r="D29" s="6">
        <v>5443</v>
      </c>
      <c r="E29" s="6">
        <v>21100</v>
      </c>
      <c r="F29" s="12">
        <f t="shared" si="4"/>
        <v>-1</v>
      </c>
      <c r="G29" s="12">
        <f t="shared" si="4"/>
        <v>-1</v>
      </c>
    </row>
    <row r="30" spans="1:7" s="2" customFormat="1" ht="19.5" customHeight="1">
      <c r="A30" s="7" t="s">
        <v>30</v>
      </c>
      <c r="B30" s="6">
        <v>0</v>
      </c>
      <c r="C30" s="6">
        <v>0</v>
      </c>
      <c r="D30" s="6">
        <v>93941</v>
      </c>
      <c r="E30" s="6">
        <v>342700</v>
      </c>
      <c r="F30" s="12">
        <f t="shared" si="4"/>
        <v>-1</v>
      </c>
      <c r="G30" s="12">
        <f t="shared" si="4"/>
        <v>-1</v>
      </c>
    </row>
    <row r="31" spans="1:7" s="2" customFormat="1" ht="24" customHeight="1">
      <c r="A31" s="7" t="s">
        <v>20</v>
      </c>
      <c r="B31" s="9">
        <f>SUM(B29:B30)</f>
        <v>0</v>
      </c>
      <c r="C31" s="9">
        <f>SUM(C29:C30)</f>
        <v>0</v>
      </c>
      <c r="D31" s="9">
        <f>SUM(D29:D30)</f>
        <v>99384</v>
      </c>
      <c r="E31" s="9">
        <f>SUM(E29:E30)</f>
        <v>363800</v>
      </c>
      <c r="F31" s="12">
        <f t="shared" si="4"/>
        <v>-1</v>
      </c>
      <c r="G31" s="12">
        <f t="shared" si="4"/>
        <v>-1</v>
      </c>
    </row>
    <row r="32" spans="1:7" s="2" customFormat="1" ht="19.5" customHeight="1">
      <c r="A32" s="7" t="s">
        <v>54</v>
      </c>
      <c r="B32" s="6">
        <v>0</v>
      </c>
      <c r="C32" s="6">
        <v>0</v>
      </c>
      <c r="D32" s="6">
        <v>15878</v>
      </c>
      <c r="E32" s="6">
        <v>136400</v>
      </c>
      <c r="F32" s="12">
        <f t="shared" si="4"/>
        <v>-1</v>
      </c>
      <c r="G32" s="12">
        <f t="shared" si="4"/>
        <v>-1</v>
      </c>
    </row>
    <row r="33" spans="1:7" s="2" customFormat="1" ht="24" customHeight="1">
      <c r="A33" s="7" t="s">
        <v>33</v>
      </c>
      <c r="B33" s="9">
        <f>SUM(B32:B32)</f>
        <v>0</v>
      </c>
      <c r="C33" s="9">
        <f>SUM(C32:C32)</f>
        <v>0</v>
      </c>
      <c r="D33" s="9">
        <f>SUM(D32:D32)</f>
        <v>15878</v>
      </c>
      <c r="E33" s="9">
        <f>SUM(E32:E32)</f>
        <v>136400</v>
      </c>
      <c r="F33" s="12">
        <f t="shared" si="4"/>
        <v>-1</v>
      </c>
      <c r="G33" s="12">
        <f t="shared" si="4"/>
        <v>-1</v>
      </c>
    </row>
    <row r="34" spans="1:7" s="2" customFormat="1" ht="19.5" customHeight="1">
      <c r="A34" s="7" t="s">
        <v>34</v>
      </c>
      <c r="B34" s="6">
        <v>3998</v>
      </c>
      <c r="C34" s="6">
        <v>16400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64</v>
      </c>
      <c r="B35" s="6">
        <v>998</v>
      </c>
      <c r="C35" s="6">
        <v>3500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24" customHeight="1">
      <c r="A36" s="7" t="s">
        <v>36</v>
      </c>
      <c r="B36" s="9">
        <f>SUM(B34:B35)</f>
        <v>4996</v>
      </c>
      <c r="C36" s="9">
        <f>SUM(C34:C35)</f>
        <v>19900</v>
      </c>
      <c r="D36" s="9">
        <f>SUM(D34:D35)</f>
        <v>0</v>
      </c>
      <c r="E36" s="9">
        <f>SUM(E34:E35)</f>
        <v>0</v>
      </c>
      <c r="F36" s="6">
        <v>0</v>
      </c>
      <c r="G36" s="6">
        <v>0</v>
      </c>
    </row>
    <row r="37" spans="1:7" s="2" customFormat="1" ht="31.5" customHeight="1">
      <c r="A37" s="7" t="s">
        <v>31</v>
      </c>
      <c r="B37" s="9">
        <f>SUM(B36,B33,B31,B28,B26,B22,B19,B17)</f>
        <v>19799982</v>
      </c>
      <c r="C37" s="9">
        <f>SUM(C36,C33,C31,C28,C26,C22,C19,C17)</f>
        <v>55844600</v>
      </c>
      <c r="D37" s="9">
        <f>SUM(D36,D33,D31,D28,D26,D22,D19,D17)</f>
        <v>18956332</v>
      </c>
      <c r="E37" s="9">
        <f>SUM(E36,E33,E31,E28,E26,E22,E19,E17)</f>
        <v>54385000</v>
      </c>
      <c r="F37" s="12">
        <f>SUM(B37/D37-1)</f>
        <v>0.044504917934545585</v>
      </c>
      <c r="G37" s="12">
        <f>SUM(C37/E37-1)</f>
        <v>0.026838282614691567</v>
      </c>
    </row>
    <row r="38" spans="2:7" s="2" customFormat="1" ht="16.5">
      <c r="B38" s="3"/>
      <c r="C38" s="3"/>
      <c r="D38" s="3"/>
      <c r="E38" s="3"/>
      <c r="F38" s="10"/>
      <c r="G38" s="10"/>
    </row>
    <row r="39" spans="2:7" s="2" customFormat="1" ht="16.5">
      <c r="B39" s="3"/>
      <c r="C39" s="3"/>
      <c r="D39" s="3"/>
      <c r="E39" s="3"/>
      <c r="F39" s="10"/>
      <c r="G39" s="10"/>
    </row>
    <row r="40" spans="2:7" s="2" customFormat="1" ht="16.5">
      <c r="B40" s="3"/>
      <c r="C40" s="3"/>
      <c r="D40" s="3"/>
      <c r="E40" s="3"/>
      <c r="F40" s="10"/>
      <c r="G40" s="10"/>
    </row>
    <row r="41" spans="2:7" s="2" customFormat="1" ht="16.5">
      <c r="B41" s="3"/>
      <c r="C41" s="3"/>
      <c r="D41" s="3"/>
      <c r="E41" s="3"/>
      <c r="F41" s="10"/>
      <c r="G41" s="10"/>
    </row>
    <row r="42" spans="2:7" s="2" customFormat="1" ht="16.5">
      <c r="B42" s="3"/>
      <c r="C42" s="3"/>
      <c r="D42" s="3"/>
      <c r="E42" s="3"/>
      <c r="F42" s="10"/>
      <c r="G42" s="10"/>
    </row>
    <row r="43" spans="2:7" s="2" customFormat="1" ht="16.5">
      <c r="B43" s="3"/>
      <c r="C43" s="3"/>
      <c r="D43" s="3"/>
      <c r="E43" s="3"/>
      <c r="F43" s="10"/>
      <c r="G43" s="10"/>
    </row>
    <row r="44" spans="2:7" s="2" customFormat="1" ht="16.5">
      <c r="B44" s="3"/>
      <c r="C44" s="3"/>
      <c r="D44" s="3"/>
      <c r="E44" s="3"/>
      <c r="F44" s="10"/>
      <c r="G44" s="10"/>
    </row>
    <row r="45" spans="2:7" s="2" customFormat="1" ht="16.5">
      <c r="B45" s="3"/>
      <c r="C45" s="3"/>
      <c r="D45" s="3"/>
      <c r="E45" s="3"/>
      <c r="F45" s="10"/>
      <c r="G45" s="10"/>
    </row>
    <row r="46" spans="2:7" s="2" customFormat="1" ht="16.5">
      <c r="B46" s="3"/>
      <c r="C46" s="3"/>
      <c r="D46" s="3"/>
      <c r="E46" s="3"/>
      <c r="F46" s="10"/>
      <c r="G46" s="10"/>
    </row>
    <row r="47" spans="2:7" s="2" customFormat="1" ht="16.5">
      <c r="B47" s="3"/>
      <c r="C47" s="3"/>
      <c r="D47" s="3"/>
      <c r="E47" s="3"/>
      <c r="F47" s="10"/>
      <c r="G47" s="10"/>
    </row>
    <row r="48" spans="2:7" s="2" customFormat="1" ht="16.5">
      <c r="B48" s="3"/>
      <c r="C48" s="3"/>
      <c r="D48" s="3"/>
      <c r="E48" s="3"/>
      <c r="F48" s="10"/>
      <c r="G48" s="10"/>
    </row>
    <row r="49" spans="2:7" s="2" customFormat="1" ht="16.5">
      <c r="B49" s="3"/>
      <c r="C49" s="3"/>
      <c r="D49" s="3"/>
      <c r="E49" s="3"/>
      <c r="F49" s="10"/>
      <c r="G49" s="10"/>
    </row>
    <row r="50" spans="2:7" s="2" customFormat="1" ht="16.5">
      <c r="B50" s="3"/>
      <c r="C50" s="3"/>
      <c r="D50" s="3"/>
      <c r="E50" s="3"/>
      <c r="F50" s="10"/>
      <c r="G50" s="10"/>
    </row>
    <row r="51" spans="2:7" s="2" customFormat="1" ht="16.5">
      <c r="B51" s="3"/>
      <c r="C51" s="3"/>
      <c r="D51" s="3"/>
      <c r="E51" s="3"/>
      <c r="F51" s="10"/>
      <c r="G51" s="10"/>
    </row>
    <row r="52" spans="2:7" s="2" customFormat="1" ht="16.5">
      <c r="B52" s="3"/>
      <c r="C52" s="3"/>
      <c r="D52" s="3"/>
      <c r="E52" s="3"/>
      <c r="F52" s="10"/>
      <c r="G52" s="10"/>
    </row>
    <row r="53" spans="2:7" s="2" customFormat="1" ht="16.5">
      <c r="B53" s="3"/>
      <c r="C53" s="3"/>
      <c r="D53" s="3"/>
      <c r="E53" s="3"/>
      <c r="F53" s="10"/>
      <c r="G53" s="10"/>
    </row>
    <row r="54" spans="2:7" s="2" customFormat="1" ht="16.5">
      <c r="B54" s="3"/>
      <c r="C54" s="3"/>
      <c r="D54" s="3"/>
      <c r="E54" s="3"/>
      <c r="F54" s="10"/>
      <c r="G54" s="10"/>
    </row>
    <row r="55" spans="2:7" s="2" customFormat="1" ht="16.5">
      <c r="B55" s="3"/>
      <c r="C55" s="3"/>
      <c r="D55" s="3"/>
      <c r="E55" s="3"/>
      <c r="F55" s="10"/>
      <c r="G55" s="10"/>
    </row>
    <row r="56" spans="2:7" s="2" customFormat="1" ht="16.5">
      <c r="B56" s="3"/>
      <c r="C56" s="3"/>
      <c r="D56" s="3"/>
      <c r="E56" s="3"/>
      <c r="F56" s="10"/>
      <c r="G56" s="10"/>
    </row>
    <row r="57" spans="2:7" s="2" customFormat="1" ht="16.5">
      <c r="B57" s="3"/>
      <c r="C57" s="3"/>
      <c r="D57" s="3"/>
      <c r="E57" s="3"/>
      <c r="F57" s="10"/>
      <c r="G57" s="10"/>
    </row>
    <row r="58" spans="2:7" s="2" customFormat="1" ht="16.5">
      <c r="B58" s="3"/>
      <c r="C58" s="3"/>
      <c r="D58" s="3"/>
      <c r="E58" s="3"/>
      <c r="F58" s="10"/>
      <c r="G58" s="10"/>
    </row>
    <row r="59" spans="2:7" s="2" customFormat="1" ht="16.5">
      <c r="B59" s="3"/>
      <c r="C59" s="3"/>
      <c r="D59" s="3"/>
      <c r="E59" s="3"/>
      <c r="F59" s="10"/>
      <c r="G59" s="10"/>
    </row>
    <row r="60" spans="2:7" s="2" customFormat="1" ht="16.5">
      <c r="B60" s="3"/>
      <c r="C60" s="3"/>
      <c r="D60" s="3"/>
      <c r="E60" s="3"/>
      <c r="F60" s="10"/>
      <c r="G60" s="10"/>
    </row>
    <row r="61" spans="2:7" s="2" customFormat="1" ht="16.5">
      <c r="B61" s="3"/>
      <c r="C61" s="3"/>
      <c r="D61" s="3"/>
      <c r="E61" s="3"/>
      <c r="F61" s="10"/>
      <c r="G61" s="10"/>
    </row>
    <row r="62" spans="2:7" s="2" customFormat="1" ht="16.5">
      <c r="B62" s="3"/>
      <c r="C62" s="3"/>
      <c r="D62" s="3"/>
      <c r="E62" s="3"/>
      <c r="F62" s="10"/>
      <c r="G62" s="10"/>
    </row>
    <row r="63" spans="2:7" s="2" customFormat="1" ht="16.5">
      <c r="B63" s="3"/>
      <c r="C63" s="3"/>
      <c r="D63" s="3"/>
      <c r="E63" s="3"/>
      <c r="F63" s="10"/>
      <c r="G63" s="10"/>
    </row>
    <row r="64" spans="2:7" s="2" customFormat="1" ht="16.5">
      <c r="B64" s="3"/>
      <c r="C64" s="3"/>
      <c r="D64" s="3"/>
      <c r="E64" s="3"/>
      <c r="F64" s="10"/>
      <c r="G64" s="10"/>
    </row>
    <row r="65" spans="2:7" s="2" customFormat="1" ht="16.5">
      <c r="B65" s="3"/>
      <c r="C65" s="3"/>
      <c r="D65" s="3"/>
      <c r="E65" s="3"/>
      <c r="F65" s="10"/>
      <c r="G65" s="10"/>
    </row>
    <row r="66" spans="2:7" s="2" customFormat="1" ht="16.5">
      <c r="B66" s="3"/>
      <c r="C66" s="3"/>
      <c r="D66" s="3"/>
      <c r="E66" s="3"/>
      <c r="F66" s="10"/>
      <c r="G66" s="10"/>
    </row>
    <row r="67" spans="2:7" s="2" customFormat="1" ht="16.5">
      <c r="B67" s="3"/>
      <c r="C67" s="3"/>
      <c r="D67" s="3"/>
      <c r="E67" s="3"/>
      <c r="F67" s="10"/>
      <c r="G67" s="10"/>
    </row>
    <row r="68" spans="2:7" s="2" customFormat="1" ht="16.5">
      <c r="B68" s="3"/>
      <c r="C68" s="3"/>
      <c r="D68" s="3"/>
      <c r="E68" s="3"/>
      <c r="F68" s="10"/>
      <c r="G68" s="10"/>
    </row>
    <row r="69" spans="2:7" s="2" customFormat="1" ht="16.5">
      <c r="B69" s="3"/>
      <c r="C69" s="3"/>
      <c r="D69" s="3"/>
      <c r="E69" s="3"/>
      <c r="F69" s="10"/>
      <c r="G69" s="10"/>
    </row>
    <row r="70" spans="2:7" s="2" customFormat="1" ht="16.5">
      <c r="B70" s="3"/>
      <c r="C70" s="3"/>
      <c r="D70" s="3"/>
      <c r="E70" s="3"/>
      <c r="F70" s="10"/>
      <c r="G70" s="10"/>
    </row>
    <row r="71" spans="2:7" s="2" customFormat="1" ht="16.5">
      <c r="B71" s="3"/>
      <c r="C71" s="3"/>
      <c r="D71" s="3"/>
      <c r="E71" s="3"/>
      <c r="F71" s="10"/>
      <c r="G71" s="10"/>
    </row>
    <row r="72" spans="2:7" s="2" customFormat="1" ht="16.5">
      <c r="B72" s="3"/>
      <c r="C72" s="3"/>
      <c r="D72" s="3"/>
      <c r="E72" s="3"/>
      <c r="F72" s="10"/>
      <c r="G72" s="10"/>
    </row>
    <row r="73" spans="2:7" s="2" customFormat="1" ht="16.5">
      <c r="B73" s="3"/>
      <c r="C73" s="3"/>
      <c r="D73" s="3"/>
      <c r="E73" s="3"/>
      <c r="F73" s="10"/>
      <c r="G73" s="10"/>
    </row>
    <row r="74" spans="2:7" s="2" customFormat="1" ht="16.5">
      <c r="B74" s="3"/>
      <c r="C74" s="3"/>
      <c r="D74" s="3"/>
      <c r="E74" s="3"/>
      <c r="F74" s="10"/>
      <c r="G74" s="10"/>
    </row>
    <row r="75" spans="2:7" s="2" customFormat="1" ht="16.5">
      <c r="B75" s="3"/>
      <c r="C75" s="3"/>
      <c r="D75" s="3"/>
      <c r="E75" s="3"/>
      <c r="F75" s="10"/>
      <c r="G75" s="10"/>
    </row>
    <row r="76" spans="2:7" s="2" customFormat="1" ht="16.5">
      <c r="B76" s="3"/>
      <c r="C76" s="3"/>
      <c r="D76" s="3"/>
      <c r="E76" s="3"/>
      <c r="F76" s="10"/>
      <c r="G76" s="10"/>
    </row>
    <row r="77" spans="2:7" s="2" customFormat="1" ht="16.5">
      <c r="B77" s="3"/>
      <c r="C77" s="3"/>
      <c r="D77" s="3"/>
      <c r="E77" s="3"/>
      <c r="F77" s="10"/>
      <c r="G77" s="10"/>
    </row>
    <row r="78" spans="2:7" s="2" customFormat="1" ht="16.5">
      <c r="B78" s="3"/>
      <c r="C78" s="3"/>
      <c r="D78" s="3"/>
      <c r="E78" s="3"/>
      <c r="F78" s="10"/>
      <c r="G78" s="10"/>
    </row>
    <row r="79" spans="2:7" s="2" customFormat="1" ht="16.5">
      <c r="B79" s="3"/>
      <c r="C79" s="3"/>
      <c r="D79" s="3"/>
      <c r="E79" s="3"/>
      <c r="F79" s="10"/>
      <c r="G79" s="10"/>
    </row>
    <row r="80" spans="2:7" s="2" customFormat="1" ht="16.5">
      <c r="B80" s="3"/>
      <c r="C80" s="3"/>
      <c r="D80" s="3"/>
      <c r="E80" s="3"/>
      <c r="F80" s="10"/>
      <c r="G80" s="10"/>
    </row>
    <row r="81" spans="2:7" s="2" customFormat="1" ht="16.5">
      <c r="B81" s="3"/>
      <c r="C81" s="3"/>
      <c r="D81" s="3"/>
      <c r="E81" s="3"/>
      <c r="F81" s="10"/>
      <c r="G81" s="10"/>
    </row>
    <row r="82" spans="2:7" s="2" customFormat="1" ht="16.5">
      <c r="B82" s="3"/>
      <c r="C82" s="3"/>
      <c r="D82" s="3"/>
      <c r="E82" s="3"/>
      <c r="F82" s="10"/>
      <c r="G82" s="10"/>
    </row>
    <row r="83" spans="2:7" s="2" customFormat="1" ht="16.5">
      <c r="B83" s="3"/>
      <c r="C83" s="3"/>
      <c r="D83" s="3"/>
      <c r="E83" s="3"/>
      <c r="F83" s="10"/>
      <c r="G83" s="10"/>
    </row>
    <row r="84" spans="2:7" s="2" customFormat="1" ht="16.5">
      <c r="B84" s="3"/>
      <c r="C84" s="3"/>
      <c r="D84" s="3"/>
      <c r="E84" s="3"/>
      <c r="F84" s="10"/>
      <c r="G84" s="10"/>
    </row>
    <row r="85" spans="2:7" s="2" customFormat="1" ht="16.5">
      <c r="B85" s="3"/>
      <c r="C85" s="3"/>
      <c r="D85" s="3"/>
      <c r="E85" s="3"/>
      <c r="F85" s="10"/>
      <c r="G85" s="10"/>
    </row>
    <row r="86" spans="2:7" s="2" customFormat="1" ht="16.5">
      <c r="B86" s="3"/>
      <c r="C86" s="3"/>
      <c r="D86" s="3"/>
      <c r="E86" s="3"/>
      <c r="F86" s="10"/>
      <c r="G86" s="10"/>
    </row>
    <row r="87" spans="2:7" s="2" customFormat="1" ht="16.5">
      <c r="B87" s="3"/>
      <c r="C87" s="3"/>
      <c r="D87" s="3"/>
      <c r="E87" s="3"/>
      <c r="F87" s="10"/>
      <c r="G87" s="10"/>
    </row>
    <row r="88" spans="2:7" s="2" customFormat="1" ht="16.5">
      <c r="B88" s="3"/>
      <c r="C88" s="3"/>
      <c r="D88" s="3"/>
      <c r="E88" s="3"/>
      <c r="F88" s="10"/>
      <c r="G88" s="10"/>
    </row>
    <row r="89" spans="2:7" s="2" customFormat="1" ht="16.5">
      <c r="B89" s="3"/>
      <c r="C89" s="3"/>
      <c r="D89" s="3"/>
      <c r="E89" s="3"/>
      <c r="F89" s="10"/>
      <c r="G89" s="10"/>
    </row>
    <row r="90" spans="2:7" s="2" customFormat="1" ht="16.5">
      <c r="B90" s="3"/>
      <c r="C90" s="3"/>
      <c r="D90" s="3"/>
      <c r="E90" s="3"/>
      <c r="F90" s="10"/>
      <c r="G90" s="10"/>
    </row>
    <row r="91" spans="2:7" s="2" customFormat="1" ht="16.5">
      <c r="B91" s="3"/>
      <c r="C91" s="3"/>
      <c r="D91" s="3"/>
      <c r="E91" s="3"/>
      <c r="F91" s="10"/>
      <c r="G91" s="10"/>
    </row>
    <row r="92" spans="2:7" s="2" customFormat="1" ht="16.5">
      <c r="B92" s="3"/>
      <c r="C92" s="3"/>
      <c r="D92" s="3"/>
      <c r="E92" s="3"/>
      <c r="F92" s="10"/>
      <c r="G92" s="10"/>
    </row>
    <row r="93" spans="2:7" s="2" customFormat="1" ht="16.5">
      <c r="B93" s="3"/>
      <c r="C93" s="3"/>
      <c r="D93" s="3"/>
      <c r="E93" s="3"/>
      <c r="F93" s="10"/>
      <c r="G93" s="10"/>
    </row>
    <row r="94" spans="2:7" s="2" customFormat="1" ht="16.5">
      <c r="B94" s="3"/>
      <c r="C94" s="3"/>
      <c r="D94" s="3"/>
      <c r="E94" s="3"/>
      <c r="F94" s="10"/>
      <c r="G94" s="10"/>
    </row>
    <row r="95" spans="2:7" s="2" customFormat="1" ht="16.5">
      <c r="B95" s="3"/>
      <c r="C95" s="3"/>
      <c r="D95" s="3"/>
      <c r="E95" s="3"/>
      <c r="F95" s="10"/>
      <c r="G95" s="10"/>
    </row>
    <row r="96" spans="2:7" s="2" customFormat="1" ht="16.5">
      <c r="B96" s="3"/>
      <c r="C96" s="3"/>
      <c r="D96" s="3"/>
      <c r="E96" s="3"/>
      <c r="F96" s="10"/>
      <c r="G96" s="10"/>
    </row>
    <row r="97" spans="2:7" s="2" customFormat="1" ht="16.5">
      <c r="B97" s="3"/>
      <c r="C97" s="3"/>
      <c r="D97" s="3"/>
      <c r="E97" s="3"/>
      <c r="F97" s="10"/>
      <c r="G97" s="10"/>
    </row>
    <row r="98" spans="2:7" s="2" customFormat="1" ht="16.5">
      <c r="B98" s="3"/>
      <c r="C98" s="3"/>
      <c r="D98" s="3"/>
      <c r="E98" s="3"/>
      <c r="F98" s="10"/>
      <c r="G98" s="10"/>
    </row>
    <row r="99" spans="2:7" s="2" customFormat="1" ht="16.5">
      <c r="B99" s="3"/>
      <c r="C99" s="3"/>
      <c r="D99" s="3"/>
      <c r="E99" s="3"/>
      <c r="F99" s="10"/>
      <c r="G99" s="10"/>
    </row>
    <row r="100" spans="2:7" s="2" customFormat="1" ht="16.5">
      <c r="B100" s="3"/>
      <c r="C100" s="3"/>
      <c r="D100" s="3"/>
      <c r="E100" s="3"/>
      <c r="F100" s="10"/>
      <c r="G100" s="10"/>
    </row>
    <row r="101" spans="2:7" s="2" customFormat="1" ht="16.5">
      <c r="B101" s="3"/>
      <c r="C101" s="3"/>
      <c r="D101" s="3"/>
      <c r="E101" s="3"/>
      <c r="F101" s="10"/>
      <c r="G101" s="10"/>
    </row>
    <row r="102" spans="2:7" s="2" customFormat="1" ht="16.5">
      <c r="B102" s="3"/>
      <c r="C102" s="3"/>
      <c r="D102" s="3"/>
      <c r="E102" s="3"/>
      <c r="F102" s="10"/>
      <c r="G102" s="10"/>
    </row>
    <row r="103" spans="2:7" s="2" customFormat="1" ht="16.5">
      <c r="B103" s="3"/>
      <c r="C103" s="3"/>
      <c r="D103" s="3"/>
      <c r="E103" s="3"/>
      <c r="F103" s="10"/>
      <c r="G103" s="10"/>
    </row>
    <row r="104" spans="2:7" s="2" customFormat="1" ht="16.5">
      <c r="B104" s="3"/>
      <c r="C104" s="3"/>
      <c r="D104" s="3"/>
      <c r="E104" s="3"/>
      <c r="F104" s="10"/>
      <c r="G104" s="10"/>
    </row>
    <row r="105" spans="2:7" s="2" customFormat="1" ht="16.5">
      <c r="B105" s="3"/>
      <c r="C105" s="3"/>
      <c r="D105" s="3"/>
      <c r="E105" s="3"/>
      <c r="F105" s="10"/>
      <c r="G105" s="10"/>
    </row>
    <row r="106" spans="2:7" s="2" customFormat="1" ht="16.5">
      <c r="B106" s="3"/>
      <c r="C106" s="3"/>
      <c r="D106" s="3"/>
      <c r="E106" s="3"/>
      <c r="F106" s="10"/>
      <c r="G106" s="10"/>
    </row>
    <row r="107" spans="2:7" s="2" customFormat="1" ht="16.5">
      <c r="B107" s="3"/>
      <c r="C107" s="3"/>
      <c r="D107" s="3"/>
      <c r="E107" s="3"/>
      <c r="F107" s="10"/>
      <c r="G107" s="10"/>
    </row>
    <row r="108" spans="2:7" s="2" customFormat="1" ht="16.5">
      <c r="B108" s="3"/>
      <c r="C108" s="3"/>
      <c r="D108" s="3"/>
      <c r="E108" s="3"/>
      <c r="F108" s="10"/>
      <c r="G108" s="10"/>
    </row>
    <row r="109" spans="2:7" s="2" customFormat="1" ht="16.5">
      <c r="B109" s="3"/>
      <c r="C109" s="3"/>
      <c r="D109" s="3"/>
      <c r="E109" s="3"/>
      <c r="F109" s="10"/>
      <c r="G109" s="10"/>
    </row>
    <row r="110" spans="2:7" s="2" customFormat="1" ht="16.5">
      <c r="B110" s="3"/>
      <c r="C110" s="3"/>
      <c r="D110" s="3"/>
      <c r="E110" s="3"/>
      <c r="F110" s="10"/>
      <c r="G110" s="10"/>
    </row>
    <row r="111" spans="2:7" s="2" customFormat="1" ht="16.5">
      <c r="B111" s="3"/>
      <c r="C111" s="3"/>
      <c r="D111" s="3"/>
      <c r="E111" s="3"/>
      <c r="F111" s="10"/>
      <c r="G111" s="10"/>
    </row>
    <row r="112" spans="2:7" s="2" customFormat="1" ht="16.5">
      <c r="B112" s="3"/>
      <c r="C112" s="3"/>
      <c r="D112" s="3"/>
      <c r="E112" s="3"/>
      <c r="F112" s="10"/>
      <c r="G112" s="10"/>
    </row>
    <row r="113" spans="2:7" s="2" customFormat="1" ht="16.5">
      <c r="B113" s="3"/>
      <c r="C113" s="3"/>
      <c r="D113" s="3"/>
      <c r="E113" s="3"/>
      <c r="F113" s="10"/>
      <c r="G113" s="10"/>
    </row>
    <row r="114" spans="2:7" s="2" customFormat="1" ht="16.5">
      <c r="B114" s="3"/>
      <c r="C114" s="3"/>
      <c r="D114" s="3"/>
      <c r="E114" s="3"/>
      <c r="F114" s="10"/>
      <c r="G114" s="10"/>
    </row>
    <row r="115" spans="2:7" s="2" customFormat="1" ht="16.5">
      <c r="B115" s="3"/>
      <c r="C115" s="3"/>
      <c r="D115" s="3"/>
      <c r="E115" s="3"/>
      <c r="F115" s="10"/>
      <c r="G115" s="10"/>
    </row>
    <row r="116" spans="2:7" s="2" customFormat="1" ht="16.5">
      <c r="B116" s="3"/>
      <c r="C116" s="3"/>
      <c r="D116" s="3"/>
      <c r="E116" s="3"/>
      <c r="F116" s="10"/>
      <c r="G116" s="10"/>
    </row>
    <row r="117" spans="2:7" s="2" customFormat="1" ht="16.5">
      <c r="B117" s="3"/>
      <c r="C117" s="3"/>
      <c r="D117" s="3"/>
      <c r="E117" s="3"/>
      <c r="F117" s="10"/>
      <c r="G117" s="10"/>
    </row>
    <row r="118" spans="2:7" s="2" customFormat="1" ht="16.5">
      <c r="B118" s="3"/>
      <c r="C118" s="3"/>
      <c r="D118" s="3"/>
      <c r="E118" s="3"/>
      <c r="F118" s="10"/>
      <c r="G118" s="10"/>
    </row>
    <row r="119" spans="2:7" s="2" customFormat="1" ht="16.5">
      <c r="B119" s="3"/>
      <c r="C119" s="3"/>
      <c r="D119" s="3"/>
      <c r="E119" s="3"/>
      <c r="F119" s="10"/>
      <c r="G119" s="10"/>
    </row>
    <row r="120" spans="2:7" s="2" customFormat="1" ht="16.5">
      <c r="B120" s="3"/>
      <c r="C120" s="3"/>
      <c r="D120" s="3"/>
      <c r="E120" s="3"/>
      <c r="F120" s="10"/>
      <c r="G120" s="10"/>
    </row>
    <row r="121" spans="2:7" s="2" customFormat="1" ht="16.5">
      <c r="B121" s="3"/>
      <c r="C121" s="3"/>
      <c r="D121" s="3"/>
      <c r="E121" s="3"/>
      <c r="F121" s="10"/>
      <c r="G121" s="10"/>
    </row>
    <row r="122" spans="2:7" s="2" customFormat="1" ht="16.5">
      <c r="B122" s="3"/>
      <c r="C122" s="3"/>
      <c r="D122" s="3"/>
      <c r="E122" s="3"/>
      <c r="F122" s="10"/>
      <c r="G122" s="10"/>
    </row>
    <row r="123" spans="2:7" s="2" customFormat="1" ht="16.5">
      <c r="B123" s="3"/>
      <c r="C123" s="3"/>
      <c r="D123" s="3"/>
      <c r="E123" s="3"/>
      <c r="F123" s="10"/>
      <c r="G123" s="10"/>
    </row>
    <row r="124" spans="2:7" s="2" customFormat="1" ht="16.5">
      <c r="B124" s="3"/>
      <c r="C124" s="3"/>
      <c r="D124" s="3"/>
      <c r="E124" s="3"/>
      <c r="F124" s="10"/>
      <c r="G124" s="10"/>
    </row>
    <row r="125" spans="2:7" s="2" customFormat="1" ht="16.5">
      <c r="B125" s="3"/>
      <c r="C125" s="3"/>
      <c r="D125" s="3"/>
      <c r="E125" s="3"/>
      <c r="F125" s="10"/>
      <c r="G125" s="10"/>
    </row>
    <row r="126" spans="2:7" s="2" customFormat="1" ht="16.5">
      <c r="B126" s="3"/>
      <c r="C126" s="3"/>
      <c r="D126" s="3"/>
      <c r="E126" s="3"/>
      <c r="F126" s="10"/>
      <c r="G126" s="10"/>
    </row>
    <row r="127" spans="2:7" s="2" customFormat="1" ht="16.5">
      <c r="B127" s="3"/>
      <c r="C127" s="3"/>
      <c r="D127" s="3"/>
      <c r="E127" s="3"/>
      <c r="F127" s="10"/>
      <c r="G127" s="10"/>
    </row>
    <row r="128" spans="2:7" s="2" customFormat="1" ht="16.5">
      <c r="B128" s="3"/>
      <c r="C128" s="3"/>
      <c r="D128" s="3"/>
      <c r="E128" s="3"/>
      <c r="F128" s="10"/>
      <c r="G128" s="10"/>
    </row>
    <row r="129" spans="2:7" s="2" customFormat="1" ht="16.5">
      <c r="B129" s="3"/>
      <c r="C129" s="3"/>
      <c r="D129" s="3"/>
      <c r="E129" s="3"/>
      <c r="F129" s="10"/>
      <c r="G129" s="10"/>
    </row>
    <row r="130" spans="2:7" s="2" customFormat="1" ht="16.5">
      <c r="B130" s="3"/>
      <c r="C130" s="3"/>
      <c r="D130" s="3"/>
      <c r="E130" s="3"/>
      <c r="F130" s="10"/>
      <c r="G130" s="10"/>
    </row>
    <row r="131" spans="2:7" s="2" customFormat="1" ht="16.5">
      <c r="B131" s="3"/>
      <c r="C131" s="3"/>
      <c r="D131" s="3"/>
      <c r="E131" s="3"/>
      <c r="F131" s="10"/>
      <c r="G131" s="10"/>
    </row>
    <row r="132" spans="2:7" s="2" customFormat="1" ht="16.5">
      <c r="B132" s="3"/>
      <c r="C132" s="3"/>
      <c r="D132" s="3"/>
      <c r="E132" s="3"/>
      <c r="F132" s="10"/>
      <c r="G132" s="10"/>
    </row>
    <row r="133" spans="2:7" s="2" customFormat="1" ht="16.5">
      <c r="B133" s="3"/>
      <c r="C133" s="3"/>
      <c r="D133" s="3"/>
      <c r="E133" s="3"/>
      <c r="F133" s="10"/>
      <c r="G133" s="10"/>
    </row>
    <row r="134" spans="2:7" s="2" customFormat="1" ht="16.5">
      <c r="B134" s="3"/>
      <c r="C134" s="3"/>
      <c r="D134" s="3"/>
      <c r="E134" s="3"/>
      <c r="F134" s="10"/>
      <c r="G134" s="10"/>
    </row>
    <row r="135" spans="2:7" s="2" customFormat="1" ht="16.5">
      <c r="B135" s="3"/>
      <c r="C135" s="3"/>
      <c r="D135" s="3"/>
      <c r="E135" s="3"/>
      <c r="F135" s="10"/>
      <c r="G135" s="10"/>
    </row>
    <row r="136" spans="2:7" s="2" customFormat="1" ht="16.5">
      <c r="B136" s="3"/>
      <c r="C136" s="3"/>
      <c r="D136" s="3"/>
      <c r="E136" s="3"/>
      <c r="F136" s="10"/>
      <c r="G136" s="10"/>
    </row>
    <row r="137" spans="2:7" s="2" customFormat="1" ht="16.5">
      <c r="B137" s="3"/>
      <c r="C137" s="3"/>
      <c r="D137" s="3"/>
      <c r="E137" s="3"/>
      <c r="F137" s="10"/>
      <c r="G137" s="10"/>
    </row>
    <row r="138" spans="2:7" s="2" customFormat="1" ht="16.5">
      <c r="B138" s="3"/>
      <c r="C138" s="3"/>
      <c r="D138" s="3"/>
      <c r="E138" s="3"/>
      <c r="F138" s="10"/>
      <c r="G138" s="10"/>
    </row>
    <row r="139" spans="2:7" s="2" customFormat="1" ht="16.5">
      <c r="B139" s="3"/>
      <c r="C139" s="3"/>
      <c r="D139" s="3"/>
      <c r="E139" s="3"/>
      <c r="F139" s="10"/>
      <c r="G139" s="10"/>
    </row>
    <row r="140" spans="2:7" s="2" customFormat="1" ht="16.5">
      <c r="B140" s="3"/>
      <c r="C140" s="3"/>
      <c r="D140" s="3"/>
      <c r="E140" s="3"/>
      <c r="F140" s="10"/>
      <c r="G140" s="10"/>
    </row>
    <row r="141" spans="2:7" s="2" customFormat="1" ht="16.5">
      <c r="B141" s="3"/>
      <c r="C141" s="3"/>
      <c r="D141" s="3"/>
      <c r="E141" s="3"/>
      <c r="F141" s="10"/>
      <c r="G141" s="10"/>
    </row>
    <row r="142" spans="2:7" s="2" customFormat="1" ht="16.5">
      <c r="B142" s="3"/>
      <c r="C142" s="3"/>
      <c r="D142" s="3"/>
      <c r="E142" s="3"/>
      <c r="F142" s="10"/>
      <c r="G142" s="10"/>
    </row>
    <row r="143" spans="2:7" s="2" customFormat="1" ht="16.5">
      <c r="B143" s="3"/>
      <c r="C143" s="3"/>
      <c r="D143" s="3"/>
      <c r="E143" s="3"/>
      <c r="F143" s="10"/>
      <c r="G143" s="10"/>
    </row>
    <row r="144" spans="2:7" s="2" customFormat="1" ht="16.5">
      <c r="B144" s="3"/>
      <c r="C144" s="3"/>
      <c r="D144" s="3"/>
      <c r="E144" s="3"/>
      <c r="F144" s="10"/>
      <c r="G144" s="10"/>
    </row>
    <row r="145" spans="2:7" s="2" customFormat="1" ht="16.5">
      <c r="B145" s="3"/>
      <c r="C145" s="3"/>
      <c r="D145" s="3"/>
      <c r="E145" s="3"/>
      <c r="F145" s="10"/>
      <c r="G145" s="10"/>
    </row>
    <row r="146" spans="2:7" s="2" customFormat="1" ht="16.5">
      <c r="B146" s="3"/>
      <c r="C146" s="3"/>
      <c r="D146" s="3"/>
      <c r="E146" s="3"/>
      <c r="F146" s="10"/>
      <c r="G146" s="10"/>
    </row>
    <row r="147" spans="2:7" s="2" customFormat="1" ht="16.5">
      <c r="B147" s="3"/>
      <c r="C147" s="3"/>
      <c r="D147" s="3"/>
      <c r="E147" s="3"/>
      <c r="F147" s="10"/>
      <c r="G147" s="10"/>
    </row>
    <row r="148" spans="2:7" s="2" customFormat="1" ht="16.5">
      <c r="B148" s="3"/>
      <c r="C148" s="3"/>
      <c r="D148" s="3"/>
      <c r="E148" s="3"/>
      <c r="F148" s="10"/>
      <c r="G148" s="10"/>
    </row>
    <row r="149" spans="2:7" s="2" customFormat="1" ht="16.5">
      <c r="B149" s="3"/>
      <c r="C149" s="3"/>
      <c r="D149" s="3"/>
      <c r="E149" s="3"/>
      <c r="F149" s="10"/>
      <c r="G149" s="10"/>
    </row>
    <row r="150" spans="2:7" s="2" customFormat="1" ht="16.5">
      <c r="B150" s="3"/>
      <c r="C150" s="3"/>
      <c r="D150" s="3"/>
      <c r="E150" s="3"/>
      <c r="F150" s="10"/>
      <c r="G150" s="10"/>
    </row>
    <row r="151" spans="2:7" s="2" customFormat="1" ht="16.5">
      <c r="B151" s="3"/>
      <c r="C151" s="3"/>
      <c r="D151" s="3"/>
      <c r="E151" s="3"/>
      <c r="F151" s="10"/>
      <c r="G151" s="10"/>
    </row>
    <row r="152" spans="2:7" s="2" customFormat="1" ht="16.5">
      <c r="B152" s="3"/>
      <c r="C152" s="3"/>
      <c r="D152" s="3"/>
      <c r="E152" s="3"/>
      <c r="F152" s="10"/>
      <c r="G152" s="10"/>
    </row>
    <row r="153" spans="2:7" s="2" customFormat="1" ht="16.5">
      <c r="B153" s="3"/>
      <c r="C153" s="3"/>
      <c r="D153" s="3"/>
      <c r="E153" s="3"/>
      <c r="F153" s="10"/>
      <c r="G153" s="10"/>
    </row>
    <row r="154" spans="2:7" s="2" customFormat="1" ht="16.5">
      <c r="B154" s="3"/>
      <c r="C154" s="3"/>
      <c r="D154" s="3"/>
      <c r="E154" s="3"/>
      <c r="F154" s="10"/>
      <c r="G154" s="10"/>
    </row>
  </sheetData>
  <mergeCells count="5">
    <mergeCell ref="B3:C3"/>
    <mergeCell ref="D3:E3"/>
    <mergeCell ref="F3:G3"/>
    <mergeCell ref="A1:G1"/>
    <mergeCell ref="A3:A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22">
      <selection activeCell="C40" sqref="C40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12.125" style="1" customWidth="1"/>
    <col min="7" max="7" width="11.375" style="1" customWidth="1"/>
  </cols>
  <sheetData>
    <row r="1" spans="1:7" s="2" customFormat="1" ht="30" customHeight="1">
      <c r="A1" s="20" t="s">
        <v>77</v>
      </c>
      <c r="B1" s="20"/>
      <c r="C1" s="20"/>
      <c r="D1" s="20"/>
      <c r="E1" s="20"/>
      <c r="F1" s="20"/>
      <c r="G1" s="20"/>
    </row>
    <row r="2" spans="2:7" s="2" customFormat="1" ht="7.5" customHeight="1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3" t="s">
        <v>75</v>
      </c>
      <c r="C3" s="24"/>
      <c r="D3" s="23" t="s">
        <v>76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7" t="s">
        <v>0</v>
      </c>
      <c r="B5" s="6">
        <v>297492</v>
      </c>
      <c r="C5" s="6">
        <v>1152800</v>
      </c>
      <c r="D5" s="6">
        <v>242869</v>
      </c>
      <c r="E5" s="6">
        <v>974000</v>
      </c>
      <c r="F5" s="12">
        <f>SUM(B5/D5-1)</f>
        <v>0.22490725452816118</v>
      </c>
      <c r="G5" s="12">
        <f aca="true" t="shared" si="0" ref="G5:G17">SUM(C5/E5-1)</f>
        <v>0.18357289527720733</v>
      </c>
    </row>
    <row r="6" spans="1:7" s="2" customFormat="1" ht="19.5" customHeight="1">
      <c r="A6" s="7" t="s">
        <v>1</v>
      </c>
      <c r="B6" s="6">
        <v>5399920</v>
      </c>
      <c r="C6" s="6">
        <v>16714200</v>
      </c>
      <c r="D6" s="6">
        <v>5786857</v>
      </c>
      <c r="E6" s="6">
        <v>17521100</v>
      </c>
      <c r="F6" s="12">
        <f>SUM(B6/D6-1)</f>
        <v>-0.06686479379048071</v>
      </c>
      <c r="G6" s="12">
        <f t="shared" si="0"/>
        <v>-0.04605304461477877</v>
      </c>
    </row>
    <row r="7" spans="1:7" s="2" customFormat="1" ht="19.5" customHeight="1">
      <c r="A7" s="7" t="s">
        <v>2</v>
      </c>
      <c r="B7" s="6">
        <v>111739</v>
      </c>
      <c r="C7" s="6">
        <v>420200</v>
      </c>
      <c r="D7" s="6">
        <v>103422</v>
      </c>
      <c r="E7" s="6">
        <v>417800</v>
      </c>
      <c r="F7" s="12">
        <f aca="true" t="shared" si="1" ref="F7:F17">SUM(B7/D7-1)</f>
        <v>0.08041809286225376</v>
      </c>
      <c r="G7" s="12">
        <f t="shared" si="0"/>
        <v>0.005744375299186144</v>
      </c>
    </row>
    <row r="8" spans="1:7" s="2" customFormat="1" ht="19.5" customHeight="1">
      <c r="A8" s="7" t="s">
        <v>3</v>
      </c>
      <c r="B8" s="6">
        <v>312042</v>
      </c>
      <c r="C8" s="6">
        <v>1205200</v>
      </c>
      <c r="D8" s="6">
        <v>224955</v>
      </c>
      <c r="E8" s="6">
        <v>962700</v>
      </c>
      <c r="F8" s="12">
        <f t="shared" si="1"/>
        <v>0.38713075948523046</v>
      </c>
      <c r="G8" s="12">
        <f t="shared" si="0"/>
        <v>0.25189570998234134</v>
      </c>
    </row>
    <row r="9" spans="1:7" s="2" customFormat="1" ht="19.5" customHeight="1">
      <c r="A9" s="7" t="s">
        <v>4</v>
      </c>
      <c r="B9" s="6">
        <v>638132</v>
      </c>
      <c r="C9" s="6">
        <v>2437600</v>
      </c>
      <c r="D9" s="6">
        <v>152752</v>
      </c>
      <c r="E9" s="6">
        <v>585700</v>
      </c>
      <c r="F9" s="12">
        <f t="shared" si="1"/>
        <v>3.177568869802032</v>
      </c>
      <c r="G9" s="12">
        <f t="shared" si="0"/>
        <v>3.16185760628308</v>
      </c>
    </row>
    <row r="10" spans="1:7" s="2" customFormat="1" ht="19.5" customHeight="1">
      <c r="A10" s="7" t="s">
        <v>5</v>
      </c>
      <c r="B10" s="6">
        <v>43319</v>
      </c>
      <c r="C10" s="6">
        <v>87300</v>
      </c>
      <c r="D10" s="6">
        <v>84158</v>
      </c>
      <c r="E10" s="6">
        <v>266500</v>
      </c>
      <c r="F10" s="12">
        <f t="shared" si="1"/>
        <v>-0.485265809548706</v>
      </c>
      <c r="G10" s="12">
        <f t="shared" si="0"/>
        <v>-0.6724202626641651</v>
      </c>
    </row>
    <row r="11" spans="1:7" s="2" customFormat="1" ht="19.5" customHeight="1">
      <c r="A11" s="7" t="s">
        <v>6</v>
      </c>
      <c r="B11" s="6">
        <v>69362</v>
      </c>
      <c r="C11" s="6">
        <v>207600</v>
      </c>
      <c r="D11" s="6">
        <v>82062</v>
      </c>
      <c r="E11" s="6">
        <v>226500</v>
      </c>
      <c r="F11" s="12">
        <f t="shared" si="1"/>
        <v>-0.1547610343398893</v>
      </c>
      <c r="G11" s="12">
        <f t="shared" si="0"/>
        <v>-0.08344370860927153</v>
      </c>
    </row>
    <row r="12" spans="1:7" s="2" customFormat="1" ht="19.5" customHeight="1">
      <c r="A12" s="7" t="s">
        <v>7</v>
      </c>
      <c r="B12" s="6">
        <v>1438824</v>
      </c>
      <c r="C12" s="6">
        <v>4535400</v>
      </c>
      <c r="D12" s="6">
        <v>721157</v>
      </c>
      <c r="E12" s="6">
        <v>2586600</v>
      </c>
      <c r="F12" s="12">
        <f t="shared" si="1"/>
        <v>0.9951605544978417</v>
      </c>
      <c r="G12" s="12">
        <f t="shared" si="0"/>
        <v>0.7534214799350498</v>
      </c>
    </row>
    <row r="13" spans="1:7" s="2" customFormat="1" ht="19.5" customHeight="1">
      <c r="A13" s="7" t="s">
        <v>27</v>
      </c>
      <c r="B13" s="6">
        <v>17447</v>
      </c>
      <c r="C13" s="6">
        <v>148700</v>
      </c>
      <c r="D13" s="6">
        <v>182709</v>
      </c>
      <c r="E13" s="6">
        <v>583700</v>
      </c>
      <c r="F13" s="12">
        <f t="shared" si="1"/>
        <v>-0.9045093564082777</v>
      </c>
      <c r="G13" s="12">
        <f t="shared" si="0"/>
        <v>-0.7452458454685627</v>
      </c>
    </row>
    <row r="14" spans="1:7" s="2" customFormat="1" ht="19.5" customHeight="1">
      <c r="A14" s="7" t="s">
        <v>8</v>
      </c>
      <c r="B14" s="6">
        <v>23134372</v>
      </c>
      <c r="C14" s="6">
        <v>61254600</v>
      </c>
      <c r="D14" s="6">
        <v>21160567</v>
      </c>
      <c r="E14" s="6">
        <v>58198200</v>
      </c>
      <c r="F14" s="12">
        <f t="shared" si="1"/>
        <v>0.09327751000244944</v>
      </c>
      <c r="G14" s="12">
        <f t="shared" si="0"/>
        <v>0.05251708815736578</v>
      </c>
    </row>
    <row r="15" spans="1:7" s="2" customFormat="1" ht="19.5" customHeight="1">
      <c r="A15" s="7" t="s">
        <v>21</v>
      </c>
      <c r="B15" s="6">
        <v>42261</v>
      </c>
      <c r="C15" s="6">
        <v>194000</v>
      </c>
      <c r="D15" s="6">
        <v>81173</v>
      </c>
      <c r="E15" s="6">
        <v>163000</v>
      </c>
      <c r="F15" s="12">
        <f t="shared" si="1"/>
        <v>-0.47937121949416683</v>
      </c>
      <c r="G15" s="12">
        <f t="shared" si="0"/>
        <v>0.1901840490797546</v>
      </c>
    </row>
    <row r="16" spans="1:7" s="2" customFormat="1" ht="19.5" customHeight="1">
      <c r="A16" s="7" t="s">
        <v>9</v>
      </c>
      <c r="B16" s="6">
        <v>433452</v>
      </c>
      <c r="C16" s="6">
        <v>1871700</v>
      </c>
      <c r="D16" s="6">
        <v>467393</v>
      </c>
      <c r="E16" s="6">
        <v>1776900</v>
      </c>
      <c r="F16" s="12">
        <f t="shared" si="1"/>
        <v>-0.07261769003814778</v>
      </c>
      <c r="G16" s="12">
        <f t="shared" si="0"/>
        <v>0.05335134222522364</v>
      </c>
    </row>
    <row r="17" spans="1:7" s="2" customFormat="1" ht="24" customHeight="1">
      <c r="A17" s="7" t="s">
        <v>11</v>
      </c>
      <c r="B17" s="6">
        <f>SUM(B5:B16)</f>
        <v>31938362</v>
      </c>
      <c r="C17" s="6">
        <f>SUM(C5:C16)</f>
        <v>90229300</v>
      </c>
      <c r="D17" s="6">
        <f>SUM(D5:D16)</f>
        <v>29290074</v>
      </c>
      <c r="E17" s="6">
        <f>SUM(E5:E16)</f>
        <v>84262700</v>
      </c>
      <c r="F17" s="12">
        <f t="shared" si="1"/>
        <v>0.09041588628284103</v>
      </c>
      <c r="G17" s="12">
        <f t="shared" si="0"/>
        <v>0.07080950408662434</v>
      </c>
    </row>
    <row r="18" spans="1:7" s="2" customFormat="1" ht="19.5" customHeight="1">
      <c r="A18" s="7" t="s">
        <v>10</v>
      </c>
      <c r="B18" s="6">
        <v>78131</v>
      </c>
      <c r="C18" s="6">
        <v>267100</v>
      </c>
      <c r="D18" s="6">
        <v>8453</v>
      </c>
      <c r="E18" s="6">
        <v>49000</v>
      </c>
      <c r="F18" s="12">
        <f>SUM(B18/D18-1)</f>
        <v>8.242990654205608</v>
      </c>
      <c r="G18" s="12">
        <f>SUM(C18/E18-1)</f>
        <v>4.451020408163266</v>
      </c>
    </row>
    <row r="19" spans="1:7" s="2" customFormat="1" ht="24" customHeight="1">
      <c r="A19" s="7" t="s">
        <v>12</v>
      </c>
      <c r="B19" s="6">
        <f>SUM(B18:B18)</f>
        <v>78131</v>
      </c>
      <c r="C19" s="6">
        <f>SUM(C18:C18)</f>
        <v>267100</v>
      </c>
      <c r="D19" s="6">
        <f>SUM(D18:D18)</f>
        <v>8453</v>
      </c>
      <c r="E19" s="6">
        <f>SUM(E18:E18)</f>
        <v>49000</v>
      </c>
      <c r="F19" s="12">
        <f>SUM(B19/D19-1)</f>
        <v>8.242990654205608</v>
      </c>
      <c r="G19" s="12">
        <f>SUM(C19/E19-1)</f>
        <v>4.451020408163266</v>
      </c>
    </row>
    <row r="20" spans="1:7" s="2" customFormat="1" ht="24" customHeight="1">
      <c r="A20" s="7" t="s">
        <v>41</v>
      </c>
      <c r="B20" s="6">
        <v>47</v>
      </c>
      <c r="C20" s="6">
        <v>300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7" t="s">
        <v>72</v>
      </c>
      <c r="B21" s="6">
        <v>291</v>
      </c>
      <c r="C21" s="6">
        <v>2300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24" customHeight="1">
      <c r="A22" s="7" t="s">
        <v>13</v>
      </c>
      <c r="B22" s="6">
        <f>SUM(B20:B21)</f>
        <v>338</v>
      </c>
      <c r="C22" s="6">
        <f>SUM(C20:C21)</f>
        <v>2600</v>
      </c>
      <c r="D22" s="6">
        <f>SUM(D20:D20)</f>
        <v>0</v>
      </c>
      <c r="E22" s="6">
        <f>SUM(E20:E20)</f>
        <v>0</v>
      </c>
      <c r="F22" s="6">
        <v>0</v>
      </c>
      <c r="G22" s="6">
        <v>0</v>
      </c>
    </row>
    <row r="23" spans="1:7" s="2" customFormat="1" ht="19.5" customHeight="1">
      <c r="A23" s="7" t="s">
        <v>39</v>
      </c>
      <c r="B23" s="6">
        <v>0</v>
      </c>
      <c r="C23" s="6">
        <v>0</v>
      </c>
      <c r="D23" s="6">
        <v>418</v>
      </c>
      <c r="E23" s="6">
        <v>9500</v>
      </c>
      <c r="F23" s="12">
        <f>SUM(B23/D23-1)</f>
        <v>-1</v>
      </c>
      <c r="G23" s="12">
        <f>SUM(C23/E23-1)</f>
        <v>-1</v>
      </c>
    </row>
    <row r="24" spans="1:7" s="2" customFormat="1" ht="19.5" customHeight="1">
      <c r="A24" s="7" t="s">
        <v>14</v>
      </c>
      <c r="B24" s="6">
        <v>168</v>
      </c>
      <c r="C24" s="6">
        <v>1100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15</v>
      </c>
      <c r="B25" s="6">
        <v>7184</v>
      </c>
      <c r="C25" s="6">
        <v>43100</v>
      </c>
      <c r="D25" s="6">
        <v>7794</v>
      </c>
      <c r="E25" s="6">
        <v>60300</v>
      </c>
      <c r="F25" s="12">
        <f aca="true" t="shared" si="2" ref="F25:G27">SUM(B25/D25-1)</f>
        <v>-0.07826533230690269</v>
      </c>
      <c r="G25" s="12">
        <f t="shared" si="2"/>
        <v>-0.285240464344942</v>
      </c>
    </row>
    <row r="26" spans="1:7" s="2" customFormat="1" ht="19.5" customHeight="1">
      <c r="A26" s="7" t="s">
        <v>40</v>
      </c>
      <c r="B26" s="6">
        <v>0</v>
      </c>
      <c r="C26" s="6">
        <v>0</v>
      </c>
      <c r="D26" s="6">
        <v>37058</v>
      </c>
      <c r="E26" s="6">
        <v>167900</v>
      </c>
      <c r="F26" s="12">
        <f t="shared" si="2"/>
        <v>-1</v>
      </c>
      <c r="G26" s="12">
        <f t="shared" si="2"/>
        <v>-1</v>
      </c>
    </row>
    <row r="27" spans="1:7" s="2" customFormat="1" ht="24" customHeight="1">
      <c r="A27" s="8" t="s">
        <v>17</v>
      </c>
      <c r="B27" s="6">
        <f>SUM(B23:B26)</f>
        <v>7352</v>
      </c>
      <c r="C27" s="6">
        <f>SUM(C23:C26)</f>
        <v>44200</v>
      </c>
      <c r="D27" s="6">
        <f>SUM(D23:D26)</f>
        <v>45270</v>
      </c>
      <c r="E27" s="6">
        <f>SUM(E23:E26)</f>
        <v>237700</v>
      </c>
      <c r="F27" s="12">
        <f t="shared" si="2"/>
        <v>-0.8375966423680141</v>
      </c>
      <c r="G27" s="12">
        <f t="shared" si="2"/>
        <v>-0.8140513251998317</v>
      </c>
    </row>
    <row r="28" spans="1:7" s="2" customFormat="1" ht="19.5" customHeight="1">
      <c r="A28" s="7" t="s">
        <v>16</v>
      </c>
      <c r="B28" s="6">
        <v>11673</v>
      </c>
      <c r="C28" s="6">
        <v>62200</v>
      </c>
      <c r="D28" s="6">
        <v>4334</v>
      </c>
      <c r="E28" s="6">
        <v>37100</v>
      </c>
      <c r="F28" s="12">
        <f aca="true" t="shared" si="3" ref="F28:G33">SUM(B28/D28-1)</f>
        <v>1.693354868481772</v>
      </c>
      <c r="G28" s="12">
        <f t="shared" si="3"/>
        <v>0.6765498652291104</v>
      </c>
    </row>
    <row r="29" spans="1:7" s="2" customFormat="1" ht="24" customHeight="1">
      <c r="A29" s="7" t="s">
        <v>18</v>
      </c>
      <c r="B29" s="6">
        <f>SUM(B28:B28)</f>
        <v>11673</v>
      </c>
      <c r="C29" s="6">
        <f>SUM(C28:C28)</f>
        <v>62200</v>
      </c>
      <c r="D29" s="6">
        <f>SUM(D28:D28)</f>
        <v>4334</v>
      </c>
      <c r="E29" s="6">
        <f>SUM(E28:E28)</f>
        <v>37100</v>
      </c>
      <c r="F29" s="12">
        <f t="shared" si="3"/>
        <v>1.693354868481772</v>
      </c>
      <c r="G29" s="12">
        <f t="shared" si="3"/>
        <v>0.6765498652291104</v>
      </c>
    </row>
    <row r="30" spans="1:7" s="2" customFormat="1" ht="24" customHeight="1">
      <c r="A30" s="7" t="s">
        <v>50</v>
      </c>
      <c r="B30" s="6">
        <v>0</v>
      </c>
      <c r="C30" s="6">
        <v>0</v>
      </c>
      <c r="D30" s="6">
        <v>5443</v>
      </c>
      <c r="E30" s="6">
        <v>21100</v>
      </c>
      <c r="F30" s="12">
        <f t="shared" si="3"/>
        <v>-1</v>
      </c>
      <c r="G30" s="12">
        <f t="shared" si="3"/>
        <v>-1</v>
      </c>
    </row>
    <row r="31" spans="1:7" s="2" customFormat="1" ht="22.5" customHeight="1">
      <c r="A31" s="7" t="s">
        <v>30</v>
      </c>
      <c r="B31" s="6">
        <v>19958</v>
      </c>
      <c r="C31" s="6">
        <v>72800</v>
      </c>
      <c r="D31" s="6">
        <v>173775</v>
      </c>
      <c r="E31" s="6">
        <v>628500</v>
      </c>
      <c r="F31" s="12">
        <f t="shared" si="3"/>
        <v>-0.8851503380808516</v>
      </c>
      <c r="G31" s="12">
        <f t="shared" si="3"/>
        <v>-0.8841686555290373</v>
      </c>
    </row>
    <row r="32" spans="1:7" s="2" customFormat="1" ht="21.75" customHeight="1">
      <c r="A32" s="7" t="s">
        <v>20</v>
      </c>
      <c r="B32" s="9">
        <f>SUM(B30:B31)</f>
        <v>19958</v>
      </c>
      <c r="C32" s="9">
        <f>SUM(C30:C31)</f>
        <v>72800</v>
      </c>
      <c r="D32" s="9">
        <f>SUM(D30:D31)</f>
        <v>179218</v>
      </c>
      <c r="E32" s="9">
        <f>SUM(E30:E31)</f>
        <v>649600</v>
      </c>
      <c r="F32" s="12">
        <f t="shared" si="3"/>
        <v>-0.8886384180160475</v>
      </c>
      <c r="G32" s="12">
        <f t="shared" si="3"/>
        <v>-0.8879310344827587</v>
      </c>
    </row>
    <row r="33" spans="1:7" s="2" customFormat="1" ht="19.5" customHeight="1">
      <c r="A33" s="7" t="s">
        <v>54</v>
      </c>
      <c r="B33" s="6">
        <v>0</v>
      </c>
      <c r="C33" s="6">
        <v>0</v>
      </c>
      <c r="D33" s="6">
        <v>22988</v>
      </c>
      <c r="E33" s="6">
        <v>183800</v>
      </c>
      <c r="F33" s="12">
        <f t="shared" si="3"/>
        <v>-1</v>
      </c>
      <c r="G33" s="12">
        <f t="shared" si="3"/>
        <v>-1</v>
      </c>
    </row>
    <row r="34" spans="1:7" s="2" customFormat="1" ht="24" customHeight="1">
      <c r="A34" s="7" t="s">
        <v>33</v>
      </c>
      <c r="B34" s="9">
        <f>SUM(B33:B33)</f>
        <v>0</v>
      </c>
      <c r="C34" s="9">
        <f>SUM(C33:C33)</f>
        <v>0</v>
      </c>
      <c r="D34" s="9">
        <f>SUM(D33:D33)</f>
        <v>22988</v>
      </c>
      <c r="E34" s="9">
        <f>SUM(E33:E33)</f>
        <v>183800</v>
      </c>
      <c r="F34" s="12">
        <f>SUM(B34/D34-1)</f>
        <v>-1</v>
      </c>
      <c r="G34" s="12">
        <f>SUM(C34/E34-1)</f>
        <v>-1</v>
      </c>
    </row>
    <row r="35" spans="1:7" s="2" customFormat="1" ht="19.5" customHeight="1">
      <c r="A35" s="7" t="s">
        <v>34</v>
      </c>
      <c r="B35" s="6">
        <v>4996</v>
      </c>
      <c r="C35" s="6">
        <v>26300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64</v>
      </c>
      <c r="B36" s="6">
        <v>998</v>
      </c>
      <c r="C36" s="6">
        <v>3500</v>
      </c>
      <c r="D36" s="6">
        <v>0</v>
      </c>
      <c r="E36" s="6">
        <v>0</v>
      </c>
      <c r="F36" s="6">
        <v>0</v>
      </c>
      <c r="G36" s="6">
        <v>0</v>
      </c>
    </row>
    <row r="37" spans="1:7" s="2" customFormat="1" ht="24" customHeight="1">
      <c r="A37" s="7" t="s">
        <v>36</v>
      </c>
      <c r="B37" s="9">
        <f>SUM(B35:B36)</f>
        <v>5994</v>
      </c>
      <c r="C37" s="9">
        <f>SUM(C35:C36)</f>
        <v>29800</v>
      </c>
      <c r="D37" s="9">
        <f>SUM(D35:D36)</f>
        <v>0</v>
      </c>
      <c r="E37" s="9">
        <f>SUM(E35:E36)</f>
        <v>0</v>
      </c>
      <c r="F37" s="6">
        <v>0</v>
      </c>
      <c r="G37" s="6">
        <v>0</v>
      </c>
    </row>
    <row r="38" spans="1:7" s="2" customFormat="1" ht="31.5" customHeight="1">
      <c r="A38" s="7" t="s">
        <v>31</v>
      </c>
      <c r="B38" s="9">
        <f>SUM(B37,B34,B32,B29,B27,B22,B19,B17)</f>
        <v>32061808</v>
      </c>
      <c r="C38" s="9">
        <f>SUM(C37,C34,C32,C29,C27,C22,C19,C17)</f>
        <v>90708000</v>
      </c>
      <c r="D38" s="9">
        <f>SUM(D37,D34,D32,D29,D27,D22,D19,D17)</f>
        <v>29550337</v>
      </c>
      <c r="E38" s="9">
        <f>SUM(E37,E34,E32,E29,E27,E22,E19,E17)</f>
        <v>85419900</v>
      </c>
      <c r="F38" s="12">
        <f>SUM(B38/D38-1)</f>
        <v>0.08498958912042198</v>
      </c>
      <c r="G38" s="12">
        <f>SUM(C38/E38-1)</f>
        <v>0.061907120003652505</v>
      </c>
    </row>
    <row r="39" spans="2:7" s="2" customFormat="1" ht="16.5">
      <c r="B39" s="3"/>
      <c r="C39" s="3"/>
      <c r="D39" s="3"/>
      <c r="E39" s="3"/>
      <c r="F39" s="3"/>
      <c r="G39" s="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18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25">
      <selection activeCell="A23" sqref="A23:IV23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50390625" style="1" customWidth="1"/>
    <col min="7" max="7" width="9.375" style="1" customWidth="1"/>
  </cols>
  <sheetData>
    <row r="1" spans="1:7" s="2" customFormat="1" ht="30" customHeight="1">
      <c r="A1" s="20" t="s">
        <v>79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3" t="s">
        <v>78</v>
      </c>
      <c r="C3" s="24"/>
      <c r="D3" s="23" t="s">
        <v>56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7" t="s">
        <v>0</v>
      </c>
      <c r="B5" s="6">
        <v>554854</v>
      </c>
      <c r="C5" s="6">
        <v>2136000</v>
      </c>
      <c r="D5" s="6">
        <v>287312</v>
      </c>
      <c r="E5" s="6">
        <v>1163300</v>
      </c>
      <c r="F5" s="12">
        <f aca="true" t="shared" si="0" ref="F5:F16">SUM(B5/D5-1)</f>
        <v>0.9311897867127026</v>
      </c>
      <c r="G5" s="12">
        <f aca="true" t="shared" si="1" ref="G5:G16">SUM(C5/E5-1)</f>
        <v>0.8361557637754664</v>
      </c>
    </row>
    <row r="6" spans="1:7" s="2" customFormat="1" ht="19.5" customHeight="1">
      <c r="A6" s="7" t="s">
        <v>1</v>
      </c>
      <c r="B6" s="6">
        <v>7242507</v>
      </c>
      <c r="C6" s="6">
        <v>22181800</v>
      </c>
      <c r="D6" s="6">
        <v>7294210</v>
      </c>
      <c r="E6" s="6">
        <v>22206700</v>
      </c>
      <c r="F6" s="12">
        <f t="shared" si="0"/>
        <v>-0.0070882247700573275</v>
      </c>
      <c r="G6" s="12">
        <f t="shared" si="1"/>
        <v>-0.0011212832163266517</v>
      </c>
    </row>
    <row r="7" spans="1:7" s="2" customFormat="1" ht="19.5" customHeight="1">
      <c r="A7" s="7" t="s">
        <v>35</v>
      </c>
      <c r="B7" s="6">
        <v>1373</v>
      </c>
      <c r="C7" s="6">
        <v>12000</v>
      </c>
      <c r="D7" s="6">
        <v>0</v>
      </c>
      <c r="E7" s="6">
        <v>0</v>
      </c>
      <c r="F7" s="6">
        <v>0</v>
      </c>
      <c r="G7" s="6">
        <v>0</v>
      </c>
    </row>
    <row r="8" spans="1:7" s="2" customFormat="1" ht="19.5" customHeight="1">
      <c r="A8" s="7" t="s">
        <v>2</v>
      </c>
      <c r="B8" s="6">
        <v>208810</v>
      </c>
      <c r="C8" s="6">
        <v>790400</v>
      </c>
      <c r="D8" s="6">
        <v>138556</v>
      </c>
      <c r="E8" s="6">
        <v>556700</v>
      </c>
      <c r="F8" s="12">
        <f t="shared" si="0"/>
        <v>0.5070440832587546</v>
      </c>
      <c r="G8" s="12">
        <f t="shared" si="1"/>
        <v>0.41979522184300344</v>
      </c>
    </row>
    <row r="9" spans="1:7" s="2" customFormat="1" ht="19.5" customHeight="1">
      <c r="A9" s="7" t="s">
        <v>3</v>
      </c>
      <c r="B9" s="6">
        <v>441959</v>
      </c>
      <c r="C9" s="6">
        <v>1860900</v>
      </c>
      <c r="D9" s="6">
        <v>335309</v>
      </c>
      <c r="E9" s="6">
        <v>1421900</v>
      </c>
      <c r="F9" s="12">
        <f t="shared" si="0"/>
        <v>0.3180648297540478</v>
      </c>
      <c r="G9" s="12">
        <f t="shared" si="1"/>
        <v>0.3087418243195723</v>
      </c>
    </row>
    <row r="10" spans="1:7" s="2" customFormat="1" ht="19.5" customHeight="1">
      <c r="A10" s="7" t="s">
        <v>4</v>
      </c>
      <c r="B10" s="6">
        <v>936527</v>
      </c>
      <c r="C10" s="6">
        <v>3607300</v>
      </c>
      <c r="D10" s="6">
        <v>387399</v>
      </c>
      <c r="E10" s="6">
        <v>1516200</v>
      </c>
      <c r="F10" s="12">
        <f t="shared" si="0"/>
        <v>1.4174739738615743</v>
      </c>
      <c r="G10" s="12">
        <f t="shared" si="1"/>
        <v>1.3791716132436354</v>
      </c>
    </row>
    <row r="11" spans="1:7" s="2" customFormat="1" ht="19.5" customHeight="1">
      <c r="A11" s="7" t="s">
        <v>5</v>
      </c>
      <c r="B11" s="6">
        <v>65954</v>
      </c>
      <c r="C11" s="6">
        <v>132800</v>
      </c>
      <c r="D11" s="6">
        <v>111964</v>
      </c>
      <c r="E11" s="6">
        <v>350800</v>
      </c>
      <c r="F11" s="12">
        <f t="shared" si="0"/>
        <v>-0.41093565789003605</v>
      </c>
      <c r="G11" s="12">
        <f t="shared" si="1"/>
        <v>-0.621436716077537</v>
      </c>
    </row>
    <row r="12" spans="1:7" s="2" customFormat="1" ht="19.5" customHeight="1">
      <c r="A12" s="7" t="s">
        <v>6</v>
      </c>
      <c r="B12" s="6">
        <v>82525</v>
      </c>
      <c r="C12" s="6">
        <v>310900</v>
      </c>
      <c r="D12" s="6">
        <v>133727</v>
      </c>
      <c r="E12" s="6">
        <v>365200</v>
      </c>
      <c r="F12" s="12">
        <f t="shared" si="0"/>
        <v>-0.382884533415092</v>
      </c>
      <c r="G12" s="12">
        <f t="shared" si="1"/>
        <v>-0.14868565169769987</v>
      </c>
    </row>
    <row r="13" spans="1:7" s="2" customFormat="1" ht="19.5" customHeight="1">
      <c r="A13" s="7" t="s">
        <v>7</v>
      </c>
      <c r="B13" s="6">
        <v>1798796</v>
      </c>
      <c r="C13" s="6">
        <v>5692700</v>
      </c>
      <c r="D13" s="6">
        <v>1608878</v>
      </c>
      <c r="E13" s="6">
        <v>5579600</v>
      </c>
      <c r="F13" s="12">
        <f t="shared" si="0"/>
        <v>0.11804375471601958</v>
      </c>
      <c r="G13" s="12">
        <f t="shared" si="1"/>
        <v>0.020270270270270174</v>
      </c>
    </row>
    <row r="14" spans="1:7" s="2" customFormat="1" ht="19.5" customHeight="1">
      <c r="A14" s="7" t="s">
        <v>27</v>
      </c>
      <c r="B14" s="6">
        <v>54642</v>
      </c>
      <c r="C14" s="6">
        <v>250300</v>
      </c>
      <c r="D14" s="6">
        <v>182709</v>
      </c>
      <c r="E14" s="6">
        <v>583700</v>
      </c>
      <c r="F14" s="12">
        <f t="shared" si="0"/>
        <v>-0.7009342725317308</v>
      </c>
      <c r="G14" s="12">
        <f t="shared" si="1"/>
        <v>-0.5711838273085489</v>
      </c>
    </row>
    <row r="15" spans="1:7" s="2" customFormat="1" ht="19.5" customHeight="1">
      <c r="A15" s="7" t="s">
        <v>8</v>
      </c>
      <c r="B15" s="6">
        <v>31045390</v>
      </c>
      <c r="C15" s="6">
        <v>83141300</v>
      </c>
      <c r="D15" s="6">
        <v>26867176</v>
      </c>
      <c r="E15" s="6">
        <v>73307000</v>
      </c>
      <c r="F15" s="12">
        <f t="shared" si="0"/>
        <v>0.15551370192386438</v>
      </c>
      <c r="G15" s="12">
        <f t="shared" si="1"/>
        <v>0.1341522637674437</v>
      </c>
    </row>
    <row r="16" spans="1:7" s="2" customFormat="1" ht="19.5" customHeight="1">
      <c r="A16" s="7" t="s">
        <v>21</v>
      </c>
      <c r="B16" s="6">
        <v>42261</v>
      </c>
      <c r="C16" s="6">
        <v>194000</v>
      </c>
      <c r="D16" s="6">
        <v>81173</v>
      </c>
      <c r="E16" s="6">
        <v>163000</v>
      </c>
      <c r="F16" s="12">
        <f t="shared" si="0"/>
        <v>-0.47937121949416683</v>
      </c>
      <c r="G16" s="12">
        <f t="shared" si="1"/>
        <v>0.1901840490797546</v>
      </c>
    </row>
    <row r="17" spans="1:7" s="2" customFormat="1" ht="19.5" customHeight="1">
      <c r="A17" s="7" t="s">
        <v>9</v>
      </c>
      <c r="B17" s="6">
        <v>687297</v>
      </c>
      <c r="C17" s="6">
        <v>2908100</v>
      </c>
      <c r="D17" s="6">
        <v>652464</v>
      </c>
      <c r="E17" s="6">
        <v>2447300</v>
      </c>
      <c r="F17" s="12">
        <f aca="true" t="shared" si="2" ref="F17:G20">SUM(B17/D17-1)</f>
        <v>0.053386853527551015</v>
      </c>
      <c r="G17" s="12">
        <f t="shared" si="2"/>
        <v>0.1882891349650635</v>
      </c>
    </row>
    <row r="18" spans="1:7" s="2" customFormat="1" ht="24" customHeight="1">
      <c r="A18" s="7" t="s">
        <v>11</v>
      </c>
      <c r="B18" s="6">
        <f>SUM(B5:B17)</f>
        <v>43162895</v>
      </c>
      <c r="C18" s="6">
        <f>SUM(C5:C17)</f>
        <v>123218500</v>
      </c>
      <c r="D18" s="6">
        <f>SUM(D5:D17)</f>
        <v>38080877</v>
      </c>
      <c r="E18" s="6">
        <f>SUM(E5:E17)</f>
        <v>109661400</v>
      </c>
      <c r="F18" s="12">
        <f t="shared" si="2"/>
        <v>0.13345328155126257</v>
      </c>
      <c r="G18" s="12">
        <f t="shared" si="2"/>
        <v>0.12362690974217005</v>
      </c>
    </row>
    <row r="19" spans="1:7" s="2" customFormat="1" ht="19.5" customHeight="1">
      <c r="A19" s="7" t="s">
        <v>10</v>
      </c>
      <c r="B19" s="6">
        <v>97182</v>
      </c>
      <c r="C19" s="6">
        <v>346100</v>
      </c>
      <c r="D19" s="6">
        <v>8453</v>
      </c>
      <c r="E19" s="6">
        <v>49000</v>
      </c>
      <c r="F19" s="12">
        <f t="shared" si="2"/>
        <v>10.496746717141843</v>
      </c>
      <c r="G19" s="12">
        <f t="shared" si="2"/>
        <v>6.063265306122449</v>
      </c>
    </row>
    <row r="20" spans="1:7" s="2" customFormat="1" ht="24" customHeight="1">
      <c r="A20" s="7" t="s">
        <v>12</v>
      </c>
      <c r="B20" s="6">
        <f>SUM(B19:B19)</f>
        <v>97182</v>
      </c>
      <c r="C20" s="6">
        <f>SUM(C19:C19)</f>
        <v>346100</v>
      </c>
      <c r="D20" s="6">
        <f>SUM(D19:D19)</f>
        <v>8453</v>
      </c>
      <c r="E20" s="6">
        <f>SUM(E19:E19)</f>
        <v>49000</v>
      </c>
      <c r="F20" s="12">
        <f t="shared" si="2"/>
        <v>10.496746717141843</v>
      </c>
      <c r="G20" s="12">
        <f t="shared" si="2"/>
        <v>6.063265306122449</v>
      </c>
    </row>
    <row r="21" spans="1:7" s="2" customFormat="1" ht="18" customHeight="1">
      <c r="A21" s="7" t="s">
        <v>42</v>
      </c>
      <c r="B21" s="6">
        <v>47</v>
      </c>
      <c r="C21" s="6">
        <v>300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80</v>
      </c>
      <c r="B22" s="6">
        <v>38807</v>
      </c>
      <c r="C22" s="6">
        <v>141300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19.5" customHeight="1">
      <c r="A23" s="7" t="s">
        <v>72</v>
      </c>
      <c r="B23" s="6">
        <v>294</v>
      </c>
      <c r="C23" s="6">
        <v>2400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24" customHeight="1">
      <c r="A24" s="7" t="s">
        <v>13</v>
      </c>
      <c r="B24" s="6">
        <f>SUM(B21:B23)</f>
        <v>39148</v>
      </c>
      <c r="C24" s="6">
        <f>SUM(C21:C23)</f>
        <v>144000</v>
      </c>
      <c r="D24" s="6">
        <f>SUM(D21:D22)</f>
        <v>0</v>
      </c>
      <c r="E24" s="6">
        <f>SUM(E21:E22)</f>
        <v>0</v>
      </c>
      <c r="F24" s="6">
        <v>0</v>
      </c>
      <c r="G24" s="6">
        <v>0</v>
      </c>
    </row>
    <row r="25" spans="1:7" s="2" customFormat="1" ht="19.5" customHeight="1">
      <c r="A25" s="7" t="s">
        <v>39</v>
      </c>
      <c r="B25" s="6">
        <v>0</v>
      </c>
      <c r="C25" s="6">
        <v>0</v>
      </c>
      <c r="D25" s="6">
        <v>418</v>
      </c>
      <c r="E25" s="6">
        <v>9500</v>
      </c>
      <c r="F25" s="12">
        <f>SUM(B25/D25-1)</f>
        <v>-1</v>
      </c>
      <c r="G25" s="12">
        <f>SUM(C25/E25-1)</f>
        <v>-1</v>
      </c>
    </row>
    <row r="26" spans="1:7" s="2" customFormat="1" ht="19.5" customHeight="1">
      <c r="A26" s="7" t="s">
        <v>14</v>
      </c>
      <c r="B26" s="6">
        <v>168</v>
      </c>
      <c r="C26" s="6">
        <v>1100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9.5" customHeight="1">
      <c r="A27" s="7" t="s">
        <v>15</v>
      </c>
      <c r="B27" s="6">
        <v>9450</v>
      </c>
      <c r="C27" s="6">
        <v>52900</v>
      </c>
      <c r="D27" s="6">
        <v>11860</v>
      </c>
      <c r="E27" s="6">
        <v>93100</v>
      </c>
      <c r="F27" s="12">
        <f>SUM(B27/D27-1)</f>
        <v>-0.20320404721753793</v>
      </c>
      <c r="G27" s="12">
        <f aca="true" t="shared" si="3" ref="G27:G34">SUM(C27/E27-1)</f>
        <v>-0.4317937701396348</v>
      </c>
    </row>
    <row r="28" spans="1:7" s="2" customFormat="1" ht="19.5" customHeight="1">
      <c r="A28" s="7" t="s">
        <v>40</v>
      </c>
      <c r="B28" s="6">
        <v>0</v>
      </c>
      <c r="C28" s="6">
        <v>0</v>
      </c>
      <c r="D28" s="6">
        <v>73719</v>
      </c>
      <c r="E28" s="6">
        <v>272700</v>
      </c>
      <c r="F28" s="12">
        <f>SUM(B28/D28-1)</f>
        <v>-1</v>
      </c>
      <c r="G28" s="12">
        <f t="shared" si="3"/>
        <v>-1</v>
      </c>
    </row>
    <row r="29" spans="1:7" s="2" customFormat="1" ht="24" customHeight="1">
      <c r="A29" s="8" t="s">
        <v>17</v>
      </c>
      <c r="B29" s="6">
        <f>SUM(B25:B28)</f>
        <v>9618</v>
      </c>
      <c r="C29" s="6">
        <f>SUM(C25:C28)</f>
        <v>54000</v>
      </c>
      <c r="D29" s="6">
        <f>SUM(D25:D28)</f>
        <v>85997</v>
      </c>
      <c r="E29" s="6">
        <f>SUM(E25:E28)</f>
        <v>375300</v>
      </c>
      <c r="F29" s="12">
        <f>SUM(B29/D29-1)</f>
        <v>-0.888158889263579</v>
      </c>
      <c r="G29" s="12">
        <f t="shared" si="3"/>
        <v>-0.8561151079136691</v>
      </c>
    </row>
    <row r="30" spans="1:7" s="2" customFormat="1" ht="19.5" customHeight="1">
      <c r="A30" s="7" t="s">
        <v>16</v>
      </c>
      <c r="B30" s="6">
        <v>14510</v>
      </c>
      <c r="C30" s="6">
        <v>83200</v>
      </c>
      <c r="D30" s="6">
        <v>16297</v>
      </c>
      <c r="E30" s="6">
        <v>120400</v>
      </c>
      <c r="F30" s="12">
        <f aca="true" t="shared" si="4" ref="F30:F35">SUM(B30/D30-1)</f>
        <v>-0.10965208320549791</v>
      </c>
      <c r="G30" s="12">
        <f t="shared" si="3"/>
        <v>-0.3089700996677741</v>
      </c>
    </row>
    <row r="31" spans="1:7" s="2" customFormat="1" ht="24" customHeight="1">
      <c r="A31" s="7" t="s">
        <v>18</v>
      </c>
      <c r="B31" s="6">
        <f>SUM(B30:B30)</f>
        <v>14510</v>
      </c>
      <c r="C31" s="6">
        <f>SUM(C30:C30)</f>
        <v>83200</v>
      </c>
      <c r="D31" s="6">
        <f>SUM(D30:D30)</f>
        <v>16297</v>
      </c>
      <c r="E31" s="6">
        <f>SUM(E30:E30)</f>
        <v>120400</v>
      </c>
      <c r="F31" s="12">
        <f t="shared" si="4"/>
        <v>-0.10965208320549791</v>
      </c>
      <c r="G31" s="12">
        <f t="shared" si="3"/>
        <v>-0.3089700996677741</v>
      </c>
    </row>
    <row r="32" spans="1:7" s="2" customFormat="1" ht="24" customHeight="1">
      <c r="A32" s="7" t="s">
        <v>50</v>
      </c>
      <c r="B32" s="6">
        <v>0</v>
      </c>
      <c r="C32" s="6">
        <v>0</v>
      </c>
      <c r="D32" s="6">
        <v>5443</v>
      </c>
      <c r="E32" s="6">
        <v>21100</v>
      </c>
      <c r="F32" s="12">
        <f t="shared" si="4"/>
        <v>-1</v>
      </c>
      <c r="G32" s="12">
        <f>SUM(C32/E32-1)</f>
        <v>-1</v>
      </c>
    </row>
    <row r="33" spans="1:7" s="2" customFormat="1" ht="19.5" customHeight="1">
      <c r="A33" s="7" t="s">
        <v>30</v>
      </c>
      <c r="B33" s="6">
        <v>35516</v>
      </c>
      <c r="C33" s="6">
        <v>122600</v>
      </c>
      <c r="D33" s="6">
        <v>233514</v>
      </c>
      <c r="E33" s="6">
        <v>841000</v>
      </c>
      <c r="F33" s="12">
        <f t="shared" si="4"/>
        <v>-0.8479063353803198</v>
      </c>
      <c r="G33" s="12">
        <f t="shared" si="3"/>
        <v>-0.8542211652794293</v>
      </c>
    </row>
    <row r="34" spans="1:7" s="2" customFormat="1" ht="24" customHeight="1">
      <c r="A34" s="7" t="s">
        <v>20</v>
      </c>
      <c r="B34" s="9">
        <f>SUM(B32:B33)</f>
        <v>35516</v>
      </c>
      <c r="C34" s="9">
        <f>SUM(C32:C33)</f>
        <v>122600</v>
      </c>
      <c r="D34" s="9">
        <f>SUM(D32:D33)</f>
        <v>238957</v>
      </c>
      <c r="E34" s="9">
        <f>SUM(E32:E33)</f>
        <v>862100</v>
      </c>
      <c r="F34" s="12">
        <f t="shared" si="4"/>
        <v>-0.8513707487121114</v>
      </c>
      <c r="G34" s="12">
        <f t="shared" si="3"/>
        <v>-0.8577891195916947</v>
      </c>
    </row>
    <row r="35" spans="1:7" s="2" customFormat="1" ht="19.5" customHeight="1">
      <c r="A35" s="7" t="s">
        <v>54</v>
      </c>
      <c r="B35" s="6">
        <v>0</v>
      </c>
      <c r="C35" s="6">
        <v>0</v>
      </c>
      <c r="D35" s="6">
        <v>22988</v>
      </c>
      <c r="E35" s="6">
        <v>183800</v>
      </c>
      <c r="F35" s="12">
        <f t="shared" si="4"/>
        <v>-1</v>
      </c>
      <c r="G35" s="12">
        <f>SUM(C35/E35-1)</f>
        <v>-1</v>
      </c>
    </row>
    <row r="36" spans="1:7" s="2" customFormat="1" ht="24" customHeight="1">
      <c r="A36" s="7" t="s">
        <v>33</v>
      </c>
      <c r="B36" s="9">
        <f>SUM(B35:B35)</f>
        <v>0</v>
      </c>
      <c r="C36" s="9">
        <f>SUM(C35:C35)</f>
        <v>0</v>
      </c>
      <c r="D36" s="9">
        <f>SUM(D35:D35)</f>
        <v>22988</v>
      </c>
      <c r="E36" s="9">
        <f>SUM(E35:E35)</f>
        <v>183800</v>
      </c>
      <c r="F36" s="12">
        <f>SUM(B36/D36-1)</f>
        <v>-1</v>
      </c>
      <c r="G36" s="12">
        <f>SUM(C36/E36-1)</f>
        <v>-1</v>
      </c>
    </row>
    <row r="37" spans="1:7" s="2" customFormat="1" ht="19.5" customHeight="1">
      <c r="A37" s="7" t="s">
        <v>34</v>
      </c>
      <c r="B37" s="6">
        <v>5994</v>
      </c>
      <c r="C37" s="6">
        <v>29200</v>
      </c>
      <c r="D37" s="6">
        <v>0</v>
      </c>
      <c r="E37" s="6">
        <v>0</v>
      </c>
      <c r="F37" s="6">
        <v>0</v>
      </c>
      <c r="G37" s="6">
        <v>0</v>
      </c>
    </row>
    <row r="38" spans="1:7" s="2" customFormat="1" ht="19.5" customHeight="1">
      <c r="A38" s="7" t="s">
        <v>64</v>
      </c>
      <c r="B38" s="6">
        <v>998</v>
      </c>
      <c r="C38" s="6">
        <v>3500</v>
      </c>
      <c r="D38" s="6">
        <v>0</v>
      </c>
      <c r="E38" s="6">
        <v>0</v>
      </c>
      <c r="F38" s="6">
        <v>0</v>
      </c>
      <c r="G38" s="6">
        <v>0</v>
      </c>
    </row>
    <row r="39" spans="1:7" s="2" customFormat="1" ht="24" customHeight="1">
      <c r="A39" s="7" t="s">
        <v>36</v>
      </c>
      <c r="B39" s="9">
        <f>SUM(B37:B38)</f>
        <v>6992</v>
      </c>
      <c r="C39" s="9">
        <f>SUM(C37:C38)</f>
        <v>32700</v>
      </c>
      <c r="D39" s="9">
        <f>SUM(D37:D38)</f>
        <v>0</v>
      </c>
      <c r="E39" s="9">
        <f>SUM(E37:E38)</f>
        <v>0</v>
      </c>
      <c r="F39" s="6">
        <v>0</v>
      </c>
      <c r="G39" s="6">
        <v>0</v>
      </c>
    </row>
    <row r="40" spans="1:7" s="2" customFormat="1" ht="31.5" customHeight="1">
      <c r="A40" s="7" t="s">
        <v>31</v>
      </c>
      <c r="B40" s="9">
        <f>SUM(B39,B36,B34,B31,B29,B24,B20,B18)</f>
        <v>43365861</v>
      </c>
      <c r="C40" s="9">
        <f>SUM(C39,C36,C34,C31,C29,C24,C20,C18)</f>
        <v>124001100</v>
      </c>
      <c r="D40" s="9">
        <f>SUM(D39,D36,D34,D31,D29,D24,D20,D18)</f>
        <v>38453569</v>
      </c>
      <c r="E40" s="9">
        <f>SUM(E39,E36,E34,E31,E29,E24,E20,E18)</f>
        <v>111252000</v>
      </c>
      <c r="F40" s="12">
        <f>SUM(B40/D40-1)</f>
        <v>0.1277460617504711</v>
      </c>
      <c r="G40" s="12">
        <f>SUM(C40/E40-1)</f>
        <v>0.11459659152195023</v>
      </c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18"/>
      <c r="D49" s="3"/>
      <c r="E49" s="18"/>
      <c r="F49" s="18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1">
      <selection activeCell="B18" sqref="B1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625" style="1" customWidth="1"/>
    <col min="7" max="7" width="8.625" style="1" customWidth="1"/>
  </cols>
  <sheetData>
    <row r="1" spans="1:7" s="2" customFormat="1" ht="30" customHeight="1">
      <c r="A1" s="20" t="s">
        <v>82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3" t="s">
        <v>81</v>
      </c>
      <c r="C3" s="24"/>
      <c r="D3" s="23" t="s">
        <v>57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7" t="s">
        <v>0</v>
      </c>
      <c r="B5" s="6">
        <v>665396</v>
      </c>
      <c r="C5" s="6">
        <v>2556100</v>
      </c>
      <c r="D5" s="6">
        <v>427883</v>
      </c>
      <c r="E5" s="6">
        <v>1681400</v>
      </c>
      <c r="F5" s="12">
        <f>SUM(B5/D5-1)</f>
        <v>0.5550886574133582</v>
      </c>
      <c r="G5" s="12">
        <f aca="true" t="shared" si="0" ref="G5:G18">SUM(C5/E5-1)</f>
        <v>0.5202212442012608</v>
      </c>
    </row>
    <row r="6" spans="1:7" s="2" customFormat="1" ht="19.5" customHeight="1">
      <c r="A6" s="7" t="s">
        <v>1</v>
      </c>
      <c r="B6" s="6">
        <v>8571276</v>
      </c>
      <c r="C6" s="6">
        <v>26397000</v>
      </c>
      <c r="D6" s="6">
        <v>9274743</v>
      </c>
      <c r="E6" s="6">
        <v>28303900</v>
      </c>
      <c r="F6" s="12">
        <f>SUM(B6/D6-1)</f>
        <v>-0.07584760030547477</v>
      </c>
      <c r="G6" s="12">
        <f t="shared" si="0"/>
        <v>-0.06737234091414968</v>
      </c>
    </row>
    <row r="7" spans="1:7" s="2" customFormat="1" ht="19.5" customHeight="1">
      <c r="A7" s="7" t="s">
        <v>35</v>
      </c>
      <c r="B7" s="6">
        <v>1373</v>
      </c>
      <c r="C7" s="6">
        <v>12000</v>
      </c>
      <c r="D7" s="6">
        <v>0</v>
      </c>
      <c r="E7" s="6">
        <v>0</v>
      </c>
      <c r="F7" s="6">
        <v>0</v>
      </c>
      <c r="G7" s="6">
        <v>0</v>
      </c>
    </row>
    <row r="8" spans="1:7" s="2" customFormat="1" ht="19.5" customHeight="1">
      <c r="A8" s="7" t="s">
        <v>2</v>
      </c>
      <c r="B8" s="6">
        <v>226347</v>
      </c>
      <c r="C8" s="6">
        <v>856000</v>
      </c>
      <c r="D8" s="6">
        <v>295547</v>
      </c>
      <c r="E8" s="6">
        <v>1120200</v>
      </c>
      <c r="F8" s="12">
        <f aca="true" t="shared" si="1" ref="F8:F18">SUM(B8/D8-1)</f>
        <v>-0.23414211614396352</v>
      </c>
      <c r="G8" s="12">
        <f t="shared" si="0"/>
        <v>-0.23585074093911806</v>
      </c>
    </row>
    <row r="9" spans="1:7" s="2" customFormat="1" ht="19.5" customHeight="1">
      <c r="A9" s="7" t="s">
        <v>3</v>
      </c>
      <c r="B9" s="6">
        <v>556767</v>
      </c>
      <c r="C9" s="6">
        <v>2433600</v>
      </c>
      <c r="D9" s="6">
        <v>409037</v>
      </c>
      <c r="E9" s="6">
        <v>1760700</v>
      </c>
      <c r="F9" s="12">
        <f t="shared" si="1"/>
        <v>0.3611653713478242</v>
      </c>
      <c r="G9" s="12">
        <f t="shared" si="0"/>
        <v>0.3821775430226615</v>
      </c>
    </row>
    <row r="10" spans="1:7" s="2" customFormat="1" ht="19.5" customHeight="1">
      <c r="A10" s="7" t="s">
        <v>4</v>
      </c>
      <c r="B10" s="6">
        <v>1445947</v>
      </c>
      <c r="C10" s="6">
        <v>5551800</v>
      </c>
      <c r="D10" s="6">
        <v>890350</v>
      </c>
      <c r="E10" s="6">
        <v>3466800</v>
      </c>
      <c r="F10" s="12">
        <f t="shared" si="1"/>
        <v>0.6240208906609761</v>
      </c>
      <c r="G10" s="12">
        <f t="shared" si="0"/>
        <v>0.6014191761855314</v>
      </c>
    </row>
    <row r="11" spans="1:7" s="2" customFormat="1" ht="19.5" customHeight="1">
      <c r="A11" s="7" t="s">
        <v>5</v>
      </c>
      <c r="B11" s="6">
        <v>114851</v>
      </c>
      <c r="C11" s="6">
        <v>259600</v>
      </c>
      <c r="D11" s="6">
        <v>130108</v>
      </c>
      <c r="E11" s="6">
        <v>390700</v>
      </c>
      <c r="F11" s="15">
        <f t="shared" si="1"/>
        <v>-0.11726411903956713</v>
      </c>
      <c r="G11" s="15">
        <f t="shared" si="0"/>
        <v>-0.33555157409777325</v>
      </c>
    </row>
    <row r="12" spans="1:7" s="2" customFormat="1" ht="19.5" customHeight="1">
      <c r="A12" s="7" t="s">
        <v>6</v>
      </c>
      <c r="B12" s="6">
        <v>99464</v>
      </c>
      <c r="C12" s="6">
        <v>476200</v>
      </c>
      <c r="D12" s="6">
        <v>138294</v>
      </c>
      <c r="E12" s="6">
        <v>405000</v>
      </c>
      <c r="F12" s="12">
        <f t="shared" si="1"/>
        <v>-0.28077863103243816</v>
      </c>
      <c r="G12" s="12">
        <f t="shared" si="0"/>
        <v>0.17580246913580244</v>
      </c>
    </row>
    <row r="13" spans="1:7" s="2" customFormat="1" ht="19.5" customHeight="1">
      <c r="A13" s="7" t="s">
        <v>7</v>
      </c>
      <c r="B13" s="6">
        <v>2467042</v>
      </c>
      <c r="C13" s="6">
        <v>7852200</v>
      </c>
      <c r="D13" s="6">
        <v>2363841</v>
      </c>
      <c r="E13" s="6">
        <v>8061700</v>
      </c>
      <c r="F13" s="12">
        <f t="shared" si="1"/>
        <v>0.043658181747418645</v>
      </c>
      <c r="G13" s="12">
        <f t="shared" si="0"/>
        <v>-0.025987074686480538</v>
      </c>
    </row>
    <row r="14" spans="1:7" s="2" customFormat="1" ht="19.5" customHeight="1">
      <c r="A14" s="7" t="s">
        <v>27</v>
      </c>
      <c r="B14" s="6">
        <v>73693</v>
      </c>
      <c r="C14" s="6">
        <v>295200</v>
      </c>
      <c r="D14" s="6">
        <v>187245</v>
      </c>
      <c r="E14" s="6">
        <v>607700</v>
      </c>
      <c r="F14" s="12">
        <f>SUM(B14/D14-1)</f>
        <v>-0.6064354188362839</v>
      </c>
      <c r="G14" s="12">
        <f>SUM(C14/E14-1)</f>
        <v>-0.5142339970380122</v>
      </c>
    </row>
    <row r="15" spans="1:7" s="2" customFormat="1" ht="19.5" customHeight="1">
      <c r="A15" s="7" t="s">
        <v>8</v>
      </c>
      <c r="B15" s="6">
        <v>40124754</v>
      </c>
      <c r="C15" s="6">
        <v>107896900</v>
      </c>
      <c r="D15" s="6">
        <v>36506495</v>
      </c>
      <c r="E15" s="6">
        <v>99572200</v>
      </c>
      <c r="F15" s="12">
        <f t="shared" si="1"/>
        <v>0.0991127469235269</v>
      </c>
      <c r="G15" s="12">
        <f t="shared" si="0"/>
        <v>0.08360466073863981</v>
      </c>
    </row>
    <row r="16" spans="1:7" s="2" customFormat="1" ht="19.5" customHeight="1">
      <c r="A16" s="7" t="s">
        <v>21</v>
      </c>
      <c r="B16" s="6">
        <v>42261</v>
      </c>
      <c r="C16" s="6">
        <v>194000</v>
      </c>
      <c r="D16" s="6">
        <v>81173</v>
      </c>
      <c r="E16" s="6">
        <v>163000</v>
      </c>
      <c r="F16" s="12">
        <f t="shared" si="1"/>
        <v>-0.47937121949416683</v>
      </c>
      <c r="G16" s="12">
        <f t="shared" si="0"/>
        <v>0.1901840490797546</v>
      </c>
    </row>
    <row r="17" spans="1:7" s="2" customFormat="1" ht="19.5" customHeight="1">
      <c r="A17" s="7" t="s">
        <v>9</v>
      </c>
      <c r="B17" s="6">
        <v>873464</v>
      </c>
      <c r="C17" s="6">
        <v>3760700</v>
      </c>
      <c r="D17" s="6">
        <v>794263</v>
      </c>
      <c r="E17" s="6">
        <v>2968700</v>
      </c>
      <c r="F17" s="12">
        <f t="shared" si="1"/>
        <v>0.0997163408090267</v>
      </c>
      <c r="G17" s="12">
        <f t="shared" si="0"/>
        <v>0.26678344056320946</v>
      </c>
    </row>
    <row r="18" spans="1:7" s="2" customFormat="1" ht="24" customHeight="1">
      <c r="A18" s="7" t="s">
        <v>11</v>
      </c>
      <c r="B18" s="6">
        <f>SUM(B5:B17)</f>
        <v>55262635</v>
      </c>
      <c r="C18" s="6">
        <f>SUM(C5:C17)</f>
        <v>158541300</v>
      </c>
      <c r="D18" s="6">
        <f>SUM(D5:D17)</f>
        <v>51498979</v>
      </c>
      <c r="E18" s="6">
        <f>SUM(E5:E17)</f>
        <v>148502000</v>
      </c>
      <c r="F18" s="12">
        <f t="shared" si="1"/>
        <v>0.07308214790044665</v>
      </c>
      <c r="G18" s="12">
        <f t="shared" si="0"/>
        <v>0.0676038033157802</v>
      </c>
    </row>
    <row r="19" spans="1:7" s="2" customFormat="1" ht="19.5" customHeight="1">
      <c r="A19" s="7" t="s">
        <v>46</v>
      </c>
      <c r="B19" s="6">
        <v>259</v>
      </c>
      <c r="C19" s="6">
        <v>5200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19.5" customHeight="1">
      <c r="A20" s="7" t="s">
        <v>10</v>
      </c>
      <c r="B20" s="6">
        <v>97182</v>
      </c>
      <c r="C20" s="6">
        <v>346100</v>
      </c>
      <c r="D20" s="6">
        <v>8453</v>
      </c>
      <c r="E20" s="6">
        <v>49000</v>
      </c>
      <c r="F20" s="12">
        <f>SUM(B20/D20-1)</f>
        <v>10.496746717141843</v>
      </c>
      <c r="G20" s="12">
        <f>SUM(C20/E20-1)</f>
        <v>6.063265306122449</v>
      </c>
    </row>
    <row r="21" spans="1:7" s="2" customFormat="1" ht="24" customHeight="1">
      <c r="A21" s="7" t="s">
        <v>12</v>
      </c>
      <c r="B21" s="6">
        <f>SUM(B19:B20)</f>
        <v>97441</v>
      </c>
      <c r="C21" s="6">
        <f>SUM(C19:C20)</f>
        <v>351300</v>
      </c>
      <c r="D21" s="6">
        <f>SUM(D19:D20)</f>
        <v>8453</v>
      </c>
      <c r="E21" s="6">
        <f>SUM(E19:E20)</f>
        <v>49000</v>
      </c>
      <c r="F21" s="12">
        <f>SUM(B21/D21-1)</f>
        <v>10.527386726605938</v>
      </c>
      <c r="G21" s="12">
        <f>SUM(C21/E21-1)</f>
        <v>6.169387755102041</v>
      </c>
    </row>
    <row r="22" spans="1:7" s="2" customFormat="1" ht="18" customHeight="1">
      <c r="A22" s="7" t="s">
        <v>42</v>
      </c>
      <c r="B22" s="6">
        <v>47</v>
      </c>
      <c r="C22" s="6">
        <v>300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19.5" customHeight="1">
      <c r="A23" s="7" t="s">
        <v>80</v>
      </c>
      <c r="B23" s="6">
        <v>38807</v>
      </c>
      <c r="C23" s="6">
        <v>141300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19.5" customHeight="1">
      <c r="A24" s="7" t="s">
        <v>72</v>
      </c>
      <c r="B24" s="6">
        <v>294</v>
      </c>
      <c r="C24" s="6">
        <v>2400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24" customHeight="1">
      <c r="A25" s="7" t="s">
        <v>13</v>
      </c>
      <c r="B25" s="6">
        <f>SUM(B22:B24)</f>
        <v>39148</v>
      </c>
      <c r="C25" s="6">
        <f>SUM(C22:C24)</f>
        <v>144000</v>
      </c>
      <c r="D25" s="6">
        <f>SUM(D22:D23)</f>
        <v>0</v>
      </c>
      <c r="E25" s="6">
        <f>SUM(E22:E23)</f>
        <v>0</v>
      </c>
      <c r="F25" s="6">
        <v>0</v>
      </c>
      <c r="G25" s="6">
        <v>0</v>
      </c>
    </row>
    <row r="26" spans="1:7" s="2" customFormat="1" ht="19.5" customHeight="1">
      <c r="A26" s="7" t="s">
        <v>39</v>
      </c>
      <c r="B26" s="6">
        <v>7620</v>
      </c>
      <c r="C26" s="6">
        <v>30100</v>
      </c>
      <c r="D26" s="6">
        <v>418</v>
      </c>
      <c r="E26" s="6">
        <v>9500</v>
      </c>
      <c r="F26" s="12">
        <f aca="true" t="shared" si="2" ref="F26:G29">SUM(B26/D26-1)</f>
        <v>17.229665071770334</v>
      </c>
      <c r="G26" s="12">
        <f t="shared" si="2"/>
        <v>2.168421052631579</v>
      </c>
    </row>
    <row r="27" spans="1:7" s="2" customFormat="1" ht="19.5" customHeight="1">
      <c r="A27" s="7" t="s">
        <v>14</v>
      </c>
      <c r="B27" s="6">
        <v>168</v>
      </c>
      <c r="C27" s="6">
        <v>1100</v>
      </c>
      <c r="D27" s="6">
        <v>149</v>
      </c>
      <c r="E27" s="6">
        <v>1600</v>
      </c>
      <c r="F27" s="12">
        <f t="shared" si="2"/>
        <v>0.12751677852348986</v>
      </c>
      <c r="G27" s="12">
        <f t="shared" si="2"/>
        <v>-0.3125</v>
      </c>
    </row>
    <row r="28" spans="1:7" s="2" customFormat="1" ht="19.5" customHeight="1">
      <c r="A28" s="7" t="s">
        <v>15</v>
      </c>
      <c r="B28" s="6">
        <v>15532</v>
      </c>
      <c r="C28" s="6">
        <v>79300</v>
      </c>
      <c r="D28" s="6">
        <v>14420</v>
      </c>
      <c r="E28" s="6">
        <v>101400</v>
      </c>
      <c r="F28" s="12">
        <f t="shared" si="2"/>
        <v>0.07711511789181702</v>
      </c>
      <c r="G28" s="12">
        <f t="shared" si="2"/>
        <v>-0.21794871794871795</v>
      </c>
    </row>
    <row r="29" spans="1:7" s="2" customFormat="1" ht="19.5" customHeight="1">
      <c r="A29" s="7" t="s">
        <v>40</v>
      </c>
      <c r="B29" s="6">
        <v>0</v>
      </c>
      <c r="C29" s="6">
        <v>0</v>
      </c>
      <c r="D29" s="6">
        <v>91863</v>
      </c>
      <c r="E29" s="6">
        <v>356100</v>
      </c>
      <c r="F29" s="12">
        <f t="shared" si="2"/>
        <v>-1</v>
      </c>
      <c r="G29" s="12">
        <f t="shared" si="2"/>
        <v>-1</v>
      </c>
    </row>
    <row r="30" spans="1:7" s="2" customFormat="1" ht="24" customHeight="1">
      <c r="A30" s="8" t="s">
        <v>17</v>
      </c>
      <c r="B30" s="6">
        <f>SUM(B26:B29)</f>
        <v>23320</v>
      </c>
      <c r="C30" s="6">
        <f>SUM(C26:C29)</f>
        <v>110500</v>
      </c>
      <c r="D30" s="6">
        <f>SUM(D26:D29)</f>
        <v>106850</v>
      </c>
      <c r="E30" s="6">
        <f>SUM(E26:E29)</f>
        <v>468600</v>
      </c>
      <c r="F30" s="12">
        <f aca="true" t="shared" si="3" ref="F30:G32">SUM(B30/D30-1)</f>
        <v>-0.7817501169864296</v>
      </c>
      <c r="G30" s="12">
        <f t="shared" si="3"/>
        <v>-0.7641912078531796</v>
      </c>
    </row>
    <row r="31" spans="1:7" s="2" customFormat="1" ht="19.5" customHeight="1">
      <c r="A31" s="8" t="s">
        <v>29</v>
      </c>
      <c r="B31" s="6">
        <v>0</v>
      </c>
      <c r="C31" s="6">
        <v>0</v>
      </c>
      <c r="D31" s="6">
        <v>499</v>
      </c>
      <c r="E31" s="6">
        <v>5100</v>
      </c>
      <c r="F31" s="12">
        <f>SUM(B31/D31-1)</f>
        <v>-1</v>
      </c>
      <c r="G31" s="12">
        <f>SUM(C31/E31-1)</f>
        <v>-1</v>
      </c>
    </row>
    <row r="32" spans="1:7" s="2" customFormat="1" ht="19.5" customHeight="1">
      <c r="A32" s="7" t="s">
        <v>16</v>
      </c>
      <c r="B32" s="6">
        <v>19352</v>
      </c>
      <c r="C32" s="6">
        <v>123300</v>
      </c>
      <c r="D32" s="6">
        <v>21525</v>
      </c>
      <c r="E32" s="6">
        <v>158300</v>
      </c>
      <c r="F32" s="12">
        <f t="shared" si="3"/>
        <v>-0.1009523809523809</v>
      </c>
      <c r="G32" s="12">
        <f t="shared" si="3"/>
        <v>-0.22109917877447882</v>
      </c>
    </row>
    <row r="33" spans="1:7" s="2" customFormat="1" ht="24" customHeight="1">
      <c r="A33" s="7" t="s">
        <v>18</v>
      </c>
      <c r="B33" s="6">
        <f>SUM(B31:B32)</f>
        <v>19352</v>
      </c>
      <c r="C33" s="6">
        <f>SUM(C31:C32)</f>
        <v>123300</v>
      </c>
      <c r="D33" s="6">
        <f>SUM(D31:D32)</f>
        <v>22024</v>
      </c>
      <c r="E33" s="6">
        <f>SUM(E31:E32)</f>
        <v>163400</v>
      </c>
      <c r="F33" s="12">
        <f aca="true" t="shared" si="4" ref="F33:G37">SUM(B33/D33-1)</f>
        <v>-0.12132219397021426</v>
      </c>
      <c r="G33" s="12">
        <f t="shared" si="4"/>
        <v>-0.2454100367197063</v>
      </c>
    </row>
    <row r="34" spans="1:7" s="2" customFormat="1" ht="24" customHeight="1">
      <c r="A34" s="7" t="s">
        <v>50</v>
      </c>
      <c r="B34" s="6">
        <v>3447</v>
      </c>
      <c r="C34" s="6">
        <v>15200</v>
      </c>
      <c r="D34" s="6">
        <v>6441</v>
      </c>
      <c r="E34" s="6">
        <v>23800</v>
      </c>
      <c r="F34" s="12">
        <f t="shared" si="4"/>
        <v>-0.4648346530041919</v>
      </c>
      <c r="G34" s="12">
        <f t="shared" si="4"/>
        <v>-0.3613445378151261</v>
      </c>
    </row>
    <row r="35" spans="1:7" s="2" customFormat="1" ht="24" customHeight="1">
      <c r="A35" s="7" t="s">
        <v>43</v>
      </c>
      <c r="B35" s="6">
        <v>19958</v>
      </c>
      <c r="C35" s="6">
        <v>78800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30</v>
      </c>
      <c r="B36" s="6">
        <v>35516</v>
      </c>
      <c r="C36" s="6">
        <v>122600</v>
      </c>
      <c r="D36" s="6">
        <v>287946</v>
      </c>
      <c r="E36" s="6">
        <v>1032800</v>
      </c>
      <c r="F36" s="12">
        <f t="shared" si="4"/>
        <v>-0.87665742882346</v>
      </c>
      <c r="G36" s="12">
        <f t="shared" si="4"/>
        <v>-0.8812935708752905</v>
      </c>
    </row>
    <row r="37" spans="1:7" s="2" customFormat="1" ht="19.5" customHeight="1">
      <c r="A37" s="7" t="s">
        <v>20</v>
      </c>
      <c r="B37" s="6">
        <f>SUM(B34:B36)</f>
        <v>58921</v>
      </c>
      <c r="C37" s="6">
        <f>SUM(C34:C36)</f>
        <v>216600</v>
      </c>
      <c r="D37" s="6">
        <f>SUM(D34:D36)</f>
        <v>294387</v>
      </c>
      <c r="E37" s="6">
        <f>SUM(E34:E36)</f>
        <v>1056600</v>
      </c>
      <c r="F37" s="12">
        <f t="shared" si="4"/>
        <v>-0.7998518956339784</v>
      </c>
      <c r="G37" s="12">
        <f t="shared" si="4"/>
        <v>-0.7950028392958546</v>
      </c>
    </row>
    <row r="38" spans="1:7" s="2" customFormat="1" ht="19.5" customHeight="1">
      <c r="A38" s="7" t="s">
        <v>54</v>
      </c>
      <c r="B38" s="6">
        <v>0</v>
      </c>
      <c r="C38" s="6">
        <v>0</v>
      </c>
      <c r="D38" s="6">
        <v>22988</v>
      </c>
      <c r="E38" s="6">
        <v>183800</v>
      </c>
      <c r="F38" s="12">
        <f>SUM(B38/D38-1)</f>
        <v>-1</v>
      </c>
      <c r="G38" s="12">
        <f>SUM(C38/E38-1)</f>
        <v>-1</v>
      </c>
    </row>
    <row r="39" spans="1:7" s="2" customFormat="1" ht="24" customHeight="1">
      <c r="A39" s="7" t="s">
        <v>33</v>
      </c>
      <c r="B39" s="9">
        <f>SUM(B38)</f>
        <v>0</v>
      </c>
      <c r="C39" s="9">
        <f>SUM(C38)</f>
        <v>0</v>
      </c>
      <c r="D39" s="9">
        <f>SUM(D38)</f>
        <v>22988</v>
      </c>
      <c r="E39" s="9">
        <f>SUM(E38)</f>
        <v>183800</v>
      </c>
      <c r="F39" s="12">
        <f aca="true" t="shared" si="5" ref="F39:G41">SUM(B39/D39-1)</f>
        <v>-1</v>
      </c>
      <c r="G39" s="12">
        <f t="shared" si="5"/>
        <v>-1</v>
      </c>
    </row>
    <row r="40" spans="1:7" s="2" customFormat="1" ht="19.5" customHeight="1">
      <c r="A40" s="7" t="s">
        <v>34</v>
      </c>
      <c r="B40" s="6">
        <v>6992</v>
      </c>
      <c r="C40" s="6">
        <v>32100</v>
      </c>
      <c r="D40" s="6">
        <v>2041</v>
      </c>
      <c r="E40" s="6">
        <v>11000</v>
      </c>
      <c r="F40" s="12">
        <f t="shared" si="5"/>
        <v>2.425771680548751</v>
      </c>
      <c r="G40" s="12">
        <f t="shared" si="5"/>
        <v>1.918181818181818</v>
      </c>
    </row>
    <row r="41" spans="1:7" s="2" customFormat="1" ht="19.5" customHeight="1">
      <c r="A41" s="7" t="s">
        <v>64</v>
      </c>
      <c r="B41" s="6">
        <v>998</v>
      </c>
      <c r="C41" s="6">
        <v>3500</v>
      </c>
      <c r="D41" s="6">
        <v>1043</v>
      </c>
      <c r="E41" s="6">
        <v>4600</v>
      </c>
      <c r="F41" s="12">
        <f t="shared" si="5"/>
        <v>-0.043144774688398835</v>
      </c>
      <c r="G41" s="12">
        <f t="shared" si="5"/>
        <v>-0.23913043478260865</v>
      </c>
    </row>
    <row r="42" spans="1:7" s="2" customFormat="1" ht="24" customHeight="1">
      <c r="A42" s="7" t="s">
        <v>36</v>
      </c>
      <c r="B42" s="9">
        <f>SUM(B40:B41)</f>
        <v>7990</v>
      </c>
      <c r="C42" s="9">
        <f>SUM(C40:C41)</f>
        <v>35600</v>
      </c>
      <c r="D42" s="9">
        <f>SUM(D40:D41)</f>
        <v>3084</v>
      </c>
      <c r="E42" s="9">
        <f>SUM(E40:E41)</f>
        <v>15600</v>
      </c>
      <c r="F42" s="12">
        <f>SUM(B42/D42-1)</f>
        <v>1.5907911802853438</v>
      </c>
      <c r="G42" s="12">
        <f>SUM(C42/E42-1)</f>
        <v>1.282051282051282</v>
      </c>
    </row>
    <row r="43" spans="1:7" s="2" customFormat="1" ht="31.5" customHeight="1">
      <c r="A43" s="7" t="s">
        <v>31</v>
      </c>
      <c r="B43" s="9">
        <f>SUM(B42,B33,B30,B25,B21,B18,B39,B37)</f>
        <v>55508807</v>
      </c>
      <c r="C43" s="9">
        <f>SUM(C42,C33,C30,C25,C21,C18,C39,C37)</f>
        <v>159522600</v>
      </c>
      <c r="D43" s="9">
        <f>SUM(D42,D33,D30,D25,D21,D18,D39,D37)</f>
        <v>51956765</v>
      </c>
      <c r="E43" s="9">
        <f>SUM(E42,E33,E30,E25,E21,E18,E39,E37)</f>
        <v>150439000</v>
      </c>
      <c r="F43" s="12">
        <f>SUM(B43/D43-1)</f>
        <v>0.06836534183758358</v>
      </c>
      <c r="G43" s="12">
        <f>SUM(C43/E43-1)</f>
        <v>0.060380619387260026</v>
      </c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13">
      <selection activeCell="A27" sqref="A27:IV27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75390625" style="1" customWidth="1"/>
    <col min="7" max="7" width="8.625" style="1" customWidth="1"/>
  </cols>
  <sheetData>
    <row r="1" spans="1:7" s="2" customFormat="1" ht="30" customHeight="1">
      <c r="A1" s="20" t="s">
        <v>83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3" t="s">
        <v>84</v>
      </c>
      <c r="C3" s="24"/>
      <c r="D3" s="23" t="s">
        <v>58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803726</v>
      </c>
      <c r="C6" s="6">
        <v>3084200</v>
      </c>
      <c r="D6" s="6">
        <v>464039</v>
      </c>
      <c r="E6" s="6">
        <v>1827600</v>
      </c>
      <c r="F6" s="12">
        <f>SUM(B6/D6-1)</f>
        <v>0.7320225239688904</v>
      </c>
      <c r="G6" s="12">
        <f aca="true" t="shared" si="0" ref="G6:G19">SUM(C6/E6-1)</f>
        <v>0.687568395710221</v>
      </c>
    </row>
    <row r="7" spans="1:7" s="2" customFormat="1" ht="19.5" customHeight="1">
      <c r="A7" s="7" t="s">
        <v>1</v>
      </c>
      <c r="B7" s="6">
        <v>9333562</v>
      </c>
      <c r="C7" s="6">
        <v>28970900</v>
      </c>
      <c r="D7" s="6">
        <v>11229819</v>
      </c>
      <c r="E7" s="6">
        <v>34162000</v>
      </c>
      <c r="F7" s="12">
        <f>SUM(B7/D7-1)</f>
        <v>-0.16885908846794417</v>
      </c>
      <c r="G7" s="12">
        <f t="shared" si="0"/>
        <v>-0.1519553890287454</v>
      </c>
    </row>
    <row r="8" spans="1:7" s="2" customFormat="1" ht="19.5" customHeight="1">
      <c r="A8" s="7" t="s">
        <v>35</v>
      </c>
      <c r="B8" s="6">
        <v>1373</v>
      </c>
      <c r="C8" s="6">
        <v>12000</v>
      </c>
      <c r="D8" s="6">
        <v>499</v>
      </c>
      <c r="E8" s="6">
        <v>19300</v>
      </c>
      <c r="F8" s="12">
        <f>SUM(B8/D8-1)</f>
        <v>1.7515030060120242</v>
      </c>
      <c r="G8" s="12">
        <f>SUM(C8/E8-1)</f>
        <v>-0.37823834196891193</v>
      </c>
    </row>
    <row r="9" spans="1:7" s="2" customFormat="1" ht="19.5" customHeight="1">
      <c r="A9" s="7" t="s">
        <v>2</v>
      </c>
      <c r="B9" s="6">
        <v>322148</v>
      </c>
      <c r="C9" s="6">
        <v>1223800</v>
      </c>
      <c r="D9" s="6">
        <v>347294</v>
      </c>
      <c r="E9" s="6">
        <v>1319500</v>
      </c>
      <c r="F9" s="12">
        <f aca="true" t="shared" si="1" ref="F9:F19">SUM(B9/D9-1)</f>
        <v>-0.0724055123324906</v>
      </c>
      <c r="G9" s="12">
        <f t="shared" si="0"/>
        <v>-0.07252747252747249</v>
      </c>
    </row>
    <row r="10" spans="1:7" s="2" customFormat="1" ht="19.5" customHeight="1">
      <c r="A10" s="7" t="s">
        <v>3</v>
      </c>
      <c r="B10" s="6">
        <v>627664</v>
      </c>
      <c r="C10" s="6">
        <v>2665800</v>
      </c>
      <c r="D10" s="6">
        <v>468480</v>
      </c>
      <c r="E10" s="6">
        <v>1976800</v>
      </c>
      <c r="F10" s="12">
        <f t="shared" si="1"/>
        <v>0.3397882513661201</v>
      </c>
      <c r="G10" s="12">
        <f t="shared" si="0"/>
        <v>0.3485430999595305</v>
      </c>
    </row>
    <row r="11" spans="1:7" s="2" customFormat="1" ht="19.5" customHeight="1">
      <c r="A11" s="7" t="s">
        <v>4</v>
      </c>
      <c r="B11" s="6">
        <v>1687672</v>
      </c>
      <c r="C11" s="6">
        <v>6503800</v>
      </c>
      <c r="D11" s="6">
        <v>1090660</v>
      </c>
      <c r="E11" s="6">
        <v>4211200</v>
      </c>
      <c r="F11" s="12">
        <f t="shared" si="1"/>
        <v>0.54738598646691</v>
      </c>
      <c r="G11" s="12">
        <f t="shared" si="0"/>
        <v>0.5444053951367782</v>
      </c>
    </row>
    <row r="12" spans="1:7" s="2" customFormat="1" ht="19.5" customHeight="1">
      <c r="A12" s="7" t="s">
        <v>5</v>
      </c>
      <c r="B12" s="6">
        <v>179784</v>
      </c>
      <c r="C12" s="6">
        <v>419800</v>
      </c>
      <c r="D12" s="6">
        <v>163221</v>
      </c>
      <c r="E12" s="6">
        <v>511700</v>
      </c>
      <c r="F12" s="12">
        <f t="shared" si="1"/>
        <v>0.10147591302589731</v>
      </c>
      <c r="G12" s="12">
        <f t="shared" si="0"/>
        <v>-0.17959742036349424</v>
      </c>
    </row>
    <row r="13" spans="1:7" s="2" customFormat="1" ht="19.5" customHeight="1">
      <c r="A13" s="7" t="s">
        <v>6</v>
      </c>
      <c r="B13" s="6">
        <v>116482</v>
      </c>
      <c r="C13" s="6">
        <v>622200</v>
      </c>
      <c r="D13" s="6">
        <v>156521</v>
      </c>
      <c r="E13" s="6">
        <v>555800</v>
      </c>
      <c r="F13" s="12">
        <f t="shared" si="1"/>
        <v>-0.25580593019467035</v>
      </c>
      <c r="G13" s="12">
        <f t="shared" si="0"/>
        <v>0.11946743432889528</v>
      </c>
    </row>
    <row r="14" spans="1:7" s="2" customFormat="1" ht="19.5" customHeight="1">
      <c r="A14" s="7" t="s">
        <v>7</v>
      </c>
      <c r="B14" s="6">
        <v>2902812</v>
      </c>
      <c r="C14" s="6">
        <v>9338500</v>
      </c>
      <c r="D14" s="6">
        <v>2843849</v>
      </c>
      <c r="E14" s="6">
        <v>9624900</v>
      </c>
      <c r="F14" s="12">
        <f t="shared" si="1"/>
        <v>0.020733519958338054</v>
      </c>
      <c r="G14" s="12">
        <f t="shared" si="0"/>
        <v>-0.02975615331068371</v>
      </c>
    </row>
    <row r="15" spans="1:7" s="2" customFormat="1" ht="19.5" customHeight="1">
      <c r="A15" s="7" t="s">
        <v>27</v>
      </c>
      <c r="B15" s="6">
        <v>81404</v>
      </c>
      <c r="C15" s="6">
        <v>359300</v>
      </c>
      <c r="D15" s="6">
        <v>201451</v>
      </c>
      <c r="E15" s="6">
        <v>709800</v>
      </c>
      <c r="F15" s="12">
        <f t="shared" si="1"/>
        <v>-0.5959116609001693</v>
      </c>
      <c r="G15" s="12">
        <f t="shared" si="0"/>
        <v>-0.4938010707241477</v>
      </c>
    </row>
    <row r="16" spans="1:7" s="2" customFormat="1" ht="19.5" customHeight="1">
      <c r="A16" s="7" t="s">
        <v>8</v>
      </c>
      <c r="B16" s="6">
        <v>50649033</v>
      </c>
      <c r="C16" s="6">
        <v>136756900</v>
      </c>
      <c r="D16" s="6">
        <v>44759429</v>
      </c>
      <c r="E16" s="6">
        <v>122066500</v>
      </c>
      <c r="F16" s="12">
        <f t="shared" si="1"/>
        <v>0.13158353740392892</v>
      </c>
      <c r="G16" s="12">
        <f t="shared" si="0"/>
        <v>0.12034751549360401</v>
      </c>
    </row>
    <row r="17" spans="1:7" s="2" customFormat="1" ht="19.5" customHeight="1">
      <c r="A17" s="7" t="s">
        <v>21</v>
      </c>
      <c r="B17" s="6">
        <v>42261</v>
      </c>
      <c r="C17" s="6">
        <v>194000</v>
      </c>
      <c r="D17" s="6">
        <v>81173</v>
      </c>
      <c r="E17" s="6">
        <v>163000</v>
      </c>
      <c r="F17" s="12">
        <f t="shared" si="1"/>
        <v>-0.47937121949416683</v>
      </c>
      <c r="G17" s="12">
        <f t="shared" si="0"/>
        <v>0.1901840490797546</v>
      </c>
    </row>
    <row r="18" spans="1:7" s="2" customFormat="1" ht="19.5" customHeight="1">
      <c r="A18" s="7" t="s">
        <v>9</v>
      </c>
      <c r="B18" s="6">
        <v>1044532</v>
      </c>
      <c r="C18" s="6">
        <v>4608000</v>
      </c>
      <c r="D18" s="6">
        <v>991826</v>
      </c>
      <c r="E18" s="6">
        <v>3658300</v>
      </c>
      <c r="F18" s="12">
        <f t="shared" si="1"/>
        <v>0.05314036937930644</v>
      </c>
      <c r="G18" s="12">
        <f t="shared" si="0"/>
        <v>0.25960145422737346</v>
      </c>
    </row>
    <row r="19" spans="1:7" s="2" customFormat="1" ht="24" customHeight="1">
      <c r="A19" s="7" t="s">
        <v>11</v>
      </c>
      <c r="B19" s="6">
        <f>SUM(B5:B18)</f>
        <v>67793843</v>
      </c>
      <c r="C19" s="6">
        <f>SUM(C5:C18)</f>
        <v>194769700</v>
      </c>
      <c r="D19" s="6">
        <f>SUM(D6:D18)</f>
        <v>62798261</v>
      </c>
      <c r="E19" s="6">
        <f>SUM(E6:E18)</f>
        <v>180806400</v>
      </c>
      <c r="F19" s="12">
        <f t="shared" si="1"/>
        <v>0.0795496868933998</v>
      </c>
      <c r="G19" s="12">
        <f t="shared" si="0"/>
        <v>0.07722790786166867</v>
      </c>
    </row>
    <row r="20" spans="1:7" s="2" customFormat="1" ht="19.5" customHeight="1">
      <c r="A20" s="7" t="s">
        <v>46</v>
      </c>
      <c r="B20" s="6">
        <v>259</v>
      </c>
      <c r="C20" s="6">
        <v>5200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7" t="s">
        <v>10</v>
      </c>
      <c r="B21" s="6">
        <v>97182</v>
      </c>
      <c r="C21" s="6">
        <v>346100</v>
      </c>
      <c r="D21" s="6">
        <v>8453</v>
      </c>
      <c r="E21" s="6">
        <v>49000</v>
      </c>
      <c r="F21" s="12">
        <f>SUM(B21/D21-1)</f>
        <v>10.496746717141843</v>
      </c>
      <c r="G21" s="12">
        <f>SUM(C21/E21-1)</f>
        <v>6.063265306122449</v>
      </c>
    </row>
    <row r="22" spans="1:7" s="2" customFormat="1" ht="24" customHeight="1">
      <c r="A22" s="7" t="s">
        <v>12</v>
      </c>
      <c r="B22" s="6">
        <f>SUM(B20:B21)</f>
        <v>97441</v>
      </c>
      <c r="C22" s="6">
        <f>SUM(C20:C21)</f>
        <v>351300</v>
      </c>
      <c r="D22" s="6">
        <f>SUM(D20:D21)</f>
        <v>8453</v>
      </c>
      <c r="E22" s="6">
        <f>SUM(E20:E21)</f>
        <v>49000</v>
      </c>
      <c r="F22" s="12">
        <f>SUM(B22/D22-1)</f>
        <v>10.527386726605938</v>
      </c>
      <c r="G22" s="12">
        <f>SUM(C22/E22-1)</f>
        <v>6.169387755102041</v>
      </c>
    </row>
    <row r="23" spans="1:7" s="2" customFormat="1" ht="24" customHeight="1">
      <c r="A23" s="7" t="s">
        <v>86</v>
      </c>
      <c r="B23" s="6">
        <v>270</v>
      </c>
      <c r="C23" s="6">
        <v>6100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19.5" customHeight="1">
      <c r="A24" s="7" t="s">
        <v>44</v>
      </c>
      <c r="B24" s="6">
        <v>600</v>
      </c>
      <c r="C24" s="6">
        <v>1800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8" customHeight="1">
      <c r="A25" s="7" t="s">
        <v>42</v>
      </c>
      <c r="B25" s="6">
        <v>47</v>
      </c>
      <c r="C25" s="6">
        <v>300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80</v>
      </c>
      <c r="B26" s="6">
        <v>38807</v>
      </c>
      <c r="C26" s="6">
        <v>141300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9.5" customHeight="1">
      <c r="A27" s="7" t="s">
        <v>72</v>
      </c>
      <c r="B27" s="6">
        <v>294</v>
      </c>
      <c r="C27" s="6">
        <v>2400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ht="24" customHeight="1">
      <c r="A28" s="7" t="s">
        <v>13</v>
      </c>
      <c r="B28" s="6">
        <f>SUM(B23:B27)</f>
        <v>40018</v>
      </c>
      <c r="C28" s="6">
        <f>SUM(C23:C27)</f>
        <v>151900</v>
      </c>
      <c r="D28" s="6">
        <f>SUM(D23:D25)</f>
        <v>0</v>
      </c>
      <c r="E28" s="6">
        <f>SUM(E23:E25)</f>
        <v>0</v>
      </c>
      <c r="F28" s="6">
        <v>0</v>
      </c>
      <c r="G28" s="6">
        <v>0</v>
      </c>
    </row>
    <row r="29" spans="1:7" s="2" customFormat="1" ht="19.5" customHeight="1">
      <c r="A29" s="7" t="s">
        <v>39</v>
      </c>
      <c r="B29" s="6">
        <v>7620</v>
      </c>
      <c r="C29" s="6">
        <v>30100</v>
      </c>
      <c r="D29" s="6">
        <v>418</v>
      </c>
      <c r="E29" s="6">
        <v>9500</v>
      </c>
      <c r="F29" s="12">
        <f aca="true" t="shared" si="2" ref="F29:G31">SUM(B29/D29-1)</f>
        <v>17.229665071770334</v>
      </c>
      <c r="G29" s="12">
        <f t="shared" si="2"/>
        <v>2.168421052631579</v>
      </c>
    </row>
    <row r="30" spans="1:7" s="2" customFormat="1" ht="19.5" customHeight="1">
      <c r="A30" s="7" t="s">
        <v>65</v>
      </c>
      <c r="B30" s="6">
        <v>0</v>
      </c>
      <c r="C30" s="6">
        <v>0</v>
      </c>
      <c r="D30" s="6">
        <v>7167</v>
      </c>
      <c r="E30" s="6">
        <v>25500</v>
      </c>
      <c r="F30" s="12">
        <f t="shared" si="2"/>
        <v>-1</v>
      </c>
      <c r="G30" s="12">
        <f t="shared" si="2"/>
        <v>-1</v>
      </c>
    </row>
    <row r="31" spans="1:7" s="2" customFormat="1" ht="19.5" customHeight="1">
      <c r="A31" s="7" t="s">
        <v>14</v>
      </c>
      <c r="B31" s="6">
        <v>224</v>
      </c>
      <c r="C31" s="6">
        <v>1700</v>
      </c>
      <c r="D31" s="6">
        <v>149</v>
      </c>
      <c r="E31" s="6">
        <v>1600</v>
      </c>
      <c r="F31" s="12">
        <f t="shared" si="2"/>
        <v>0.5033557046979866</v>
      </c>
      <c r="G31" s="12">
        <f t="shared" si="2"/>
        <v>0.0625</v>
      </c>
    </row>
    <row r="32" spans="1:7" s="2" customFormat="1" ht="19.5" customHeight="1">
      <c r="A32" s="7" t="s">
        <v>15</v>
      </c>
      <c r="B32" s="6">
        <v>15592</v>
      </c>
      <c r="C32" s="6">
        <v>79400</v>
      </c>
      <c r="D32" s="6">
        <v>22347</v>
      </c>
      <c r="E32" s="6">
        <v>131300</v>
      </c>
      <c r="F32" s="12">
        <f aca="true" t="shared" si="3" ref="F32:G35">SUM(B32/D32-1)</f>
        <v>-0.302277710654674</v>
      </c>
      <c r="G32" s="12">
        <f t="shared" si="3"/>
        <v>-0.39527798933739533</v>
      </c>
    </row>
    <row r="33" spans="1:7" s="2" customFormat="1" ht="19.5" customHeight="1">
      <c r="A33" s="7" t="s">
        <v>40</v>
      </c>
      <c r="B33" s="6">
        <v>0</v>
      </c>
      <c r="C33" s="6">
        <v>0</v>
      </c>
      <c r="D33" s="6">
        <v>129557</v>
      </c>
      <c r="E33" s="6">
        <v>500500</v>
      </c>
      <c r="F33" s="12">
        <f>SUM(B33/D33-1)</f>
        <v>-1</v>
      </c>
      <c r="G33" s="12">
        <f>SUM(C33/E33-1)</f>
        <v>-1</v>
      </c>
    </row>
    <row r="34" spans="1:7" s="2" customFormat="1" ht="24" customHeight="1">
      <c r="A34" s="8" t="s">
        <v>17</v>
      </c>
      <c r="B34" s="6">
        <f>SUM(B29:B33)</f>
        <v>23436</v>
      </c>
      <c r="C34" s="6">
        <f>SUM(C29:C33)</f>
        <v>111200</v>
      </c>
      <c r="D34" s="6">
        <f>SUM(D29:D33)</f>
        <v>159638</v>
      </c>
      <c r="E34" s="6">
        <f>SUM(E29:E33)</f>
        <v>668400</v>
      </c>
      <c r="F34" s="12">
        <f t="shared" si="3"/>
        <v>-0.8531928488204563</v>
      </c>
      <c r="G34" s="12">
        <f t="shared" si="3"/>
        <v>-0.8336325553560742</v>
      </c>
    </row>
    <row r="35" spans="1:7" s="2" customFormat="1" ht="19.5" customHeight="1">
      <c r="A35" s="8" t="s">
        <v>29</v>
      </c>
      <c r="B35" s="6">
        <v>0</v>
      </c>
      <c r="C35" s="6">
        <v>0</v>
      </c>
      <c r="D35" s="6">
        <v>499</v>
      </c>
      <c r="E35" s="6">
        <v>5100</v>
      </c>
      <c r="F35" s="12">
        <f t="shared" si="3"/>
        <v>-1</v>
      </c>
      <c r="G35" s="12">
        <f t="shared" si="3"/>
        <v>-1</v>
      </c>
    </row>
    <row r="36" spans="1:7" s="2" customFormat="1" ht="19.5" customHeight="1">
      <c r="A36" s="7" t="s">
        <v>16</v>
      </c>
      <c r="B36" s="6">
        <v>23761</v>
      </c>
      <c r="C36" s="6">
        <v>158600</v>
      </c>
      <c r="D36" s="6">
        <v>27227</v>
      </c>
      <c r="E36" s="6">
        <v>196400</v>
      </c>
      <c r="F36" s="12">
        <f aca="true" t="shared" si="4" ref="F36:G42">SUM(B36/D36-1)</f>
        <v>-0.12730010651191837</v>
      </c>
      <c r="G36" s="12">
        <f t="shared" si="4"/>
        <v>-0.1924643584521385</v>
      </c>
    </row>
    <row r="37" spans="1:7" s="2" customFormat="1" ht="24" customHeight="1">
      <c r="A37" s="7" t="s">
        <v>18</v>
      </c>
      <c r="B37" s="6">
        <f>SUM(B35:B36)</f>
        <v>23761</v>
      </c>
      <c r="C37" s="6">
        <f>SUM(C35:C36)</f>
        <v>158600</v>
      </c>
      <c r="D37" s="6">
        <f>SUM(D35:D36)</f>
        <v>27726</v>
      </c>
      <c r="E37" s="6">
        <f>SUM(E35:E36)</f>
        <v>201500</v>
      </c>
      <c r="F37" s="12">
        <f t="shared" si="4"/>
        <v>-0.14300656423573543</v>
      </c>
      <c r="G37" s="12">
        <f t="shared" si="4"/>
        <v>-0.2129032258064516</v>
      </c>
    </row>
    <row r="38" spans="1:7" s="2" customFormat="1" ht="24" customHeight="1">
      <c r="A38" s="7" t="s">
        <v>50</v>
      </c>
      <c r="B38" s="6">
        <v>3447</v>
      </c>
      <c r="C38" s="6">
        <v>15200</v>
      </c>
      <c r="D38" s="6">
        <v>11521</v>
      </c>
      <c r="E38" s="6">
        <v>42500</v>
      </c>
      <c r="F38" s="12">
        <f t="shared" si="4"/>
        <v>-0.7008072215953476</v>
      </c>
      <c r="G38" s="12">
        <f t="shared" si="4"/>
        <v>-0.6423529411764706</v>
      </c>
    </row>
    <row r="39" spans="1:7" s="2" customFormat="1" ht="24" customHeight="1">
      <c r="A39" s="7" t="s">
        <v>43</v>
      </c>
      <c r="B39" s="6">
        <v>39916</v>
      </c>
      <c r="C39" s="6">
        <v>161000</v>
      </c>
      <c r="D39" s="6">
        <v>0</v>
      </c>
      <c r="E39" s="6">
        <v>0</v>
      </c>
      <c r="F39" s="6">
        <v>0</v>
      </c>
      <c r="G39" s="6">
        <v>0</v>
      </c>
    </row>
    <row r="40" spans="1:7" s="2" customFormat="1" ht="19.5" customHeight="1">
      <c r="A40" s="7" t="s">
        <v>30</v>
      </c>
      <c r="B40" s="6">
        <v>35516</v>
      </c>
      <c r="C40" s="6">
        <v>122600</v>
      </c>
      <c r="D40" s="6">
        <v>398444</v>
      </c>
      <c r="E40" s="6">
        <v>1416000</v>
      </c>
      <c r="F40" s="12">
        <f t="shared" si="4"/>
        <v>-0.9108632580739076</v>
      </c>
      <c r="G40" s="12">
        <f t="shared" si="4"/>
        <v>-0.9134180790960452</v>
      </c>
    </row>
    <row r="41" spans="1:7" s="2" customFormat="1" ht="19.5" customHeight="1">
      <c r="A41" s="7" t="s">
        <v>20</v>
      </c>
      <c r="B41" s="6">
        <f>SUM(B38:B40)</f>
        <v>78879</v>
      </c>
      <c r="C41" s="6">
        <f>SUM(C38:C40)</f>
        <v>298800</v>
      </c>
      <c r="D41" s="6">
        <f>SUM(D38:D40)</f>
        <v>409965</v>
      </c>
      <c r="E41" s="6">
        <f>SUM(E38:E40)</f>
        <v>1458500</v>
      </c>
      <c r="F41" s="12">
        <f t="shared" si="4"/>
        <v>-0.8075957703706413</v>
      </c>
      <c r="G41" s="12">
        <f t="shared" si="4"/>
        <v>-0.7951319849160096</v>
      </c>
    </row>
    <row r="42" spans="1:7" s="2" customFormat="1" ht="19.5" customHeight="1">
      <c r="A42" s="7" t="s">
        <v>54</v>
      </c>
      <c r="B42" s="6">
        <v>0</v>
      </c>
      <c r="C42" s="6">
        <v>0</v>
      </c>
      <c r="D42" s="6">
        <v>22988</v>
      </c>
      <c r="E42" s="6">
        <v>183800</v>
      </c>
      <c r="F42" s="12">
        <f t="shared" si="4"/>
        <v>-1</v>
      </c>
      <c r="G42" s="12">
        <f t="shared" si="4"/>
        <v>-1</v>
      </c>
    </row>
    <row r="43" spans="1:7" s="2" customFormat="1" ht="24" customHeight="1">
      <c r="A43" s="7" t="s">
        <v>33</v>
      </c>
      <c r="B43" s="9">
        <f>SUM(B42:B42)</f>
        <v>0</v>
      </c>
      <c r="C43" s="9">
        <f>SUM(C42:C42)</f>
        <v>0</v>
      </c>
      <c r="D43" s="9">
        <f>SUM(D42:D42)</f>
        <v>22988</v>
      </c>
      <c r="E43" s="9">
        <f>SUM(E42:E42)</f>
        <v>183800</v>
      </c>
      <c r="F43" s="12">
        <f aca="true" t="shared" si="5" ref="F43:G47">SUM(B43/D43-1)</f>
        <v>-1</v>
      </c>
      <c r="G43" s="12">
        <f t="shared" si="5"/>
        <v>-1</v>
      </c>
    </row>
    <row r="44" spans="1:7" s="2" customFormat="1" ht="19.5" customHeight="1">
      <c r="A44" s="7" t="s">
        <v>34</v>
      </c>
      <c r="B44" s="6">
        <v>8319</v>
      </c>
      <c r="C44" s="6">
        <v>49700</v>
      </c>
      <c r="D44" s="6">
        <v>2041</v>
      </c>
      <c r="E44" s="6">
        <v>11000</v>
      </c>
      <c r="F44" s="12">
        <f t="shared" si="5"/>
        <v>3.07594316511514</v>
      </c>
      <c r="G44" s="12">
        <f t="shared" si="5"/>
        <v>3.5181818181818185</v>
      </c>
    </row>
    <row r="45" spans="1:7" s="2" customFormat="1" ht="19.5" customHeight="1">
      <c r="A45" s="7" t="s">
        <v>64</v>
      </c>
      <c r="B45" s="6">
        <v>998</v>
      </c>
      <c r="C45" s="6">
        <v>3500</v>
      </c>
      <c r="D45" s="6">
        <v>1043</v>
      </c>
      <c r="E45" s="6">
        <v>4600</v>
      </c>
      <c r="F45" s="12">
        <f t="shared" si="5"/>
        <v>-0.043144774688398835</v>
      </c>
      <c r="G45" s="12">
        <f t="shared" si="5"/>
        <v>-0.23913043478260865</v>
      </c>
    </row>
    <row r="46" spans="1:7" s="2" customFormat="1" ht="24" customHeight="1">
      <c r="A46" s="7" t="s">
        <v>36</v>
      </c>
      <c r="B46" s="9">
        <f>SUM(B44:B45)</f>
        <v>9317</v>
      </c>
      <c r="C46" s="9">
        <f>SUM(C44:C45)</f>
        <v>53200</v>
      </c>
      <c r="D46" s="9">
        <f>SUM(D44:D45)</f>
        <v>3084</v>
      </c>
      <c r="E46" s="9">
        <f>SUM(E44:E45)</f>
        <v>15600</v>
      </c>
      <c r="F46" s="12">
        <f t="shared" si="5"/>
        <v>2.021076523994812</v>
      </c>
      <c r="G46" s="12">
        <f t="shared" si="5"/>
        <v>2.41025641025641</v>
      </c>
    </row>
    <row r="47" spans="1:7" s="2" customFormat="1" ht="31.5" customHeight="1">
      <c r="A47" s="7" t="s">
        <v>31</v>
      </c>
      <c r="B47" s="9">
        <f>SUM(B46,B43,B41,B37,B34,B28,B22,B19)</f>
        <v>68066695</v>
      </c>
      <c r="C47" s="9">
        <f>SUM(C46,C43,C41,C37,C34,C28,C22,C19)</f>
        <v>195894700</v>
      </c>
      <c r="D47" s="9">
        <f>SUM(D46,D43,D41,D37,D34,D28,D22,D19)</f>
        <v>63430115</v>
      </c>
      <c r="E47" s="9">
        <f>SUM(E46,E43,E41,E37,E34,E28,E22,E19)</f>
        <v>183383200</v>
      </c>
      <c r="F47" s="12">
        <f t="shared" si="5"/>
        <v>0.07309745536485313</v>
      </c>
      <c r="G47" s="12">
        <f t="shared" si="5"/>
        <v>0.06822598798581336</v>
      </c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34">
      <selection activeCell="A23" sqref="A23:IV23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625" style="1" customWidth="1"/>
    <col min="7" max="7" width="9.50390625" style="1" customWidth="1"/>
  </cols>
  <sheetData>
    <row r="1" spans="1:7" s="2" customFormat="1" ht="30" customHeight="1">
      <c r="A1" s="20" t="s">
        <v>87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7" t="s">
        <v>88</v>
      </c>
      <c r="C3" s="24"/>
      <c r="D3" s="27" t="s">
        <v>59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1017144</v>
      </c>
      <c r="C6" s="6">
        <v>3897100</v>
      </c>
      <c r="D6" s="6">
        <v>584433</v>
      </c>
      <c r="E6" s="6">
        <v>2264900</v>
      </c>
      <c r="F6" s="12">
        <f>SUM(B6/D6-1)</f>
        <v>0.7403945362428199</v>
      </c>
      <c r="G6" s="12">
        <f aca="true" t="shared" si="0" ref="G6:G19">SUM(C6/E6-1)</f>
        <v>0.7206499183186896</v>
      </c>
    </row>
    <row r="7" spans="1:7" s="2" customFormat="1" ht="19.5" customHeight="1">
      <c r="A7" s="7" t="s">
        <v>1</v>
      </c>
      <c r="B7" s="6">
        <v>10656471</v>
      </c>
      <c r="C7" s="6">
        <v>33278400</v>
      </c>
      <c r="D7" s="6">
        <v>12120298</v>
      </c>
      <c r="E7" s="6">
        <v>36934400</v>
      </c>
      <c r="F7" s="12">
        <f>SUM(B7/D7-1)</f>
        <v>-0.12077483573423686</v>
      </c>
      <c r="G7" s="12">
        <f t="shared" si="0"/>
        <v>-0.09898631086466814</v>
      </c>
    </row>
    <row r="8" spans="1:7" s="2" customFormat="1" ht="19.5" customHeight="1">
      <c r="A8" s="7" t="s">
        <v>35</v>
      </c>
      <c r="B8" s="6">
        <v>3913</v>
      </c>
      <c r="C8" s="6">
        <v>21400</v>
      </c>
      <c r="D8" s="6">
        <v>499</v>
      </c>
      <c r="E8" s="6">
        <v>19300</v>
      </c>
      <c r="F8" s="12">
        <f>SUM(B8/D8-1)</f>
        <v>6.841683366733467</v>
      </c>
      <c r="G8" s="12">
        <f>SUM(C8/E8-1)</f>
        <v>0.10880829015544036</v>
      </c>
    </row>
    <row r="9" spans="1:7" s="2" customFormat="1" ht="19.5" customHeight="1">
      <c r="A9" s="7" t="s">
        <v>2</v>
      </c>
      <c r="B9" s="6">
        <v>322148</v>
      </c>
      <c r="C9" s="6">
        <v>1223800</v>
      </c>
      <c r="D9" s="6">
        <v>395648</v>
      </c>
      <c r="E9" s="6">
        <v>1496000</v>
      </c>
      <c r="F9" s="12">
        <f>SUM(B9/D9-1)</f>
        <v>-0.185771190553219</v>
      </c>
      <c r="G9" s="12">
        <f>SUM(C9/E9-1)</f>
        <v>-0.18195187165775406</v>
      </c>
    </row>
    <row r="10" spans="1:7" s="2" customFormat="1" ht="19.5" customHeight="1">
      <c r="A10" s="7" t="s">
        <v>3</v>
      </c>
      <c r="B10" s="6">
        <v>785311</v>
      </c>
      <c r="C10" s="6">
        <v>3331400</v>
      </c>
      <c r="D10" s="6">
        <v>576654</v>
      </c>
      <c r="E10" s="6">
        <v>2330700</v>
      </c>
      <c r="F10" s="12">
        <f aca="true" t="shared" si="1" ref="F10:F19">SUM(B10/D10-1)</f>
        <v>0.3618408959271937</v>
      </c>
      <c r="G10" s="12">
        <f t="shared" si="0"/>
        <v>0.4293559874715751</v>
      </c>
    </row>
    <row r="11" spans="1:7" s="2" customFormat="1" ht="19.5" customHeight="1">
      <c r="A11" s="7" t="s">
        <v>4</v>
      </c>
      <c r="B11" s="6">
        <v>1840757</v>
      </c>
      <c r="C11" s="6">
        <v>7113700</v>
      </c>
      <c r="D11" s="6">
        <v>1343767</v>
      </c>
      <c r="E11" s="6">
        <v>5076700</v>
      </c>
      <c r="F11" s="12">
        <f t="shared" si="1"/>
        <v>0.3698483442442031</v>
      </c>
      <c r="G11" s="12">
        <f t="shared" si="0"/>
        <v>0.40124490318513995</v>
      </c>
    </row>
    <row r="12" spans="1:7" s="2" customFormat="1" ht="19.5" customHeight="1">
      <c r="A12" s="7" t="s">
        <v>5</v>
      </c>
      <c r="B12" s="6">
        <v>245203</v>
      </c>
      <c r="C12" s="6">
        <v>567800</v>
      </c>
      <c r="D12" s="6">
        <v>171975</v>
      </c>
      <c r="E12" s="6">
        <v>548600</v>
      </c>
      <c r="F12" s="12">
        <f t="shared" si="1"/>
        <v>0.42580607646460233</v>
      </c>
      <c r="G12" s="12">
        <f t="shared" si="0"/>
        <v>0.034998177178271916</v>
      </c>
    </row>
    <row r="13" spans="1:7" s="2" customFormat="1" ht="19.5" customHeight="1">
      <c r="A13" s="7" t="s">
        <v>6</v>
      </c>
      <c r="B13" s="6">
        <v>157918</v>
      </c>
      <c r="C13" s="6">
        <v>795200</v>
      </c>
      <c r="D13" s="6">
        <v>259805</v>
      </c>
      <c r="E13" s="6">
        <v>967200</v>
      </c>
      <c r="F13" s="12">
        <f t="shared" si="1"/>
        <v>-0.3921672023248205</v>
      </c>
      <c r="G13" s="12">
        <f t="shared" si="0"/>
        <v>-0.17783291976840365</v>
      </c>
    </row>
    <row r="14" spans="1:7" s="2" customFormat="1" ht="19.5" customHeight="1">
      <c r="A14" s="7" t="s">
        <v>7</v>
      </c>
      <c r="B14" s="6">
        <v>3519706</v>
      </c>
      <c r="C14" s="6">
        <v>11356500</v>
      </c>
      <c r="D14" s="6">
        <v>4129327</v>
      </c>
      <c r="E14" s="6">
        <v>13442500</v>
      </c>
      <c r="F14" s="12">
        <f t="shared" si="1"/>
        <v>-0.14763204754673098</v>
      </c>
      <c r="G14" s="12">
        <f t="shared" si="0"/>
        <v>-0.15517946810489125</v>
      </c>
    </row>
    <row r="15" spans="1:7" s="2" customFormat="1" ht="19.5" customHeight="1">
      <c r="A15" s="7" t="s">
        <v>27</v>
      </c>
      <c r="B15" s="6">
        <v>81404</v>
      </c>
      <c r="C15" s="6">
        <v>359300</v>
      </c>
      <c r="D15" s="6">
        <v>222927</v>
      </c>
      <c r="E15" s="6">
        <v>843600</v>
      </c>
      <c r="F15" s="12">
        <f t="shared" si="1"/>
        <v>-0.634840104608235</v>
      </c>
      <c r="G15" s="12">
        <f t="shared" si="0"/>
        <v>-0.5740872451398767</v>
      </c>
    </row>
    <row r="16" spans="1:7" s="2" customFormat="1" ht="19.5" customHeight="1">
      <c r="A16" s="7" t="s">
        <v>8</v>
      </c>
      <c r="B16" s="6">
        <v>59569118</v>
      </c>
      <c r="C16" s="6">
        <v>160733200</v>
      </c>
      <c r="D16" s="6">
        <v>55232821</v>
      </c>
      <c r="E16" s="6">
        <v>148244400</v>
      </c>
      <c r="F16" s="12">
        <f t="shared" si="1"/>
        <v>0.07850942467704125</v>
      </c>
      <c r="G16" s="12">
        <f t="shared" si="0"/>
        <v>0.08424466624034355</v>
      </c>
    </row>
    <row r="17" spans="1:7" s="2" customFormat="1" ht="19.5" customHeight="1">
      <c r="A17" s="7" t="s">
        <v>21</v>
      </c>
      <c r="B17" s="6">
        <v>42261</v>
      </c>
      <c r="C17" s="6">
        <v>194000</v>
      </c>
      <c r="D17" s="6">
        <v>81173</v>
      </c>
      <c r="E17" s="6">
        <v>163000</v>
      </c>
      <c r="F17" s="12">
        <f t="shared" si="1"/>
        <v>-0.47937121949416683</v>
      </c>
      <c r="G17" s="12">
        <f t="shared" si="0"/>
        <v>0.1901840490797546</v>
      </c>
    </row>
    <row r="18" spans="1:7" s="2" customFormat="1" ht="19.5" customHeight="1">
      <c r="A18" s="7" t="s">
        <v>9</v>
      </c>
      <c r="B18" s="6">
        <v>1298197</v>
      </c>
      <c r="C18" s="6">
        <v>5827300</v>
      </c>
      <c r="D18" s="6">
        <v>1267924</v>
      </c>
      <c r="E18" s="6">
        <v>4630200</v>
      </c>
      <c r="F18" s="12">
        <f t="shared" si="1"/>
        <v>0.02387603673406291</v>
      </c>
      <c r="G18" s="12">
        <f t="shared" si="0"/>
        <v>0.2585417476566887</v>
      </c>
    </row>
    <row r="19" spans="1:7" s="2" customFormat="1" ht="24" customHeight="1">
      <c r="A19" s="7" t="s">
        <v>11</v>
      </c>
      <c r="B19" s="6">
        <f>SUM(B5:B18)</f>
        <v>79540941</v>
      </c>
      <c r="C19" s="6">
        <f>SUM(C5:C18)</f>
        <v>228709600</v>
      </c>
      <c r="D19" s="6">
        <f>SUM(D6:D18)</f>
        <v>76387251</v>
      </c>
      <c r="E19" s="6">
        <f>SUM(E6:E18)</f>
        <v>216961500</v>
      </c>
      <c r="F19" s="12">
        <f t="shared" si="1"/>
        <v>0.04128555431324532</v>
      </c>
      <c r="G19" s="12">
        <f t="shared" si="0"/>
        <v>0.054148316636822624</v>
      </c>
    </row>
    <row r="20" spans="1:7" s="2" customFormat="1" ht="19.5" customHeight="1">
      <c r="A20" s="7" t="s">
        <v>46</v>
      </c>
      <c r="B20" s="6">
        <v>712</v>
      </c>
      <c r="C20" s="6">
        <v>13600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7" t="s">
        <v>10</v>
      </c>
      <c r="B21" s="6">
        <v>97202</v>
      </c>
      <c r="C21" s="6">
        <v>346400</v>
      </c>
      <c r="D21" s="6">
        <v>8453</v>
      </c>
      <c r="E21" s="6">
        <v>49000</v>
      </c>
      <c r="F21" s="12">
        <f aca="true" t="shared" si="2" ref="F21:G26">SUM(B21/D21-1)</f>
        <v>10.499112741038685</v>
      </c>
      <c r="G21" s="12">
        <f t="shared" si="2"/>
        <v>6.069387755102041</v>
      </c>
    </row>
    <row r="22" spans="1:7" s="2" customFormat="1" ht="24" customHeight="1">
      <c r="A22" s="7" t="s">
        <v>12</v>
      </c>
      <c r="B22" s="6">
        <f>SUM(B20:B21)</f>
        <v>97914</v>
      </c>
      <c r="C22" s="6">
        <f>SUM(C20:C21)</f>
        <v>360000</v>
      </c>
      <c r="D22" s="6">
        <f>SUM(D20:D21)</f>
        <v>8453</v>
      </c>
      <c r="E22" s="6">
        <f>SUM(E20:E21)</f>
        <v>49000</v>
      </c>
      <c r="F22" s="12">
        <f t="shared" si="2"/>
        <v>10.583343191766238</v>
      </c>
      <c r="G22" s="12">
        <f t="shared" si="2"/>
        <v>6.346938775510204</v>
      </c>
    </row>
    <row r="23" spans="1:7" s="2" customFormat="1" ht="24" customHeight="1">
      <c r="A23" s="7" t="s">
        <v>86</v>
      </c>
      <c r="B23" s="6">
        <v>270</v>
      </c>
      <c r="C23" s="6">
        <v>6100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24" customHeight="1">
      <c r="A24" s="7" t="s">
        <v>44</v>
      </c>
      <c r="B24" s="6">
        <v>600</v>
      </c>
      <c r="C24" s="6">
        <v>1800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42</v>
      </c>
      <c r="B25" s="6">
        <v>74</v>
      </c>
      <c r="C25" s="6">
        <v>700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66</v>
      </c>
      <c r="B26" s="6">
        <v>38807</v>
      </c>
      <c r="C26" s="6">
        <v>141300</v>
      </c>
      <c r="D26" s="6">
        <v>19596</v>
      </c>
      <c r="E26" s="6">
        <v>72400</v>
      </c>
      <c r="F26" s="12">
        <f t="shared" si="2"/>
        <v>0.9803531332925086</v>
      </c>
      <c r="G26" s="12">
        <f t="shared" si="2"/>
        <v>0.951657458563536</v>
      </c>
    </row>
    <row r="27" spans="1:7" s="2" customFormat="1" ht="19.5" customHeight="1">
      <c r="A27" s="7" t="s">
        <v>72</v>
      </c>
      <c r="B27" s="6">
        <v>294</v>
      </c>
      <c r="C27" s="6">
        <v>2400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ht="24" customHeight="1">
      <c r="A28" s="7" t="s">
        <v>13</v>
      </c>
      <c r="B28" s="6">
        <f>SUM(B23:B27)</f>
        <v>40045</v>
      </c>
      <c r="C28" s="6">
        <f>SUM(C23:C27)</f>
        <v>152300</v>
      </c>
      <c r="D28" s="6">
        <f>SUM(D24:D26)</f>
        <v>19596</v>
      </c>
      <c r="E28" s="6">
        <f>SUM(E24:E26)</f>
        <v>72400</v>
      </c>
      <c r="F28" s="15">
        <f aca="true" t="shared" si="3" ref="F28:G31">SUM(B28/D28-1)</f>
        <v>1.043529291692182</v>
      </c>
      <c r="G28" s="12">
        <f t="shared" si="3"/>
        <v>1.1035911602209945</v>
      </c>
    </row>
    <row r="29" spans="1:7" s="2" customFormat="1" ht="19.5" customHeight="1">
      <c r="A29" s="7" t="s">
        <v>39</v>
      </c>
      <c r="B29" s="6">
        <v>7620</v>
      </c>
      <c r="C29" s="6">
        <v>30100</v>
      </c>
      <c r="D29" s="6">
        <v>577</v>
      </c>
      <c r="E29" s="6">
        <v>12500</v>
      </c>
      <c r="F29" s="12">
        <f t="shared" si="3"/>
        <v>12.206239168110919</v>
      </c>
      <c r="G29" s="12">
        <f t="shared" si="3"/>
        <v>1.408</v>
      </c>
    </row>
    <row r="30" spans="1:7" s="2" customFormat="1" ht="19.5" customHeight="1">
      <c r="A30" s="7" t="s">
        <v>65</v>
      </c>
      <c r="B30" s="6">
        <v>0</v>
      </c>
      <c r="C30" s="6">
        <v>0</v>
      </c>
      <c r="D30" s="6">
        <v>7167</v>
      </c>
      <c r="E30" s="6">
        <v>25500</v>
      </c>
      <c r="F30" s="12">
        <f t="shared" si="3"/>
        <v>-1</v>
      </c>
      <c r="G30" s="12">
        <f t="shared" si="3"/>
        <v>-1</v>
      </c>
    </row>
    <row r="31" spans="1:7" s="2" customFormat="1" ht="19.5" customHeight="1">
      <c r="A31" s="7" t="s">
        <v>14</v>
      </c>
      <c r="B31" s="6">
        <v>224</v>
      </c>
      <c r="C31" s="6">
        <v>1700</v>
      </c>
      <c r="D31" s="6">
        <v>149</v>
      </c>
      <c r="E31" s="6">
        <v>1600</v>
      </c>
      <c r="F31" s="12">
        <f t="shared" si="3"/>
        <v>0.5033557046979866</v>
      </c>
      <c r="G31" s="12">
        <f t="shared" si="3"/>
        <v>0.0625</v>
      </c>
    </row>
    <row r="32" spans="1:7" s="2" customFormat="1" ht="19.5" customHeight="1">
      <c r="A32" s="7" t="s">
        <v>15</v>
      </c>
      <c r="B32" s="6">
        <v>48140</v>
      </c>
      <c r="C32" s="6">
        <v>236800</v>
      </c>
      <c r="D32" s="6">
        <v>22982</v>
      </c>
      <c r="E32" s="6">
        <v>134000</v>
      </c>
      <c r="F32" s="12">
        <f aca="true" t="shared" si="4" ref="F32:G41">SUM(B32/D32-1)</f>
        <v>1.0946827952310505</v>
      </c>
      <c r="G32" s="12">
        <f t="shared" si="4"/>
        <v>0.7671641791044777</v>
      </c>
    </row>
    <row r="33" spans="1:7" s="2" customFormat="1" ht="19.5" customHeight="1">
      <c r="A33" s="7" t="s">
        <v>40</v>
      </c>
      <c r="B33" s="6">
        <v>47536</v>
      </c>
      <c r="C33" s="6">
        <v>123400</v>
      </c>
      <c r="D33" s="6">
        <v>129557</v>
      </c>
      <c r="E33" s="6">
        <v>500500</v>
      </c>
      <c r="F33" s="12">
        <f>SUM(B33/D33-1)</f>
        <v>-0.6330881388114884</v>
      </c>
      <c r="G33" s="12">
        <f t="shared" si="4"/>
        <v>-0.7534465534465534</v>
      </c>
    </row>
    <row r="34" spans="1:7" s="2" customFormat="1" ht="24" customHeight="1">
      <c r="A34" s="8" t="s">
        <v>17</v>
      </c>
      <c r="B34" s="6">
        <f>SUM(B29:B33)</f>
        <v>103520</v>
      </c>
      <c r="C34" s="6">
        <f>SUM(C29:C33)</f>
        <v>392000</v>
      </c>
      <c r="D34" s="6">
        <f>SUM(D29:D33)</f>
        <v>160432</v>
      </c>
      <c r="E34" s="6">
        <f>SUM(E29:E33)</f>
        <v>674100</v>
      </c>
      <c r="F34" s="12">
        <f t="shared" si="4"/>
        <v>-0.3547421960706093</v>
      </c>
      <c r="G34" s="12">
        <f t="shared" si="4"/>
        <v>-0.4184839044652129</v>
      </c>
    </row>
    <row r="35" spans="1:7" s="2" customFormat="1" ht="19.5" customHeight="1">
      <c r="A35" s="8" t="s">
        <v>29</v>
      </c>
      <c r="B35" s="6">
        <v>0</v>
      </c>
      <c r="C35" s="6">
        <v>0</v>
      </c>
      <c r="D35" s="6">
        <v>499</v>
      </c>
      <c r="E35" s="6">
        <v>5100</v>
      </c>
      <c r="F35" s="12">
        <f>SUM(B35/D35-1)</f>
        <v>-1</v>
      </c>
      <c r="G35" s="12">
        <f>SUM(C35/E35-1)</f>
        <v>-1</v>
      </c>
    </row>
    <row r="36" spans="1:7" s="2" customFormat="1" ht="19.5" customHeight="1">
      <c r="A36" s="7" t="s">
        <v>16</v>
      </c>
      <c r="B36" s="6">
        <v>26224</v>
      </c>
      <c r="C36" s="6">
        <v>178900</v>
      </c>
      <c r="D36" s="6">
        <v>33228</v>
      </c>
      <c r="E36" s="6">
        <v>237300</v>
      </c>
      <c r="F36" s="12">
        <f t="shared" si="4"/>
        <v>-0.21078608402552068</v>
      </c>
      <c r="G36" s="12">
        <f t="shared" si="4"/>
        <v>-0.2461019806152549</v>
      </c>
    </row>
    <row r="37" spans="1:7" s="2" customFormat="1" ht="24" customHeight="1">
      <c r="A37" s="7" t="s">
        <v>18</v>
      </c>
      <c r="B37" s="6">
        <f>SUM(B35:B36)</f>
        <v>26224</v>
      </c>
      <c r="C37" s="6">
        <f>SUM(C35:C36)</f>
        <v>178900</v>
      </c>
      <c r="D37" s="6">
        <f>SUM(D35:D36)</f>
        <v>33727</v>
      </c>
      <c r="E37" s="6">
        <f>SUM(E35:E36)</f>
        <v>242400</v>
      </c>
      <c r="F37" s="12">
        <f t="shared" si="4"/>
        <v>-0.22246271533192996</v>
      </c>
      <c r="G37" s="12">
        <f t="shared" si="4"/>
        <v>-0.261963696369637</v>
      </c>
    </row>
    <row r="38" spans="1:7" s="2" customFormat="1" ht="24" customHeight="1">
      <c r="A38" s="7" t="s">
        <v>50</v>
      </c>
      <c r="B38" s="6">
        <v>3447</v>
      </c>
      <c r="C38" s="6">
        <v>15200</v>
      </c>
      <c r="D38" s="6">
        <v>11521</v>
      </c>
      <c r="E38" s="6">
        <v>42500</v>
      </c>
      <c r="F38" s="12">
        <f t="shared" si="4"/>
        <v>-0.7008072215953476</v>
      </c>
      <c r="G38" s="12">
        <f t="shared" si="4"/>
        <v>-0.6423529411764706</v>
      </c>
    </row>
    <row r="39" spans="1:7" s="2" customFormat="1" ht="24" customHeight="1">
      <c r="A39" s="7" t="s">
        <v>43</v>
      </c>
      <c r="B39" s="6">
        <v>39916</v>
      </c>
      <c r="C39" s="6">
        <v>161000</v>
      </c>
      <c r="D39" s="6">
        <v>0</v>
      </c>
      <c r="E39" s="6">
        <v>0</v>
      </c>
      <c r="F39" s="6">
        <v>0</v>
      </c>
      <c r="G39" s="6">
        <v>0</v>
      </c>
    </row>
    <row r="40" spans="1:7" s="2" customFormat="1" ht="19.5" customHeight="1">
      <c r="A40" s="7" t="s">
        <v>30</v>
      </c>
      <c r="B40" s="6">
        <v>35516</v>
      </c>
      <c r="C40" s="6">
        <v>122600</v>
      </c>
      <c r="D40" s="6">
        <v>398444</v>
      </c>
      <c r="E40" s="6">
        <v>1416000</v>
      </c>
      <c r="F40" s="12">
        <f t="shared" si="4"/>
        <v>-0.9108632580739076</v>
      </c>
      <c r="G40" s="12">
        <f t="shared" si="4"/>
        <v>-0.9134180790960452</v>
      </c>
    </row>
    <row r="41" spans="1:7" s="2" customFormat="1" ht="19.5" customHeight="1">
      <c r="A41" s="7" t="s">
        <v>54</v>
      </c>
      <c r="B41" s="6">
        <v>0</v>
      </c>
      <c r="C41" s="6">
        <v>0</v>
      </c>
      <c r="D41" s="6">
        <v>22988</v>
      </c>
      <c r="E41" s="6">
        <v>183800</v>
      </c>
      <c r="F41" s="12">
        <f t="shared" si="4"/>
        <v>-1</v>
      </c>
      <c r="G41" s="12">
        <f t="shared" si="4"/>
        <v>-1</v>
      </c>
    </row>
    <row r="42" spans="1:7" s="2" customFormat="1" ht="24" customHeight="1">
      <c r="A42" s="7" t="s">
        <v>20</v>
      </c>
      <c r="B42" s="9">
        <f>SUM(B38:B41)</f>
        <v>78879</v>
      </c>
      <c r="C42" s="9">
        <f>SUM(C38:C41)</f>
        <v>298800</v>
      </c>
      <c r="D42" s="9">
        <f>SUM(D38:D41)</f>
        <v>432953</v>
      </c>
      <c r="E42" s="9">
        <f>SUM(E38:E41)</f>
        <v>1642300</v>
      </c>
      <c r="F42" s="12">
        <f aca="true" t="shared" si="5" ref="F42:G46">SUM(B42/D42-1)</f>
        <v>-0.8178116331333887</v>
      </c>
      <c r="G42" s="12">
        <f t="shared" si="5"/>
        <v>-0.8180600377519333</v>
      </c>
    </row>
    <row r="43" spans="1:7" s="2" customFormat="1" ht="19.5" customHeight="1">
      <c r="A43" s="7" t="s">
        <v>34</v>
      </c>
      <c r="B43" s="6">
        <v>9934</v>
      </c>
      <c r="C43" s="6">
        <v>61200</v>
      </c>
      <c r="D43" s="6">
        <v>4037</v>
      </c>
      <c r="E43" s="6">
        <v>16900</v>
      </c>
      <c r="F43" s="12">
        <f t="shared" si="5"/>
        <v>1.460738171909834</v>
      </c>
      <c r="G43" s="12">
        <f t="shared" si="5"/>
        <v>2.621301775147929</v>
      </c>
    </row>
    <row r="44" spans="1:7" s="2" customFormat="1" ht="19.5" customHeight="1">
      <c r="A44" s="7" t="s">
        <v>64</v>
      </c>
      <c r="B44" s="6">
        <v>998</v>
      </c>
      <c r="C44" s="6">
        <v>3500</v>
      </c>
      <c r="D44" s="6">
        <v>1043</v>
      </c>
      <c r="E44" s="6">
        <v>4600</v>
      </c>
      <c r="F44" s="12">
        <f t="shared" si="5"/>
        <v>-0.043144774688398835</v>
      </c>
      <c r="G44" s="12">
        <f t="shared" si="5"/>
        <v>-0.23913043478260865</v>
      </c>
    </row>
    <row r="45" spans="1:7" s="2" customFormat="1" ht="24" customHeight="1">
      <c r="A45" s="7" t="s">
        <v>36</v>
      </c>
      <c r="B45" s="9">
        <f>SUM(B43:B44)</f>
        <v>10932</v>
      </c>
      <c r="C45" s="9">
        <f>SUM(C43:C44)</f>
        <v>64700</v>
      </c>
      <c r="D45" s="9">
        <f>SUM(D43:D44)</f>
        <v>5080</v>
      </c>
      <c r="E45" s="9">
        <f>SUM(E43:E44)</f>
        <v>21500</v>
      </c>
      <c r="F45" s="12">
        <f t="shared" si="5"/>
        <v>1.1519685039370078</v>
      </c>
      <c r="G45" s="12">
        <f t="shared" si="5"/>
        <v>2.0093023255813955</v>
      </c>
    </row>
    <row r="46" spans="1:7" s="2" customFormat="1" ht="31.5" customHeight="1">
      <c r="A46" s="7" t="s">
        <v>31</v>
      </c>
      <c r="B46" s="9">
        <f>SUM(B45,B37,B34,B28,B22,B19,B42)</f>
        <v>79898455</v>
      </c>
      <c r="C46" s="9">
        <f>SUM(C45,C37,C34,C28,C22,C19,C42)</f>
        <v>230156300</v>
      </c>
      <c r="D46" s="9">
        <f>SUM(D45,D37,D34,D28,D22,D19,D42)</f>
        <v>77047492</v>
      </c>
      <c r="E46" s="9">
        <f>SUM(E45,E37,E34,E28,E22,E19,E42)</f>
        <v>219663200</v>
      </c>
      <c r="F46" s="12">
        <f t="shared" si="5"/>
        <v>0.03700267102789012</v>
      </c>
      <c r="G46" s="12">
        <f t="shared" si="5"/>
        <v>0.04776903914720343</v>
      </c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37">
      <selection activeCell="D53" sqref="D53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10.25390625" style="1" customWidth="1"/>
    <col min="7" max="7" width="9.875" style="1" customWidth="1"/>
  </cols>
  <sheetData>
    <row r="1" spans="1:7" s="2" customFormat="1" ht="30" customHeight="1">
      <c r="A1" s="20" t="s">
        <v>89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7" t="s">
        <v>90</v>
      </c>
      <c r="C3" s="24"/>
      <c r="D3" s="27" t="s">
        <v>60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1125328</v>
      </c>
      <c r="C6" s="6">
        <v>4274100</v>
      </c>
      <c r="D6" s="6">
        <v>654794</v>
      </c>
      <c r="E6" s="6">
        <v>2517600</v>
      </c>
      <c r="F6" s="12">
        <f>SUM(B6/D6-1)</f>
        <v>0.7185985210615857</v>
      </c>
      <c r="G6" s="12">
        <f aca="true" t="shared" si="0" ref="G6:G20">SUM(C6/E6-1)</f>
        <v>0.6976882745471877</v>
      </c>
    </row>
    <row r="7" spans="1:7" s="2" customFormat="1" ht="19.5" customHeight="1">
      <c r="A7" s="7" t="s">
        <v>1</v>
      </c>
      <c r="B7" s="6">
        <v>11914839</v>
      </c>
      <c r="C7" s="6">
        <v>37872100</v>
      </c>
      <c r="D7" s="6">
        <v>13581029</v>
      </c>
      <c r="E7" s="6">
        <v>41221100</v>
      </c>
      <c r="F7" s="12">
        <f>SUM(B7/D7-1)</f>
        <v>-0.12268510729194382</v>
      </c>
      <c r="G7" s="12">
        <f t="shared" si="0"/>
        <v>-0.0812447993867218</v>
      </c>
    </row>
    <row r="8" spans="1:7" s="2" customFormat="1" ht="19.5" customHeight="1">
      <c r="A8" s="7" t="s">
        <v>35</v>
      </c>
      <c r="B8" s="6">
        <v>3913</v>
      </c>
      <c r="C8" s="6">
        <v>21400</v>
      </c>
      <c r="D8" s="6">
        <v>499</v>
      </c>
      <c r="E8" s="6">
        <v>19300</v>
      </c>
      <c r="F8" s="12">
        <f>SUM(B8/D8-1)</f>
        <v>6.841683366733467</v>
      </c>
      <c r="G8" s="12">
        <f>SUM(C8/E8-1)</f>
        <v>0.10880829015544036</v>
      </c>
    </row>
    <row r="9" spans="1:7" s="2" customFormat="1" ht="19.5" customHeight="1">
      <c r="A9" s="7" t="s">
        <v>2</v>
      </c>
      <c r="B9" s="6">
        <v>391322</v>
      </c>
      <c r="C9" s="6">
        <v>1503100</v>
      </c>
      <c r="D9" s="6">
        <v>412904</v>
      </c>
      <c r="E9" s="6">
        <v>1559900</v>
      </c>
      <c r="F9" s="12">
        <f aca="true" t="shared" si="1" ref="F9:F20">SUM(B9/D9-1)</f>
        <v>-0.052268808245984566</v>
      </c>
      <c r="G9" s="12">
        <f t="shared" si="0"/>
        <v>-0.03641259055067636</v>
      </c>
    </row>
    <row r="10" spans="1:7" s="2" customFormat="1" ht="19.5" customHeight="1">
      <c r="A10" s="7" t="s">
        <v>3</v>
      </c>
      <c r="B10" s="6">
        <v>900791</v>
      </c>
      <c r="C10" s="6">
        <v>3869600</v>
      </c>
      <c r="D10" s="6">
        <v>614643</v>
      </c>
      <c r="E10" s="6">
        <v>2501900</v>
      </c>
      <c r="F10" s="12">
        <f t="shared" si="1"/>
        <v>0.4655515478090533</v>
      </c>
      <c r="G10" s="12">
        <f t="shared" si="0"/>
        <v>0.5466645349534354</v>
      </c>
    </row>
    <row r="11" spans="1:7" s="2" customFormat="1" ht="19.5" customHeight="1">
      <c r="A11" s="7" t="s">
        <v>4</v>
      </c>
      <c r="B11" s="6">
        <v>2052755</v>
      </c>
      <c r="C11" s="6">
        <v>7862800</v>
      </c>
      <c r="D11" s="6">
        <v>1736719</v>
      </c>
      <c r="E11" s="6">
        <v>6397800</v>
      </c>
      <c r="F11" s="12">
        <f t="shared" si="1"/>
        <v>0.18197301923915155</v>
      </c>
      <c r="G11" s="12">
        <f t="shared" si="0"/>
        <v>0.2289849635812311</v>
      </c>
    </row>
    <row r="12" spans="1:7" s="2" customFormat="1" ht="19.5" customHeight="1">
      <c r="A12" s="7" t="s">
        <v>32</v>
      </c>
      <c r="B12" s="6">
        <v>84</v>
      </c>
      <c r="C12" s="6">
        <v>2400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7" t="s">
        <v>5</v>
      </c>
      <c r="B13" s="6">
        <v>294335</v>
      </c>
      <c r="C13" s="6">
        <v>690800</v>
      </c>
      <c r="D13" s="6">
        <v>264691</v>
      </c>
      <c r="E13" s="6">
        <v>803000</v>
      </c>
      <c r="F13" s="12">
        <f t="shared" si="1"/>
        <v>0.11199474103766272</v>
      </c>
      <c r="G13" s="12">
        <f t="shared" si="0"/>
        <v>-0.13972602739726026</v>
      </c>
    </row>
    <row r="14" spans="1:7" s="2" customFormat="1" ht="19.5" customHeight="1">
      <c r="A14" s="7" t="s">
        <v>6</v>
      </c>
      <c r="B14" s="6">
        <v>177650</v>
      </c>
      <c r="C14" s="6">
        <v>887400</v>
      </c>
      <c r="D14" s="6">
        <v>322653</v>
      </c>
      <c r="E14" s="6">
        <v>1161500</v>
      </c>
      <c r="F14" s="12">
        <f t="shared" si="1"/>
        <v>-0.44940849767397173</v>
      </c>
      <c r="G14" s="12">
        <f t="shared" si="0"/>
        <v>-0.23598794662074907</v>
      </c>
    </row>
    <row r="15" spans="1:7" s="2" customFormat="1" ht="19.5" customHeight="1">
      <c r="A15" s="7" t="s">
        <v>7</v>
      </c>
      <c r="B15" s="6">
        <v>4255835</v>
      </c>
      <c r="C15" s="6">
        <v>13747500</v>
      </c>
      <c r="D15" s="6">
        <v>4669530</v>
      </c>
      <c r="E15" s="6">
        <v>15023100</v>
      </c>
      <c r="F15" s="12">
        <f t="shared" si="1"/>
        <v>-0.08859456947487221</v>
      </c>
      <c r="G15" s="12">
        <f t="shared" si="0"/>
        <v>-0.08490923977075304</v>
      </c>
    </row>
    <row r="16" spans="1:7" s="2" customFormat="1" ht="19.5" customHeight="1">
      <c r="A16" s="7" t="s">
        <v>27</v>
      </c>
      <c r="B16" s="6">
        <v>81493</v>
      </c>
      <c r="C16" s="6">
        <v>362700</v>
      </c>
      <c r="D16" s="6">
        <v>222927</v>
      </c>
      <c r="E16" s="6">
        <v>843600</v>
      </c>
      <c r="F16" s="12">
        <f t="shared" si="1"/>
        <v>-0.6344408707783266</v>
      </c>
      <c r="G16" s="12">
        <f t="shared" si="0"/>
        <v>-0.5700568990042674</v>
      </c>
    </row>
    <row r="17" spans="1:7" s="2" customFormat="1" ht="19.5" customHeight="1">
      <c r="A17" s="7" t="s">
        <v>8</v>
      </c>
      <c r="B17" s="6">
        <v>69204992</v>
      </c>
      <c r="C17" s="6">
        <v>185982800</v>
      </c>
      <c r="D17" s="6">
        <v>64055322</v>
      </c>
      <c r="E17" s="6">
        <v>170369800</v>
      </c>
      <c r="F17" s="12">
        <f t="shared" si="1"/>
        <v>0.08039410058698948</v>
      </c>
      <c r="G17" s="12">
        <f t="shared" si="0"/>
        <v>0.09164182854003466</v>
      </c>
    </row>
    <row r="18" spans="1:7" s="2" customFormat="1" ht="19.5" customHeight="1">
      <c r="A18" s="7" t="s">
        <v>21</v>
      </c>
      <c r="B18" s="6">
        <v>42261</v>
      </c>
      <c r="C18" s="6">
        <v>194000</v>
      </c>
      <c r="D18" s="6">
        <v>81173</v>
      </c>
      <c r="E18" s="6">
        <v>163000</v>
      </c>
      <c r="F18" s="12">
        <f t="shared" si="1"/>
        <v>-0.47937121949416683</v>
      </c>
      <c r="G18" s="12">
        <f t="shared" si="0"/>
        <v>0.1901840490797546</v>
      </c>
    </row>
    <row r="19" spans="1:7" s="2" customFormat="1" ht="19.5" customHeight="1">
      <c r="A19" s="7" t="s">
        <v>9</v>
      </c>
      <c r="B19" s="6">
        <v>1683081</v>
      </c>
      <c r="C19" s="6">
        <v>7406500</v>
      </c>
      <c r="D19" s="6">
        <v>1314315</v>
      </c>
      <c r="E19" s="6">
        <v>4819200</v>
      </c>
      <c r="F19" s="12">
        <f t="shared" si="1"/>
        <v>0.28057657410894654</v>
      </c>
      <c r="G19" s="12">
        <f t="shared" si="0"/>
        <v>0.5368733399734396</v>
      </c>
    </row>
    <row r="20" spans="1:7" s="2" customFormat="1" ht="24" customHeight="1">
      <c r="A20" s="7" t="s">
        <v>11</v>
      </c>
      <c r="B20" s="6">
        <f>SUM(B5:B19)</f>
        <v>92130069</v>
      </c>
      <c r="C20" s="6">
        <f>SUM(C5:C19)</f>
        <v>264687700</v>
      </c>
      <c r="D20" s="6">
        <f>SUM(D5:D19)</f>
        <v>87931199</v>
      </c>
      <c r="E20" s="6">
        <f>SUM(E5:E19)</f>
        <v>247400800</v>
      </c>
      <c r="F20" s="12">
        <f t="shared" si="1"/>
        <v>0.047751765559343795</v>
      </c>
      <c r="G20" s="12">
        <f t="shared" si="0"/>
        <v>0.06987406669663154</v>
      </c>
    </row>
    <row r="21" spans="1:7" s="2" customFormat="1" ht="19.5" customHeight="1">
      <c r="A21" s="7" t="s">
        <v>46</v>
      </c>
      <c r="B21" s="6">
        <v>712</v>
      </c>
      <c r="C21" s="6">
        <v>13600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10</v>
      </c>
      <c r="B22" s="6">
        <v>97202</v>
      </c>
      <c r="C22" s="6">
        <v>346400</v>
      </c>
      <c r="D22" s="6">
        <v>8453</v>
      </c>
      <c r="E22" s="6">
        <v>49000</v>
      </c>
      <c r="F22" s="12">
        <f aca="true" t="shared" si="2" ref="F22:G24">SUM(B22/D22-1)</f>
        <v>10.499112741038685</v>
      </c>
      <c r="G22" s="12">
        <f t="shared" si="2"/>
        <v>6.069387755102041</v>
      </c>
    </row>
    <row r="23" spans="1:7" s="2" customFormat="1" ht="24" customHeight="1">
      <c r="A23" s="7" t="s">
        <v>12</v>
      </c>
      <c r="B23" s="6">
        <f>SUM(B21:B22)</f>
        <v>97914</v>
      </c>
      <c r="C23" s="6">
        <f>SUM(C21:C22)</f>
        <v>360000</v>
      </c>
      <c r="D23" s="6">
        <f>SUM(D21:D22)</f>
        <v>8453</v>
      </c>
      <c r="E23" s="6">
        <f>SUM(E21:E22)</f>
        <v>49000</v>
      </c>
      <c r="F23" s="12">
        <f t="shared" si="2"/>
        <v>10.583343191766238</v>
      </c>
      <c r="G23" s="12">
        <f t="shared" si="2"/>
        <v>6.346938775510204</v>
      </c>
    </row>
    <row r="24" spans="1:7" s="2" customFormat="1" ht="18" customHeight="1">
      <c r="A24" s="7" t="s">
        <v>48</v>
      </c>
      <c r="B24" s="6">
        <v>0</v>
      </c>
      <c r="C24" s="6">
        <v>0</v>
      </c>
      <c r="D24" s="6">
        <v>30</v>
      </c>
      <c r="E24" s="6">
        <v>700</v>
      </c>
      <c r="F24" s="12">
        <f t="shared" si="2"/>
        <v>-1</v>
      </c>
      <c r="G24" s="12">
        <f t="shared" si="2"/>
        <v>-1</v>
      </c>
    </row>
    <row r="25" spans="1:7" s="2" customFormat="1" ht="24" customHeight="1">
      <c r="A25" s="7" t="s">
        <v>86</v>
      </c>
      <c r="B25" s="6">
        <v>270</v>
      </c>
      <c r="C25" s="6">
        <v>6100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44</v>
      </c>
      <c r="B26" s="6">
        <v>600</v>
      </c>
      <c r="C26" s="6">
        <v>1800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8" customHeight="1">
      <c r="A27" s="7" t="s">
        <v>41</v>
      </c>
      <c r="B27" s="6">
        <v>74</v>
      </c>
      <c r="C27" s="6">
        <v>700</v>
      </c>
      <c r="D27" s="6">
        <v>5</v>
      </c>
      <c r="E27" s="6">
        <v>100</v>
      </c>
      <c r="F27" s="12">
        <f aca="true" t="shared" si="3" ref="F27:G29">SUM(B27/D27-1)</f>
        <v>13.8</v>
      </c>
      <c r="G27" s="12">
        <f t="shared" si="3"/>
        <v>6</v>
      </c>
    </row>
    <row r="28" spans="1:7" s="2" customFormat="1" ht="19.5" customHeight="1">
      <c r="A28" s="7" t="s">
        <v>66</v>
      </c>
      <c r="B28" s="6">
        <v>58403</v>
      </c>
      <c r="C28" s="6">
        <v>212300</v>
      </c>
      <c r="D28" s="6">
        <v>19596</v>
      </c>
      <c r="E28" s="6">
        <v>72400</v>
      </c>
      <c r="F28" s="12">
        <f t="shared" si="3"/>
        <v>1.9803531332925086</v>
      </c>
      <c r="G28" s="12">
        <f t="shared" si="3"/>
        <v>1.9323204419889501</v>
      </c>
    </row>
    <row r="29" spans="1:7" ht="16.5">
      <c r="A29" s="8" t="s">
        <v>67</v>
      </c>
      <c r="B29" s="17">
        <v>294</v>
      </c>
      <c r="C29" s="17">
        <v>2400</v>
      </c>
      <c r="D29" s="17">
        <v>3</v>
      </c>
      <c r="E29" s="17">
        <v>100</v>
      </c>
      <c r="F29" s="12">
        <f t="shared" si="3"/>
        <v>97</v>
      </c>
      <c r="G29" s="12">
        <f t="shared" si="3"/>
        <v>23</v>
      </c>
    </row>
    <row r="30" spans="1:7" s="2" customFormat="1" ht="24" customHeight="1">
      <c r="A30" s="7" t="s">
        <v>13</v>
      </c>
      <c r="B30" s="6">
        <f>SUM(B24:B29)</f>
        <v>59641</v>
      </c>
      <c r="C30" s="6">
        <f>SUM(C24:C29)</f>
        <v>223300</v>
      </c>
      <c r="D30" s="6">
        <f>SUM(D24:D29)</f>
        <v>19634</v>
      </c>
      <c r="E30" s="6">
        <f>SUM(E24:E29)</f>
        <v>73300</v>
      </c>
      <c r="F30" s="12">
        <f aca="true" t="shared" si="4" ref="F30:G38">SUM(B30/D30-1)</f>
        <v>2.037638789854334</v>
      </c>
      <c r="G30" s="12">
        <f t="shared" si="4"/>
        <v>2.0463847203274215</v>
      </c>
    </row>
    <row r="31" spans="1:7" s="2" customFormat="1" ht="19.5" customHeight="1">
      <c r="A31" s="7" t="s">
        <v>39</v>
      </c>
      <c r="B31" s="6">
        <v>15266</v>
      </c>
      <c r="C31" s="6">
        <v>61500</v>
      </c>
      <c r="D31" s="6">
        <v>1388</v>
      </c>
      <c r="E31" s="6">
        <v>17000</v>
      </c>
      <c r="F31" s="12">
        <f t="shared" si="4"/>
        <v>9.998559077809798</v>
      </c>
      <c r="G31" s="12">
        <f t="shared" si="4"/>
        <v>2.6176470588235294</v>
      </c>
    </row>
    <row r="32" spans="1:7" s="2" customFormat="1" ht="19.5" customHeight="1">
      <c r="A32" s="7" t="s">
        <v>65</v>
      </c>
      <c r="B32" s="6">
        <v>0</v>
      </c>
      <c r="C32" s="6">
        <v>0</v>
      </c>
      <c r="D32" s="6">
        <v>7167</v>
      </c>
      <c r="E32" s="6">
        <v>25500</v>
      </c>
      <c r="F32" s="12">
        <f t="shared" si="4"/>
        <v>-1</v>
      </c>
      <c r="G32" s="12">
        <f t="shared" si="4"/>
        <v>-1</v>
      </c>
    </row>
    <row r="33" spans="1:7" s="2" customFormat="1" ht="19.5" customHeight="1">
      <c r="A33" s="7" t="s">
        <v>14</v>
      </c>
      <c r="B33" s="6">
        <v>224</v>
      </c>
      <c r="C33" s="6">
        <v>1700</v>
      </c>
      <c r="D33" s="6">
        <v>149</v>
      </c>
      <c r="E33" s="6">
        <v>1600</v>
      </c>
      <c r="F33" s="12">
        <f t="shared" si="4"/>
        <v>0.5033557046979866</v>
      </c>
      <c r="G33" s="12">
        <f t="shared" si="4"/>
        <v>0.0625</v>
      </c>
    </row>
    <row r="34" spans="1:7" s="2" customFormat="1" ht="19.5" customHeight="1">
      <c r="A34" s="7" t="s">
        <v>15</v>
      </c>
      <c r="B34" s="6">
        <v>48459</v>
      </c>
      <c r="C34" s="6">
        <v>239700</v>
      </c>
      <c r="D34" s="6">
        <v>32468</v>
      </c>
      <c r="E34" s="6">
        <v>191700</v>
      </c>
      <c r="F34" s="12">
        <f>SUM(B34/D34-1)</f>
        <v>0.49251570777380804</v>
      </c>
      <c r="G34" s="12">
        <f>SUM(C34/E34-1)</f>
        <v>0.2503912363067293</v>
      </c>
    </row>
    <row r="35" spans="1:7" s="2" customFormat="1" ht="19.5" customHeight="1">
      <c r="A35" s="7" t="s">
        <v>40</v>
      </c>
      <c r="B35" s="6">
        <v>127369</v>
      </c>
      <c r="C35" s="6">
        <v>379300</v>
      </c>
      <c r="D35" s="6">
        <v>129557</v>
      </c>
      <c r="E35" s="6">
        <v>500500</v>
      </c>
      <c r="F35" s="12">
        <f t="shared" si="4"/>
        <v>-0.016888319426970333</v>
      </c>
      <c r="G35" s="12">
        <f t="shared" si="4"/>
        <v>-0.2421578421578422</v>
      </c>
    </row>
    <row r="36" spans="1:7" s="2" customFormat="1" ht="24" customHeight="1">
      <c r="A36" s="8" t="s">
        <v>17</v>
      </c>
      <c r="B36" s="6">
        <f>SUM(B31:B35)</f>
        <v>191318</v>
      </c>
      <c r="C36" s="6">
        <f>SUM(C31:C35)</f>
        <v>682200</v>
      </c>
      <c r="D36" s="6">
        <f>SUM(D31:D35)</f>
        <v>170729</v>
      </c>
      <c r="E36" s="6">
        <f>SUM(E31:E35)</f>
        <v>736300</v>
      </c>
      <c r="F36" s="12">
        <f t="shared" si="4"/>
        <v>0.12059462657193554</v>
      </c>
      <c r="G36" s="12">
        <f t="shared" si="4"/>
        <v>-0.07347548553578709</v>
      </c>
    </row>
    <row r="37" spans="1:7" s="2" customFormat="1" ht="19.5" customHeight="1">
      <c r="A37" s="8" t="s">
        <v>28</v>
      </c>
      <c r="B37" s="6">
        <v>6115</v>
      </c>
      <c r="C37" s="6">
        <v>45700</v>
      </c>
      <c r="D37" s="6">
        <v>0</v>
      </c>
      <c r="E37" s="6">
        <v>0</v>
      </c>
      <c r="F37" s="6">
        <v>0</v>
      </c>
      <c r="G37" s="6">
        <v>0</v>
      </c>
    </row>
    <row r="38" spans="1:7" s="2" customFormat="1" ht="19.5" customHeight="1">
      <c r="A38" s="8" t="s">
        <v>29</v>
      </c>
      <c r="B38" s="6">
        <v>0</v>
      </c>
      <c r="C38" s="6">
        <v>0</v>
      </c>
      <c r="D38" s="6">
        <v>499</v>
      </c>
      <c r="E38" s="6">
        <v>5100</v>
      </c>
      <c r="F38" s="12">
        <f t="shared" si="4"/>
        <v>-1</v>
      </c>
      <c r="G38" s="12">
        <f t="shared" si="4"/>
        <v>-1</v>
      </c>
    </row>
    <row r="39" spans="1:7" s="2" customFormat="1" ht="19.5" customHeight="1">
      <c r="A39" s="7" t="s">
        <v>16</v>
      </c>
      <c r="B39" s="6">
        <v>39458</v>
      </c>
      <c r="C39" s="6">
        <v>249600</v>
      </c>
      <c r="D39" s="6">
        <v>33385</v>
      </c>
      <c r="E39" s="6">
        <v>240400</v>
      </c>
      <c r="F39" s="12">
        <f aca="true" t="shared" si="5" ref="F39:G45">SUM(B39/D39-1)</f>
        <v>0.18190804253407222</v>
      </c>
      <c r="G39" s="12">
        <f t="shared" si="5"/>
        <v>0.038269550748752046</v>
      </c>
    </row>
    <row r="40" spans="1:7" s="2" customFormat="1" ht="24" customHeight="1">
      <c r="A40" s="7" t="s">
        <v>18</v>
      </c>
      <c r="B40" s="6">
        <f>SUM(B37:B39)</f>
        <v>45573</v>
      </c>
      <c r="C40" s="6">
        <f>SUM(C37:C39)</f>
        <v>295300</v>
      </c>
      <c r="D40" s="6">
        <f>SUM(D37:D39)</f>
        <v>33884</v>
      </c>
      <c r="E40" s="6">
        <f>SUM(E37:E39)</f>
        <v>245500</v>
      </c>
      <c r="F40" s="12">
        <f t="shared" si="5"/>
        <v>0.3449710777948294</v>
      </c>
      <c r="G40" s="12">
        <f t="shared" si="5"/>
        <v>0.20285132382892046</v>
      </c>
    </row>
    <row r="41" spans="1:7" s="2" customFormat="1" ht="24" customHeight="1">
      <c r="A41" s="7" t="s">
        <v>50</v>
      </c>
      <c r="B41" s="6">
        <v>6350</v>
      </c>
      <c r="C41" s="6">
        <v>26300</v>
      </c>
      <c r="D41" s="6">
        <v>13562</v>
      </c>
      <c r="E41" s="6">
        <v>50000</v>
      </c>
      <c r="F41" s="12">
        <f>SUM(B41/D41-1)</f>
        <v>-0.5317799734552426</v>
      </c>
      <c r="G41" s="12">
        <f>SUM(C41/E41-1)</f>
        <v>-0.474</v>
      </c>
    </row>
    <row r="42" spans="1:7" s="2" customFormat="1" ht="24" customHeight="1">
      <c r="A42" s="7" t="s">
        <v>43</v>
      </c>
      <c r="B42" s="6">
        <v>99790</v>
      </c>
      <c r="C42" s="6">
        <v>404900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19.5" customHeight="1">
      <c r="A43" s="7" t="s">
        <v>30</v>
      </c>
      <c r="B43" s="6">
        <v>35516</v>
      </c>
      <c r="C43" s="6">
        <v>122600</v>
      </c>
      <c r="D43" s="6">
        <v>454509</v>
      </c>
      <c r="E43" s="6">
        <v>1604700</v>
      </c>
      <c r="F43" s="12">
        <f t="shared" si="5"/>
        <v>-0.921858533054351</v>
      </c>
      <c r="G43" s="12">
        <f t="shared" si="5"/>
        <v>-0.9235994266841154</v>
      </c>
    </row>
    <row r="44" spans="1:7" s="2" customFormat="1" ht="19.5" customHeight="1">
      <c r="A44" s="7" t="s">
        <v>54</v>
      </c>
      <c r="B44" s="6">
        <v>0</v>
      </c>
      <c r="C44" s="6">
        <v>0</v>
      </c>
      <c r="D44" s="6">
        <v>22988</v>
      </c>
      <c r="E44" s="6">
        <v>183800</v>
      </c>
      <c r="F44" s="12">
        <f>SUM(B44/D44-1)</f>
        <v>-1</v>
      </c>
      <c r="G44" s="12">
        <f>SUM(C44/E44-1)</f>
        <v>-1</v>
      </c>
    </row>
    <row r="45" spans="1:7" s="2" customFormat="1" ht="24" customHeight="1">
      <c r="A45" s="7" t="s">
        <v>20</v>
      </c>
      <c r="B45" s="9">
        <f>SUM(B41:B44)</f>
        <v>141656</v>
      </c>
      <c r="C45" s="9">
        <f>SUM(C41:C44)</f>
        <v>553800</v>
      </c>
      <c r="D45" s="9">
        <f>SUM(D41:D44)</f>
        <v>491059</v>
      </c>
      <c r="E45" s="9">
        <f>SUM(E41:E44)</f>
        <v>1838500</v>
      </c>
      <c r="F45" s="12">
        <f t="shared" si="5"/>
        <v>-0.7115295718029809</v>
      </c>
      <c r="G45" s="12">
        <f t="shared" si="5"/>
        <v>-0.6987761762306228</v>
      </c>
    </row>
    <row r="46" spans="1:7" s="2" customFormat="1" ht="19.5" customHeight="1">
      <c r="A46" s="7" t="s">
        <v>34</v>
      </c>
      <c r="B46" s="6">
        <v>9934</v>
      </c>
      <c r="C46" s="6">
        <v>61200</v>
      </c>
      <c r="D46" s="6">
        <v>5035</v>
      </c>
      <c r="E46" s="6">
        <v>26800</v>
      </c>
      <c r="F46" s="14">
        <f aca="true" t="shared" si="6" ref="F46:G50">SUM(B46/D46-1)</f>
        <v>0.9729890764647469</v>
      </c>
      <c r="G46" s="14">
        <f t="shared" si="6"/>
        <v>1.283582089552239</v>
      </c>
    </row>
    <row r="47" spans="1:7" s="2" customFormat="1" ht="19.5" customHeight="1">
      <c r="A47" s="7" t="s">
        <v>64</v>
      </c>
      <c r="B47" s="6">
        <v>998</v>
      </c>
      <c r="C47" s="6">
        <v>3500</v>
      </c>
      <c r="D47" s="6">
        <v>1043</v>
      </c>
      <c r="E47" s="6">
        <v>4600</v>
      </c>
      <c r="F47" s="12">
        <f>SUM(B47/D47-1)</f>
        <v>-0.043144774688398835</v>
      </c>
      <c r="G47" s="12">
        <f t="shared" si="6"/>
        <v>-0.23913043478260865</v>
      </c>
    </row>
    <row r="48" spans="1:7" s="2" customFormat="1" ht="24" customHeight="1">
      <c r="A48" s="7" t="s">
        <v>36</v>
      </c>
      <c r="B48" s="9">
        <f>SUM(B46:B47)</f>
        <v>10932</v>
      </c>
      <c r="C48" s="9">
        <f>SUM(C46:C47)</f>
        <v>64700</v>
      </c>
      <c r="D48" s="9">
        <f>SUM(D46:D47)</f>
        <v>6078</v>
      </c>
      <c r="E48" s="9">
        <f>SUM(E46:E47)</f>
        <v>31400</v>
      </c>
      <c r="F48" s="14">
        <f t="shared" si="6"/>
        <v>0.7986179664363278</v>
      </c>
      <c r="G48" s="14">
        <f t="shared" si="6"/>
        <v>1.0605095541401273</v>
      </c>
    </row>
    <row r="49" spans="1:7" s="2" customFormat="1" ht="21" customHeight="1">
      <c r="A49" s="7" t="s">
        <v>47</v>
      </c>
      <c r="B49" s="9">
        <v>2746</v>
      </c>
      <c r="C49" s="9">
        <v>12400</v>
      </c>
      <c r="D49" s="9">
        <v>0</v>
      </c>
      <c r="E49" s="9">
        <v>0</v>
      </c>
      <c r="F49" s="6">
        <v>0</v>
      </c>
      <c r="G49" s="6">
        <v>0</v>
      </c>
    </row>
    <row r="50" spans="1:7" s="2" customFormat="1" ht="31.5" customHeight="1">
      <c r="A50" s="7" t="s">
        <v>31</v>
      </c>
      <c r="B50" s="9">
        <f>SUM(B48,B40,B36,B30,B23,B20,B45,B49)</f>
        <v>92679849</v>
      </c>
      <c r="C50" s="9">
        <f>SUM(C48,C40,C36,C30,C23,C20,C45,C49)</f>
        <v>266879400</v>
      </c>
      <c r="D50" s="9">
        <f>SUM(D48,D40,D36,D30,D23,D20,D45)</f>
        <v>88661036</v>
      </c>
      <c r="E50" s="9">
        <f>SUM(E48,E40,E36,E30,E23,E20,E45)</f>
        <v>250374800</v>
      </c>
      <c r="F50" s="12">
        <f t="shared" si="6"/>
        <v>0.045327837134679916</v>
      </c>
      <c r="G50" s="12">
        <f t="shared" si="6"/>
        <v>0.06591957337559529</v>
      </c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workbookViewId="0" topLeftCell="A1">
      <selection activeCell="E55" sqref="E55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0" t="s">
        <v>91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22</v>
      </c>
      <c r="B3" s="27" t="s">
        <v>94</v>
      </c>
      <c r="C3" s="24"/>
      <c r="D3" s="27" t="s">
        <v>61</v>
      </c>
      <c r="E3" s="24"/>
      <c r="F3" s="27" t="s">
        <v>19</v>
      </c>
      <c r="G3" s="24"/>
    </row>
    <row r="4" spans="1:7" s="2" customFormat="1" ht="19.5" customHeight="1">
      <c r="A4" s="22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9" t="s">
        <v>85</v>
      </c>
      <c r="B5" s="6">
        <v>1390</v>
      </c>
      <c r="C5" s="6">
        <v>10500</v>
      </c>
      <c r="D5" s="6">
        <v>0</v>
      </c>
      <c r="E5" s="6">
        <v>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1164382</v>
      </c>
      <c r="C6" s="6">
        <v>4417300</v>
      </c>
      <c r="D6" s="6">
        <v>672972</v>
      </c>
      <c r="E6" s="6">
        <v>2589500</v>
      </c>
      <c r="F6" s="12">
        <f>SUM(B6/D6-1)</f>
        <v>0.7302086862454902</v>
      </c>
      <c r="G6" s="12">
        <f aca="true" t="shared" si="0" ref="G6:G22">SUM(C6/E6-1)</f>
        <v>0.7058505502992856</v>
      </c>
    </row>
    <row r="7" spans="1:7" s="2" customFormat="1" ht="19.5" customHeight="1">
      <c r="A7" s="7" t="s">
        <v>1</v>
      </c>
      <c r="B7" s="6">
        <v>12625888</v>
      </c>
      <c r="C7" s="6">
        <v>40047800</v>
      </c>
      <c r="D7" s="6">
        <v>14983918</v>
      </c>
      <c r="E7" s="6">
        <v>45306000</v>
      </c>
      <c r="F7" s="12">
        <f>SUM(B7/D7-1)</f>
        <v>-0.15737072239717276</v>
      </c>
      <c r="G7" s="12">
        <f t="shared" si="0"/>
        <v>-0.11605968304418846</v>
      </c>
    </row>
    <row r="8" spans="1:7" s="2" customFormat="1" ht="19.5" customHeight="1">
      <c r="A8" s="7" t="s">
        <v>35</v>
      </c>
      <c r="B8" s="6">
        <v>3913</v>
      </c>
      <c r="C8" s="6">
        <v>21400</v>
      </c>
      <c r="D8" s="6">
        <v>499</v>
      </c>
      <c r="E8" s="6">
        <v>19300</v>
      </c>
      <c r="F8" s="12">
        <f>SUM(B8/D8-1)</f>
        <v>6.841683366733467</v>
      </c>
      <c r="G8" s="12">
        <f t="shared" si="0"/>
        <v>0.10880829015544036</v>
      </c>
    </row>
    <row r="9" spans="1:7" s="2" customFormat="1" ht="19.5" customHeight="1">
      <c r="A9" s="7" t="s">
        <v>2</v>
      </c>
      <c r="B9" s="6">
        <v>406200</v>
      </c>
      <c r="C9" s="6">
        <v>1563600</v>
      </c>
      <c r="D9" s="6">
        <v>464615</v>
      </c>
      <c r="E9" s="6">
        <v>1758100</v>
      </c>
      <c r="F9" s="12">
        <f aca="true" t="shared" si="1" ref="F9:F22">SUM(B9/D9-1)</f>
        <v>-0.12572775308588835</v>
      </c>
      <c r="G9" s="12">
        <f t="shared" si="0"/>
        <v>-0.11063079460781522</v>
      </c>
    </row>
    <row r="10" spans="1:7" s="2" customFormat="1" ht="19.5" customHeight="1">
      <c r="A10" s="7" t="s">
        <v>3</v>
      </c>
      <c r="B10" s="6">
        <v>1000329</v>
      </c>
      <c r="C10" s="6">
        <v>4230900</v>
      </c>
      <c r="D10" s="6">
        <v>751319</v>
      </c>
      <c r="E10" s="6">
        <v>2982900</v>
      </c>
      <c r="F10" s="12">
        <f t="shared" si="1"/>
        <v>0.3314304576351723</v>
      </c>
      <c r="G10" s="12">
        <f t="shared" si="0"/>
        <v>0.4183847933219351</v>
      </c>
    </row>
    <row r="11" spans="1:7" s="2" customFormat="1" ht="19.5" customHeight="1">
      <c r="A11" s="7" t="s">
        <v>4</v>
      </c>
      <c r="B11" s="6">
        <v>2347255</v>
      </c>
      <c r="C11" s="6">
        <v>8923700</v>
      </c>
      <c r="D11" s="6">
        <v>2013595</v>
      </c>
      <c r="E11" s="6">
        <v>7385700</v>
      </c>
      <c r="F11" s="12">
        <f t="shared" si="1"/>
        <v>0.16570362957794393</v>
      </c>
      <c r="G11" s="12">
        <f t="shared" si="0"/>
        <v>0.20824024804690144</v>
      </c>
    </row>
    <row r="12" spans="1:7" s="2" customFormat="1" ht="19.5" customHeight="1">
      <c r="A12" s="7" t="s">
        <v>32</v>
      </c>
      <c r="B12" s="6">
        <v>84</v>
      </c>
      <c r="C12" s="6">
        <v>2400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7" t="s">
        <v>5</v>
      </c>
      <c r="B13" s="6">
        <v>340147</v>
      </c>
      <c r="C13" s="6">
        <v>794700</v>
      </c>
      <c r="D13" s="6">
        <v>300979</v>
      </c>
      <c r="E13" s="6">
        <v>871200</v>
      </c>
      <c r="F13" s="12">
        <f t="shared" si="1"/>
        <v>0.13013532505590097</v>
      </c>
      <c r="G13" s="12">
        <f t="shared" si="0"/>
        <v>-0.08780991735537191</v>
      </c>
    </row>
    <row r="14" spans="1:7" s="2" customFormat="1" ht="19.5" customHeight="1">
      <c r="A14" s="7" t="s">
        <v>6</v>
      </c>
      <c r="B14" s="6">
        <v>177650</v>
      </c>
      <c r="C14" s="6">
        <v>887400</v>
      </c>
      <c r="D14" s="6">
        <v>323950</v>
      </c>
      <c r="E14" s="6">
        <v>1175800</v>
      </c>
      <c r="F14" s="12">
        <f t="shared" si="1"/>
        <v>-0.4516129032258065</v>
      </c>
      <c r="G14" s="12">
        <f t="shared" si="0"/>
        <v>-0.24527980949141015</v>
      </c>
    </row>
    <row r="15" spans="1:7" s="2" customFormat="1" ht="19.5" customHeight="1">
      <c r="A15" s="7" t="s">
        <v>7</v>
      </c>
      <c r="B15" s="6">
        <v>5054554</v>
      </c>
      <c r="C15" s="6">
        <v>16315200</v>
      </c>
      <c r="D15" s="6">
        <v>5609760</v>
      </c>
      <c r="E15" s="6">
        <v>17775300</v>
      </c>
      <c r="F15" s="12">
        <f t="shared" si="1"/>
        <v>-0.09897143549813181</v>
      </c>
      <c r="G15" s="12">
        <f t="shared" si="0"/>
        <v>-0.08214207355150127</v>
      </c>
    </row>
    <row r="16" spans="1:7" s="2" customFormat="1" ht="19.5" customHeight="1">
      <c r="A16" s="7" t="s">
        <v>27</v>
      </c>
      <c r="B16" s="6">
        <v>81811</v>
      </c>
      <c r="C16" s="6">
        <v>364600</v>
      </c>
      <c r="D16" s="6">
        <v>230638</v>
      </c>
      <c r="E16" s="6">
        <v>924900</v>
      </c>
      <c r="F16" s="12">
        <f t="shared" si="1"/>
        <v>-0.6452839514737381</v>
      </c>
      <c r="G16" s="12">
        <f t="shared" si="0"/>
        <v>-0.6057952211049844</v>
      </c>
    </row>
    <row r="17" spans="1:7" s="2" customFormat="1" ht="19.5" customHeight="1">
      <c r="A17" s="7" t="s">
        <v>8</v>
      </c>
      <c r="B17" s="6">
        <v>76628872</v>
      </c>
      <c r="C17" s="6">
        <v>205998500</v>
      </c>
      <c r="D17" s="6">
        <v>71107879</v>
      </c>
      <c r="E17" s="6">
        <v>188418700</v>
      </c>
      <c r="F17" s="12">
        <f t="shared" si="1"/>
        <v>0.07764249303512494</v>
      </c>
      <c r="G17" s="12">
        <f t="shared" si="0"/>
        <v>0.09330177949428586</v>
      </c>
    </row>
    <row r="18" spans="1:7" s="2" customFormat="1" ht="19.5" customHeight="1">
      <c r="A18" s="7" t="s">
        <v>21</v>
      </c>
      <c r="B18" s="6">
        <v>42261</v>
      </c>
      <c r="C18" s="6">
        <v>194000</v>
      </c>
      <c r="D18" s="6">
        <v>99317</v>
      </c>
      <c r="E18" s="6">
        <v>232700</v>
      </c>
      <c r="F18" s="12">
        <f t="shared" si="1"/>
        <v>-0.5744837238337848</v>
      </c>
      <c r="G18" s="12">
        <f t="shared" si="0"/>
        <v>-0.16630855178341208</v>
      </c>
    </row>
    <row r="19" spans="1:7" s="2" customFormat="1" ht="19.5" customHeight="1">
      <c r="A19" s="7" t="s">
        <v>9</v>
      </c>
      <c r="B19" s="6">
        <v>1933661</v>
      </c>
      <c r="C19" s="6">
        <v>8339700</v>
      </c>
      <c r="D19" s="6">
        <v>1411692</v>
      </c>
      <c r="E19" s="6">
        <v>5209100</v>
      </c>
      <c r="F19" s="12">
        <f t="shared" si="1"/>
        <v>0.36974708364147424</v>
      </c>
      <c r="G19" s="12">
        <f t="shared" si="0"/>
        <v>0.6009867347526443</v>
      </c>
    </row>
    <row r="20" spans="1:7" s="2" customFormat="1" ht="24" customHeight="1">
      <c r="A20" s="7" t="s">
        <v>11</v>
      </c>
      <c r="B20" s="6">
        <f>SUM(B5:B19)</f>
        <v>101808397</v>
      </c>
      <c r="C20" s="6">
        <f>SUM(C5:C19)</f>
        <v>292111700</v>
      </c>
      <c r="D20" s="6">
        <f>SUM(D5:D19)</f>
        <v>97971133</v>
      </c>
      <c r="E20" s="6">
        <f>SUM(E5:E19)</f>
        <v>274649200</v>
      </c>
      <c r="F20" s="12">
        <f t="shared" si="1"/>
        <v>0.039167292267611176</v>
      </c>
      <c r="G20" s="12">
        <f t="shared" si="0"/>
        <v>0.06358110637132741</v>
      </c>
    </row>
    <row r="21" spans="1:7" s="2" customFormat="1" ht="19.5" customHeight="1">
      <c r="A21" s="7" t="s">
        <v>46</v>
      </c>
      <c r="B21" s="6">
        <v>712</v>
      </c>
      <c r="C21" s="6">
        <v>13600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10</v>
      </c>
      <c r="B22" s="6">
        <v>97202</v>
      </c>
      <c r="C22" s="6">
        <v>346400</v>
      </c>
      <c r="D22" s="6">
        <v>8453</v>
      </c>
      <c r="E22" s="6">
        <v>49000</v>
      </c>
      <c r="F22" s="12">
        <f t="shared" si="1"/>
        <v>10.499112741038685</v>
      </c>
      <c r="G22" s="12">
        <f t="shared" si="0"/>
        <v>6.069387755102041</v>
      </c>
    </row>
    <row r="23" spans="1:7" s="2" customFormat="1" ht="24" customHeight="1">
      <c r="A23" s="7" t="s">
        <v>12</v>
      </c>
      <c r="B23" s="6">
        <f>SUM(B21:B22)</f>
        <v>97914</v>
      </c>
      <c r="C23" s="6">
        <f>SUM(C21:C22)</f>
        <v>360000</v>
      </c>
      <c r="D23" s="6">
        <f>SUM(D21:D22)</f>
        <v>8453</v>
      </c>
      <c r="E23" s="6">
        <f>SUM(E21:E22)</f>
        <v>49000</v>
      </c>
      <c r="F23" s="12">
        <f>SUM(B23/D23-1)</f>
        <v>10.583343191766238</v>
      </c>
      <c r="G23" s="12">
        <f>SUM(C23/E23-1)</f>
        <v>6.346938775510204</v>
      </c>
    </row>
    <row r="24" spans="1:7" s="2" customFormat="1" ht="18" customHeight="1">
      <c r="A24" s="7" t="s">
        <v>48</v>
      </c>
      <c r="B24" s="6"/>
      <c r="C24" s="6"/>
      <c r="D24" s="6">
        <v>30</v>
      </c>
      <c r="E24" s="6">
        <v>700</v>
      </c>
      <c r="F24" s="12">
        <f>SUM(B24/D24-1)</f>
        <v>-1</v>
      </c>
      <c r="G24" s="12">
        <f>SUM(C24/E24-1)</f>
        <v>-1</v>
      </c>
    </row>
    <row r="25" spans="1:7" s="2" customFormat="1" ht="24" customHeight="1">
      <c r="A25" s="7" t="s">
        <v>86</v>
      </c>
      <c r="B25" s="6">
        <v>270</v>
      </c>
      <c r="C25" s="6">
        <v>6100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44</v>
      </c>
      <c r="B26" s="6">
        <v>600</v>
      </c>
      <c r="C26" s="6">
        <v>1800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8" customHeight="1">
      <c r="A27" s="7" t="s">
        <v>41</v>
      </c>
      <c r="B27" s="6">
        <v>233</v>
      </c>
      <c r="C27" s="6">
        <v>5100</v>
      </c>
      <c r="D27" s="6">
        <v>5</v>
      </c>
      <c r="E27" s="6">
        <v>100</v>
      </c>
      <c r="F27" s="12">
        <f aca="true" t="shared" si="2" ref="F27:G29">SUM(B27/D27-1)</f>
        <v>45.6</v>
      </c>
      <c r="G27" s="12">
        <f t="shared" si="2"/>
        <v>50</v>
      </c>
    </row>
    <row r="28" spans="1:7" s="2" customFormat="1" ht="19.5" customHeight="1">
      <c r="A28" s="7" t="s">
        <v>66</v>
      </c>
      <c r="B28" s="6">
        <v>77999</v>
      </c>
      <c r="C28" s="6">
        <v>283400</v>
      </c>
      <c r="D28" s="6">
        <v>19596</v>
      </c>
      <c r="E28" s="6">
        <v>72400</v>
      </c>
      <c r="F28" s="12">
        <f t="shared" si="2"/>
        <v>2.9803531332925086</v>
      </c>
      <c r="G28" s="12">
        <f t="shared" si="2"/>
        <v>2.914364640883978</v>
      </c>
    </row>
    <row r="29" spans="1:7" ht="16.5">
      <c r="A29" s="8" t="s">
        <v>67</v>
      </c>
      <c r="B29" s="17">
        <v>302</v>
      </c>
      <c r="C29" s="17">
        <v>2800</v>
      </c>
      <c r="D29" s="17">
        <v>17</v>
      </c>
      <c r="E29" s="17">
        <v>900</v>
      </c>
      <c r="F29" s="12">
        <f t="shared" si="2"/>
        <v>16.764705882352942</v>
      </c>
      <c r="G29" s="12">
        <f t="shared" si="2"/>
        <v>2.111111111111111</v>
      </c>
    </row>
    <row r="30" spans="1:7" s="2" customFormat="1" ht="24" customHeight="1">
      <c r="A30" s="7" t="s">
        <v>13</v>
      </c>
      <c r="B30" s="6">
        <f>SUM(B24:B29)</f>
        <v>79404</v>
      </c>
      <c r="C30" s="6">
        <f>SUM(C24:C29)</f>
        <v>299200</v>
      </c>
      <c r="D30" s="6">
        <f>SUM(D24:D29)</f>
        <v>19648</v>
      </c>
      <c r="E30" s="6">
        <f>SUM(E24:E29)</f>
        <v>74100</v>
      </c>
      <c r="F30" s="12">
        <f aca="true" t="shared" si="3" ref="F30:G43">SUM(B30/D30-1)</f>
        <v>3.0413273615635177</v>
      </c>
      <c r="G30" s="12">
        <f t="shared" si="3"/>
        <v>3.03778677462888</v>
      </c>
    </row>
    <row r="31" spans="1:7" s="2" customFormat="1" ht="19.5" customHeight="1">
      <c r="A31" s="7" t="s">
        <v>39</v>
      </c>
      <c r="B31" s="6">
        <v>15266</v>
      </c>
      <c r="C31" s="6">
        <v>61500</v>
      </c>
      <c r="D31" s="6">
        <v>1388</v>
      </c>
      <c r="E31" s="6">
        <v>17000</v>
      </c>
      <c r="F31" s="12">
        <f aca="true" t="shared" si="4" ref="F31:G33">SUM(B31/D31-1)</f>
        <v>9.998559077809798</v>
      </c>
      <c r="G31" s="12">
        <f t="shared" si="4"/>
        <v>2.6176470588235294</v>
      </c>
    </row>
    <row r="32" spans="1:7" s="2" customFormat="1" ht="19.5" customHeight="1">
      <c r="A32" s="7" t="s">
        <v>65</v>
      </c>
      <c r="B32" s="6">
        <v>0</v>
      </c>
      <c r="C32" s="6">
        <v>0</v>
      </c>
      <c r="D32" s="6">
        <v>7167</v>
      </c>
      <c r="E32" s="6">
        <v>25500</v>
      </c>
      <c r="F32" s="12">
        <f t="shared" si="4"/>
        <v>-1</v>
      </c>
      <c r="G32" s="12">
        <f t="shared" si="4"/>
        <v>-1</v>
      </c>
    </row>
    <row r="33" spans="1:7" s="2" customFormat="1" ht="19.5" customHeight="1">
      <c r="A33" s="7" t="s">
        <v>14</v>
      </c>
      <c r="B33" s="6">
        <v>224</v>
      </c>
      <c r="C33" s="6">
        <v>1700</v>
      </c>
      <c r="D33" s="6">
        <v>219</v>
      </c>
      <c r="E33" s="6">
        <v>2000</v>
      </c>
      <c r="F33" s="12">
        <f t="shared" si="4"/>
        <v>0.022831050228310446</v>
      </c>
      <c r="G33" s="12">
        <f t="shared" si="4"/>
        <v>-0.15000000000000002</v>
      </c>
    </row>
    <row r="34" spans="1:7" s="2" customFormat="1" ht="19.5" customHeight="1">
      <c r="A34" s="7" t="s">
        <v>15</v>
      </c>
      <c r="B34" s="6">
        <v>49061</v>
      </c>
      <c r="C34" s="6">
        <v>245600</v>
      </c>
      <c r="D34" s="6">
        <v>43414</v>
      </c>
      <c r="E34" s="6">
        <v>249100</v>
      </c>
      <c r="F34" s="12">
        <f t="shared" si="3"/>
        <v>0.1300732482609297</v>
      </c>
      <c r="G34" s="12">
        <f t="shared" si="3"/>
        <v>-0.014050582095543995</v>
      </c>
    </row>
    <row r="35" spans="1:7" s="2" customFormat="1" ht="19.5" customHeight="1">
      <c r="A35" s="7" t="s">
        <v>40</v>
      </c>
      <c r="B35" s="6">
        <v>187244</v>
      </c>
      <c r="C35" s="6">
        <v>567600</v>
      </c>
      <c r="D35" s="6">
        <v>129557</v>
      </c>
      <c r="E35" s="6">
        <v>500500</v>
      </c>
      <c r="F35" s="12">
        <f t="shared" si="3"/>
        <v>0.4452634747640034</v>
      </c>
      <c r="G35" s="12">
        <f t="shared" si="3"/>
        <v>0.13406593406593403</v>
      </c>
    </row>
    <row r="36" spans="1:7" s="2" customFormat="1" ht="24" customHeight="1">
      <c r="A36" s="8" t="s">
        <v>17</v>
      </c>
      <c r="B36" s="6">
        <f>SUM(B31:B35)</f>
        <v>251795</v>
      </c>
      <c r="C36" s="6">
        <f>SUM(C31:C35)</f>
        <v>876400</v>
      </c>
      <c r="D36" s="6">
        <f>SUM(D31:D35)</f>
        <v>181745</v>
      </c>
      <c r="E36" s="6">
        <f>SUM(E31:E35)</f>
        <v>794100</v>
      </c>
      <c r="F36" s="12">
        <f t="shared" si="3"/>
        <v>0.38543013562959083</v>
      </c>
      <c r="G36" s="12">
        <f t="shared" si="3"/>
        <v>0.10363934013348453</v>
      </c>
    </row>
    <row r="37" spans="1:7" s="2" customFormat="1" ht="19.5" customHeight="1">
      <c r="A37" s="8" t="s">
        <v>28</v>
      </c>
      <c r="B37" s="6">
        <v>6115</v>
      </c>
      <c r="C37" s="6">
        <v>45700</v>
      </c>
      <c r="D37" s="6">
        <v>5814</v>
      </c>
      <c r="E37" s="6">
        <v>41800</v>
      </c>
      <c r="F37" s="12">
        <f t="shared" si="3"/>
        <v>0.05177158582731334</v>
      </c>
      <c r="G37" s="12">
        <f t="shared" si="3"/>
        <v>0.09330143540669855</v>
      </c>
    </row>
    <row r="38" spans="1:7" s="2" customFormat="1" ht="19.5" customHeight="1">
      <c r="A38" s="8" t="s">
        <v>29</v>
      </c>
      <c r="B38" s="6">
        <v>0</v>
      </c>
      <c r="C38" s="6">
        <v>0</v>
      </c>
      <c r="D38" s="6">
        <v>788</v>
      </c>
      <c r="E38" s="6">
        <v>6900</v>
      </c>
      <c r="F38" s="12">
        <f>SUM(B38/D38-1)</f>
        <v>-1</v>
      </c>
      <c r="G38" s="12">
        <f>SUM(C38/E38-1)</f>
        <v>-1</v>
      </c>
    </row>
    <row r="39" spans="1:7" s="2" customFormat="1" ht="19.5" customHeight="1">
      <c r="A39" s="7" t="s">
        <v>16</v>
      </c>
      <c r="B39" s="6">
        <v>41998</v>
      </c>
      <c r="C39" s="6">
        <v>269700</v>
      </c>
      <c r="D39" s="6">
        <v>33514</v>
      </c>
      <c r="E39" s="6">
        <v>242700</v>
      </c>
      <c r="F39" s="12">
        <f t="shared" si="3"/>
        <v>0.25314793817509096</v>
      </c>
      <c r="G39" s="12">
        <f t="shared" si="3"/>
        <v>0.11124845488257118</v>
      </c>
    </row>
    <row r="40" spans="1:7" s="2" customFormat="1" ht="24" customHeight="1">
      <c r="A40" s="7" t="s">
        <v>18</v>
      </c>
      <c r="B40" s="6">
        <f>SUM(B37:B39)</f>
        <v>48113</v>
      </c>
      <c r="C40" s="6">
        <f>SUM(C37:C39)</f>
        <v>315400</v>
      </c>
      <c r="D40" s="6">
        <f>SUM(D37:D39)</f>
        <v>40116</v>
      </c>
      <c r="E40" s="6">
        <f>SUM(E37:E39)</f>
        <v>291400</v>
      </c>
      <c r="F40" s="12">
        <f t="shared" si="3"/>
        <v>0.1993468940073786</v>
      </c>
      <c r="G40" s="12">
        <f t="shared" si="3"/>
        <v>0.08236101578586141</v>
      </c>
    </row>
    <row r="41" spans="1:7" s="2" customFormat="1" ht="24" customHeight="1">
      <c r="A41" s="7" t="s">
        <v>50</v>
      </c>
      <c r="B41" s="6">
        <v>8330</v>
      </c>
      <c r="C41" s="6">
        <v>33900</v>
      </c>
      <c r="D41" s="6">
        <v>17871</v>
      </c>
      <c r="E41" s="6">
        <v>66000</v>
      </c>
      <c r="F41" s="12">
        <f>SUM(B41/D41-1)</f>
        <v>-0.5338817077947513</v>
      </c>
      <c r="G41" s="12">
        <f>SUM(C41/E41-1)</f>
        <v>-0.48636363636363633</v>
      </c>
    </row>
    <row r="42" spans="1:7" s="2" customFormat="1" ht="24" customHeight="1">
      <c r="A42" s="7" t="s">
        <v>43</v>
      </c>
      <c r="B42" s="6">
        <v>99790</v>
      </c>
      <c r="C42" s="6">
        <v>404900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19.5" customHeight="1">
      <c r="A43" s="7" t="s">
        <v>30</v>
      </c>
      <c r="B43" s="6">
        <v>73618</v>
      </c>
      <c r="C43" s="6">
        <v>258000</v>
      </c>
      <c r="D43" s="6">
        <v>497011</v>
      </c>
      <c r="E43" s="6">
        <v>1757800</v>
      </c>
      <c r="F43" s="12">
        <f t="shared" si="3"/>
        <v>-0.851878529851452</v>
      </c>
      <c r="G43" s="12">
        <f t="shared" si="3"/>
        <v>-0.853225622937763</v>
      </c>
    </row>
    <row r="44" spans="1:7" s="2" customFormat="1" ht="24" customHeight="1">
      <c r="A44" s="7" t="s">
        <v>20</v>
      </c>
      <c r="B44" s="9">
        <f>SUM(B41:B43)</f>
        <v>181738</v>
      </c>
      <c r="C44" s="9">
        <f>SUM(C41:C43)</f>
        <v>696800</v>
      </c>
      <c r="D44" s="9">
        <f>SUM(D41:D43)</f>
        <v>514882</v>
      </c>
      <c r="E44" s="9">
        <f>SUM(E41:E43)</f>
        <v>1823800</v>
      </c>
      <c r="F44" s="12">
        <f>SUM(B44/D44-1)</f>
        <v>-0.6470298048873334</v>
      </c>
      <c r="G44" s="12">
        <f>SUM(C44/E44-1)</f>
        <v>-0.6179405636582959</v>
      </c>
    </row>
    <row r="45" spans="1:7" s="2" customFormat="1" ht="19.5" customHeight="1">
      <c r="A45" s="7" t="s">
        <v>54</v>
      </c>
      <c r="B45" s="6">
        <v>0</v>
      </c>
      <c r="C45" s="6">
        <v>0</v>
      </c>
      <c r="D45" s="6">
        <v>22988</v>
      </c>
      <c r="E45" s="6">
        <v>183800</v>
      </c>
      <c r="F45" s="12">
        <f>SUM(B45/D45-1)</f>
        <v>-1</v>
      </c>
      <c r="G45" s="12">
        <f>SUM(C45/E45-1)</f>
        <v>-1</v>
      </c>
    </row>
    <row r="46" spans="1:7" s="2" customFormat="1" ht="24" customHeight="1">
      <c r="A46" s="7" t="s">
        <v>33</v>
      </c>
      <c r="B46" s="9">
        <f>SUM(B45:B45)</f>
        <v>0</v>
      </c>
      <c r="C46" s="9">
        <f>SUM(C45:C45)</f>
        <v>0</v>
      </c>
      <c r="D46" s="9">
        <f>SUM(D45:D45)</f>
        <v>22988</v>
      </c>
      <c r="E46" s="9">
        <f>SUM(E45:E45)</f>
        <v>183800</v>
      </c>
      <c r="F46" s="12">
        <f aca="true" t="shared" si="5" ref="F46:G48">SUM(B46/D46-1)</f>
        <v>-1</v>
      </c>
      <c r="G46" s="12">
        <f t="shared" si="5"/>
        <v>-1</v>
      </c>
    </row>
    <row r="47" spans="1:7" s="2" customFormat="1" ht="19.5" customHeight="1">
      <c r="A47" s="7" t="s">
        <v>34</v>
      </c>
      <c r="B47" s="6">
        <v>12296</v>
      </c>
      <c r="C47" s="6">
        <v>82100</v>
      </c>
      <c r="D47" s="6">
        <v>5035</v>
      </c>
      <c r="E47" s="6">
        <v>26800</v>
      </c>
      <c r="F47" s="12">
        <f t="shared" si="5"/>
        <v>1.4421052631578948</v>
      </c>
      <c r="G47" s="12">
        <f t="shared" si="5"/>
        <v>2.0634328358208953</v>
      </c>
    </row>
    <row r="48" spans="1:7" s="2" customFormat="1" ht="19.5" customHeight="1">
      <c r="A48" s="7" t="s">
        <v>64</v>
      </c>
      <c r="B48" s="6">
        <v>998</v>
      </c>
      <c r="C48" s="6">
        <v>3500</v>
      </c>
      <c r="D48" s="6">
        <v>1043</v>
      </c>
      <c r="E48" s="6">
        <v>4600</v>
      </c>
      <c r="F48" s="12">
        <f t="shared" si="5"/>
        <v>-0.043144774688398835</v>
      </c>
      <c r="G48" s="12">
        <f t="shared" si="5"/>
        <v>-0.23913043478260865</v>
      </c>
    </row>
    <row r="49" spans="1:7" s="2" customFormat="1" ht="24" customHeight="1">
      <c r="A49" s="7" t="s">
        <v>36</v>
      </c>
      <c r="B49" s="9">
        <f>SUM(B47:B48)</f>
        <v>13294</v>
      </c>
      <c r="C49" s="9">
        <f>SUM(C47:C48)</f>
        <v>85600</v>
      </c>
      <c r="D49" s="9">
        <f>SUM(D47:D48)</f>
        <v>6078</v>
      </c>
      <c r="E49" s="9">
        <f>SUM(E47:E48)</f>
        <v>31400</v>
      </c>
      <c r="F49" s="12">
        <f>SUM(B49/D49-1)</f>
        <v>1.1872326423165513</v>
      </c>
      <c r="G49" s="12">
        <f>SUM(C49/E49-1)</f>
        <v>1.7261146496815285</v>
      </c>
    </row>
    <row r="50" spans="1:7" s="2" customFormat="1" ht="21" customHeight="1">
      <c r="A50" s="7" t="s">
        <v>47</v>
      </c>
      <c r="B50" s="9">
        <v>2746</v>
      </c>
      <c r="C50" s="9">
        <v>12400</v>
      </c>
      <c r="D50" s="9">
        <v>0</v>
      </c>
      <c r="E50" s="9">
        <v>0</v>
      </c>
      <c r="F50" s="6">
        <v>0</v>
      </c>
      <c r="G50" s="6">
        <v>0</v>
      </c>
    </row>
    <row r="51" spans="1:7" s="2" customFormat="1" ht="31.5" customHeight="1">
      <c r="A51" s="7" t="s">
        <v>31</v>
      </c>
      <c r="B51" s="9">
        <f>SUM(B49,B40,B36,B30,B23,B20,B46,B50,B44)</f>
        <v>102483401</v>
      </c>
      <c r="C51" s="9">
        <f>SUM(C49,C40,C36,C30,C23,C20,C46,C50,C44)</f>
        <v>294757500</v>
      </c>
      <c r="D51" s="9">
        <f>SUM(D49,D40,D36,D30,D23,D20,D46,D50)</f>
        <v>98250161</v>
      </c>
      <c r="E51" s="9">
        <f>SUM(E49,E40,E36,E30,E23,E20,E46,E50)</f>
        <v>276073000</v>
      </c>
      <c r="F51" s="12">
        <f>SUM(B51/D51-1)</f>
        <v>0.043086341609150036</v>
      </c>
      <c r="G51" s="12">
        <f>SUM(C51/E51-1)</f>
        <v>0.06767956301413025</v>
      </c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user</cp:lastModifiedBy>
  <cp:lastPrinted>2011-01-27T06:49:00Z</cp:lastPrinted>
  <dcterms:created xsi:type="dcterms:W3CDTF">2007-06-25T02:24:51Z</dcterms:created>
  <dcterms:modified xsi:type="dcterms:W3CDTF">2014-02-06T09:04:03Z</dcterms:modified>
  <cp:category/>
  <cp:version/>
  <cp:contentType/>
  <cp:contentStatus/>
</cp:coreProperties>
</file>