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" yWindow="113" windowWidth="11695" windowHeight="6298" tabRatio="804" activeTab="11"/>
  </bookViews>
  <sheets>
    <sheet name="10501" sheetId="1" r:id="rId1"/>
    <sheet name="10502" sheetId="2" r:id="rId2"/>
    <sheet name="10503" sheetId="3" r:id="rId3"/>
    <sheet name="10504" sheetId="4" r:id="rId4"/>
    <sheet name="10505" sheetId="5" r:id="rId5"/>
    <sheet name="10506" sheetId="6" r:id="rId6"/>
    <sheet name="10507" sheetId="7" r:id="rId7"/>
    <sheet name="10508" sheetId="8" r:id="rId8"/>
    <sheet name="10509" sheetId="9" r:id="rId9"/>
    <sheet name="10510" sheetId="10" r:id="rId10"/>
    <sheet name="10511" sheetId="11" r:id="rId11"/>
    <sheet name="10512" sheetId="12" r:id="rId12"/>
    <sheet name="會訊" sheetId="13" r:id="rId13"/>
  </sheets>
  <definedNames/>
  <calcPr fullCalcOnLoad="1"/>
</workbook>
</file>

<file path=xl/comments10.xml><?xml version="1.0" encoding="utf-8"?>
<comments xmlns="http://schemas.openxmlformats.org/spreadsheetml/2006/main">
  <authors>
    <author>Wu</author>
  </authors>
  <commentList>
    <comment ref="A1" authorId="0">
      <text>
        <r>
          <rPr>
            <b/>
            <sz val="9"/>
            <rFont val="Tahoma"/>
            <family val="2"/>
          </rPr>
          <t>Wu: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<sst xmlns="http://schemas.openxmlformats.org/spreadsheetml/2006/main" count="564" uniqueCount="246">
  <si>
    <t>亞洲小計</t>
  </si>
  <si>
    <t>中東小計</t>
  </si>
  <si>
    <t>美國</t>
  </si>
  <si>
    <t>非洲小計</t>
  </si>
  <si>
    <t>北美小計</t>
  </si>
  <si>
    <t>與去年同期比較</t>
  </si>
  <si>
    <t>國        名</t>
  </si>
  <si>
    <t>數量(KG)</t>
  </si>
  <si>
    <t>金額(US$)</t>
  </si>
  <si>
    <t>數量(%)</t>
  </si>
  <si>
    <t>金額(%)</t>
  </si>
  <si>
    <t>總計</t>
  </si>
  <si>
    <t>南美小計</t>
  </si>
  <si>
    <t xml:space="preserve">印度　　　  </t>
  </si>
  <si>
    <t xml:space="preserve">巴基斯坦　  </t>
  </si>
  <si>
    <t xml:space="preserve">土耳其　　  </t>
  </si>
  <si>
    <t xml:space="preserve">墨西哥　　  </t>
  </si>
  <si>
    <t xml:space="preserve">巴西　　　  </t>
  </si>
  <si>
    <t>貝南</t>
  </si>
  <si>
    <t xml:space="preserve">象牙海岸　  </t>
  </si>
  <si>
    <t xml:space="preserve">馬利　　　  </t>
  </si>
  <si>
    <t xml:space="preserve">布吉那法索  </t>
  </si>
  <si>
    <t xml:space="preserve">多哥　　　  </t>
  </si>
  <si>
    <t xml:space="preserve">辛巴威　　  </t>
  </si>
  <si>
    <t>喀麥隆</t>
  </si>
  <si>
    <t>坦桑尼亞</t>
  </si>
  <si>
    <t>大洋洲小計</t>
  </si>
  <si>
    <t>澳大利亞</t>
  </si>
  <si>
    <t>烏茲別克</t>
  </si>
  <si>
    <t>歐洲小計</t>
  </si>
  <si>
    <t>國   名</t>
  </si>
  <si>
    <t>越南</t>
  </si>
  <si>
    <t>日本</t>
  </si>
  <si>
    <t>阿根廷</t>
  </si>
  <si>
    <t>埃及</t>
  </si>
  <si>
    <t>中國大陸</t>
  </si>
  <si>
    <t>西班牙</t>
  </si>
  <si>
    <t>德國</t>
  </si>
  <si>
    <t>巴拉圭</t>
  </si>
  <si>
    <t>塞內加爾</t>
  </si>
  <si>
    <t>幾內亞</t>
  </si>
  <si>
    <t>莫三鼻給</t>
  </si>
  <si>
    <t>喀麥隆</t>
  </si>
  <si>
    <t>葡萄牙</t>
  </si>
  <si>
    <t>德國</t>
  </si>
  <si>
    <t>法國</t>
  </si>
  <si>
    <t>104年1-12月</t>
  </si>
  <si>
    <t xml:space="preserve">  印度　　　  </t>
  </si>
  <si>
    <t xml:space="preserve">  巴基斯坦　  </t>
  </si>
  <si>
    <t xml:space="preserve">  土耳其　　  </t>
  </si>
  <si>
    <t xml:space="preserve">  喀麥隆</t>
  </si>
  <si>
    <t xml:space="preserve">  象牙海岸</t>
  </si>
  <si>
    <t xml:space="preserve">  馬利　　　  </t>
  </si>
  <si>
    <t xml:space="preserve">  坦桑尼亞</t>
  </si>
  <si>
    <t xml:space="preserve">  墨西哥　　  </t>
  </si>
  <si>
    <t xml:space="preserve">  美國</t>
  </si>
  <si>
    <t xml:space="preserve">  阿根廷</t>
  </si>
  <si>
    <t xml:space="preserve">  巴西　　　  </t>
  </si>
  <si>
    <t>105年1~2月</t>
  </si>
  <si>
    <t xml:space="preserve">  日本</t>
  </si>
  <si>
    <t xml:space="preserve">  葡萄牙</t>
  </si>
  <si>
    <t>亞洲小計</t>
  </si>
  <si>
    <t>中東小計</t>
  </si>
  <si>
    <t>非洲小計</t>
  </si>
  <si>
    <t>北美小計</t>
  </si>
  <si>
    <t>南美小計</t>
  </si>
  <si>
    <t>104年1~2月</t>
  </si>
  <si>
    <t xml:space="preserve">  達荷美　　  </t>
  </si>
  <si>
    <t xml:space="preserve">  巴拉圭　　  </t>
  </si>
  <si>
    <t xml:space="preserve">  澳洲　　　  </t>
  </si>
  <si>
    <t>105年1~2月棉花進口統計表</t>
  </si>
  <si>
    <t>總計</t>
  </si>
  <si>
    <t>105年1月棉花進口統計表</t>
  </si>
  <si>
    <t>國   名</t>
  </si>
  <si>
    <t>105年1月</t>
  </si>
  <si>
    <t>104年1月</t>
  </si>
  <si>
    <t>與去年同期比較</t>
  </si>
  <si>
    <t>數量(KG)</t>
  </si>
  <si>
    <t>金額(US$)</t>
  </si>
  <si>
    <t>數量(%)</t>
  </si>
  <si>
    <t>金額(%)</t>
  </si>
  <si>
    <t xml:space="preserve">  印度　　　  </t>
  </si>
  <si>
    <t xml:space="preserve">  巴基斯坦　  </t>
  </si>
  <si>
    <t xml:space="preserve">  土耳其　　  </t>
  </si>
  <si>
    <t xml:space="preserve">  達荷美</t>
  </si>
  <si>
    <t xml:space="preserve">  喀麥隆</t>
  </si>
  <si>
    <t xml:space="preserve">  象牙海岸</t>
  </si>
  <si>
    <t xml:space="preserve">  馬利　　　  </t>
  </si>
  <si>
    <t xml:space="preserve">  坦桑尼亞</t>
  </si>
  <si>
    <t xml:space="preserve">  墨西哥　　  </t>
  </si>
  <si>
    <t xml:space="preserve">  美國</t>
  </si>
  <si>
    <t xml:space="preserve">  巴拉圭</t>
  </si>
  <si>
    <t xml:space="preserve">  阿根廷</t>
  </si>
  <si>
    <t xml:space="preserve">  巴西　　　  </t>
  </si>
  <si>
    <t>總計</t>
  </si>
  <si>
    <r>
      <t>105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1~2</t>
    </r>
    <r>
      <rPr>
        <sz val="12"/>
        <rFont val="新細明體"/>
        <family val="1"/>
      </rPr>
      <t>月我國棉花進口重量、金額分別為</t>
    </r>
    <r>
      <rPr>
        <sz val="12"/>
        <rFont val="Times New Roman"/>
        <family val="1"/>
      </rPr>
      <t>23,901.78</t>
    </r>
    <r>
      <rPr>
        <sz val="12"/>
        <rFont val="新細明體"/>
        <family val="1"/>
      </rPr>
      <t>公噸及</t>
    </r>
    <r>
      <rPr>
        <sz val="12"/>
        <rFont val="Times New Roman"/>
        <family val="1"/>
      </rPr>
      <t>35,565.7</t>
    </r>
    <r>
      <rPr>
        <sz val="12"/>
        <rFont val="新細明體"/>
        <family val="1"/>
      </rPr>
      <t>千美元，較去</t>
    </r>
    <r>
      <rPr>
        <sz val="12"/>
        <rFont val="Times New Roman"/>
        <family val="1"/>
      </rPr>
      <t>(104)</t>
    </r>
    <r>
      <rPr>
        <sz val="12"/>
        <rFont val="新細明體"/>
        <family val="1"/>
      </rPr>
      <t>年同期重量減少</t>
    </r>
    <r>
      <rPr>
        <sz val="12"/>
        <rFont val="Times New Roman"/>
        <family val="1"/>
      </rPr>
      <t>28.79%</t>
    </r>
    <r>
      <rPr>
        <sz val="12"/>
        <rFont val="新細明體"/>
        <family val="1"/>
      </rPr>
      <t>、金額減少</t>
    </r>
    <r>
      <rPr>
        <sz val="12"/>
        <rFont val="Times New Roman"/>
        <family val="1"/>
      </rPr>
      <t>29.63%</t>
    </r>
    <r>
      <rPr>
        <sz val="12"/>
        <rFont val="新細明體"/>
        <family val="1"/>
      </rPr>
      <t>，主要進口地區仍為美國佔總進口量</t>
    </r>
    <r>
      <rPr>
        <sz val="12"/>
        <rFont val="Times New Roman"/>
        <family val="1"/>
      </rPr>
      <t>46.0%</t>
    </r>
    <r>
      <rPr>
        <sz val="12"/>
        <rFont val="新細明體"/>
        <family val="1"/>
      </rPr>
      <t>、其他主要進口來源及重量比重依序為為巴西</t>
    </r>
    <r>
      <rPr>
        <sz val="12"/>
        <rFont val="Times New Roman"/>
        <family val="1"/>
      </rPr>
      <t>33.4%</t>
    </r>
    <r>
      <rPr>
        <sz val="12"/>
        <rFont val="新細明體"/>
        <family val="1"/>
      </rPr>
      <t>、印度</t>
    </r>
    <r>
      <rPr>
        <sz val="12"/>
        <rFont val="Times New Roman"/>
        <family val="1"/>
      </rPr>
      <t>6.4%</t>
    </r>
    <r>
      <rPr>
        <sz val="12"/>
        <rFont val="新細明體"/>
        <family val="1"/>
      </rPr>
      <t>、馬利</t>
    </r>
    <r>
      <rPr>
        <sz val="12"/>
        <rFont val="Times New Roman"/>
        <family val="1"/>
      </rPr>
      <t>3.7%</t>
    </r>
    <r>
      <rPr>
        <sz val="12"/>
        <rFont val="新細明體"/>
        <family val="1"/>
      </rPr>
      <t>、坦桑尼亞</t>
    </r>
    <r>
      <rPr>
        <sz val="12"/>
        <rFont val="Times New Roman"/>
        <family val="1"/>
      </rPr>
      <t>2.7%</t>
    </r>
    <r>
      <rPr>
        <sz val="12"/>
        <rFont val="新細明體"/>
        <family val="1"/>
      </rPr>
      <t>、土耳其</t>
    </r>
    <r>
      <rPr>
        <sz val="12"/>
        <rFont val="Times New Roman"/>
        <family val="1"/>
      </rPr>
      <t>2.0%</t>
    </r>
    <r>
      <rPr>
        <sz val="12"/>
        <rFont val="新細明體"/>
        <family val="1"/>
      </rPr>
      <t>、象牙海岸</t>
    </r>
    <r>
      <rPr>
        <sz val="12"/>
        <rFont val="Times New Roman"/>
        <family val="1"/>
      </rPr>
      <t>1.5%</t>
    </r>
    <r>
      <rPr>
        <sz val="12"/>
        <rFont val="新細明體"/>
        <family val="1"/>
      </rPr>
      <t>、貝南</t>
    </r>
    <r>
      <rPr>
        <sz val="12"/>
        <rFont val="Times New Roman"/>
        <family val="1"/>
      </rPr>
      <t>1.3%</t>
    </r>
    <r>
      <rPr>
        <sz val="12"/>
        <rFont val="新細明體"/>
        <family val="1"/>
      </rPr>
      <t>、阿根廷</t>
    </r>
    <r>
      <rPr>
        <sz val="12"/>
        <rFont val="Times New Roman"/>
        <family val="1"/>
      </rPr>
      <t>1.2%</t>
    </r>
    <r>
      <rPr>
        <sz val="12"/>
        <rFont val="新細明體"/>
        <family val="1"/>
      </rPr>
      <t>，其它地區</t>
    </r>
    <r>
      <rPr>
        <sz val="12"/>
        <rFont val="Times New Roman"/>
        <family val="1"/>
      </rPr>
      <t>1.9%</t>
    </r>
    <r>
      <rPr>
        <sz val="12"/>
        <rFont val="新細明體"/>
        <family val="1"/>
      </rPr>
      <t>，平均進口單價則比去年同期降了</t>
    </r>
    <r>
      <rPr>
        <sz val="12"/>
        <rFont val="Times New Roman"/>
        <family val="1"/>
      </rPr>
      <t>1.2%</t>
    </r>
    <r>
      <rPr>
        <sz val="12"/>
        <rFont val="新細明體"/>
        <family val="1"/>
      </rPr>
      <t>。</t>
    </r>
  </si>
  <si>
    <t>104年1-3月</t>
  </si>
  <si>
    <t>105年1-3月棉花進口統計表</t>
  </si>
  <si>
    <t>105年1-3月</t>
  </si>
  <si>
    <r>
      <rPr>
        <sz val="10"/>
        <rFont val="細明體"/>
        <family val="3"/>
      </rPr>
      <t>澳洲　　　</t>
    </r>
    <r>
      <rPr>
        <sz val="10"/>
        <rFont val="Arial"/>
        <family val="2"/>
      </rPr>
      <t xml:space="preserve">  </t>
    </r>
  </si>
  <si>
    <r>
      <rPr>
        <sz val="10"/>
        <rFont val="細明體"/>
        <family val="3"/>
      </rPr>
      <t>貝南　　</t>
    </r>
    <r>
      <rPr>
        <sz val="10"/>
        <rFont val="Arial"/>
        <family val="2"/>
      </rPr>
      <t xml:space="preserve">  </t>
    </r>
  </si>
  <si>
    <r>
      <rPr>
        <sz val="10"/>
        <rFont val="細明體"/>
        <family val="3"/>
      </rPr>
      <t>巴拉圭　　</t>
    </r>
    <r>
      <rPr>
        <sz val="10"/>
        <rFont val="Arial"/>
        <family val="2"/>
      </rPr>
      <t xml:space="preserve">  </t>
    </r>
  </si>
  <si>
    <t>總  計</t>
  </si>
  <si>
    <t>105年1~3月我國棉花進口重量、金額分別為40,560.14公噸及59,746.4千美元，較去(104)年同期重量減少33.56%、金額減少34.78%，主要進口地區仍為美國佔總進口量45.8%、其他主要進口來源及重量比重依序為為巴西28.0%、印度15.0%、馬利2.7%、象牙海岸2.5%、坦桑尼亞1.8%、土耳其1.2%，其它地區3.1%，平均進口單價則比去年同期降了1.8%。</t>
  </si>
  <si>
    <t xml:space="preserve">印度　　　  </t>
  </si>
  <si>
    <t>中國大陸</t>
  </si>
  <si>
    <t>日本</t>
  </si>
  <si>
    <t xml:space="preserve">巴基斯坦　  </t>
  </si>
  <si>
    <t>105年1-4月棉花進口統計表</t>
  </si>
  <si>
    <t>105年1-4月</t>
  </si>
  <si>
    <t>104年1-4月</t>
  </si>
  <si>
    <t>總計</t>
  </si>
  <si>
    <t xml:space="preserve"> 日本</t>
  </si>
  <si>
    <t xml:space="preserve"> 印度　　　  </t>
  </si>
  <si>
    <t xml:space="preserve"> 中國大陸</t>
  </si>
  <si>
    <t xml:space="preserve"> 巴基斯坦　  </t>
  </si>
  <si>
    <t xml:space="preserve"> 土耳其　　  </t>
  </si>
  <si>
    <t xml:space="preserve"> 澳洲　　　</t>
  </si>
  <si>
    <t xml:space="preserve"> 德國</t>
  </si>
  <si>
    <t xml:space="preserve"> 葡萄牙</t>
  </si>
  <si>
    <t xml:space="preserve"> 喀麥隆</t>
  </si>
  <si>
    <t xml:space="preserve"> 貝南</t>
  </si>
  <si>
    <t xml:space="preserve"> 象牙海岸　  </t>
  </si>
  <si>
    <t xml:space="preserve"> 馬利　　　  </t>
  </si>
  <si>
    <t xml:space="preserve"> 莫三鼻給</t>
  </si>
  <si>
    <t xml:space="preserve"> 坦桑尼亞</t>
  </si>
  <si>
    <t xml:space="preserve"> 多哥　　　  </t>
  </si>
  <si>
    <t xml:space="preserve"> 墨西哥　　  </t>
  </si>
  <si>
    <t xml:space="preserve"> 美國</t>
  </si>
  <si>
    <t xml:space="preserve"> 巴拉圭　　</t>
  </si>
  <si>
    <t xml:space="preserve"> 阿根廷</t>
  </si>
  <si>
    <t xml:space="preserve"> 巴西　　　  </t>
  </si>
  <si>
    <t>105年1~5月棉花進口統計表</t>
  </si>
  <si>
    <t>國   名</t>
  </si>
  <si>
    <t>105年1~5月</t>
  </si>
  <si>
    <t>104年1~5月</t>
  </si>
  <si>
    <t>與去年同期比較</t>
  </si>
  <si>
    <t>數量(KG)</t>
  </si>
  <si>
    <t>金額(US$)</t>
  </si>
  <si>
    <t>數量(%)</t>
  </si>
  <si>
    <t>金額(%)</t>
  </si>
  <si>
    <t>-</t>
  </si>
  <si>
    <t>美國</t>
  </si>
  <si>
    <t>巴拉圭　　</t>
  </si>
  <si>
    <t>105年1~6月棉花進口統計表</t>
  </si>
  <si>
    <t>104年1~6月</t>
  </si>
  <si>
    <t>105年1~6月</t>
  </si>
  <si>
    <t>105年1~7月棉花進口統計表</t>
  </si>
  <si>
    <t>國   名</t>
  </si>
  <si>
    <t>105年1~7月</t>
  </si>
  <si>
    <t>104年1~7月</t>
  </si>
  <si>
    <t>與去年同期比較</t>
  </si>
  <si>
    <t>數量(KG)</t>
  </si>
  <si>
    <t>金額(US$)</t>
  </si>
  <si>
    <t>數量(%)</t>
  </si>
  <si>
    <t>金額(%)</t>
  </si>
  <si>
    <t xml:space="preserve">印度　　　  </t>
  </si>
  <si>
    <t>日本</t>
  </si>
  <si>
    <t xml:space="preserve">巴基斯坦　  </t>
  </si>
  <si>
    <t>中國大陸</t>
  </si>
  <si>
    <t>亞洲小計</t>
  </si>
  <si>
    <t xml:space="preserve">土耳其　　  </t>
  </si>
  <si>
    <t>中東小計</t>
  </si>
  <si>
    <t>德國</t>
  </si>
  <si>
    <t>葡萄牙</t>
  </si>
  <si>
    <t>西班牙</t>
  </si>
  <si>
    <t>烏茲別克</t>
  </si>
  <si>
    <t>歐洲小計</t>
  </si>
  <si>
    <t>埃及</t>
  </si>
  <si>
    <t>喀麥隆</t>
  </si>
  <si>
    <t>貝南</t>
  </si>
  <si>
    <t xml:space="preserve">象牙海岸　  </t>
  </si>
  <si>
    <t xml:space="preserve">馬利　　　  </t>
  </si>
  <si>
    <t>莫三鼻給</t>
  </si>
  <si>
    <t>塞內加爾</t>
  </si>
  <si>
    <t>坦桑尼亞</t>
  </si>
  <si>
    <t xml:space="preserve">多哥　　　  </t>
  </si>
  <si>
    <t xml:space="preserve">布吉那法索  </t>
  </si>
  <si>
    <t>非洲小計</t>
  </si>
  <si>
    <t xml:space="preserve">墨西哥　　  </t>
  </si>
  <si>
    <t>北美小計</t>
  </si>
  <si>
    <t>阿根廷</t>
  </si>
  <si>
    <t xml:space="preserve">巴西　　　  </t>
  </si>
  <si>
    <t>巴拉圭</t>
  </si>
  <si>
    <t>南美小計</t>
  </si>
  <si>
    <t>澳大利亞</t>
  </si>
  <si>
    <t>大洋洲小計</t>
  </si>
  <si>
    <t>總計</t>
  </si>
  <si>
    <t>105年1~8月棉花進口統計表</t>
  </si>
  <si>
    <t>105年1~8月</t>
  </si>
  <si>
    <t>104年1~8月</t>
  </si>
  <si>
    <t>法國</t>
  </si>
  <si>
    <t>105年1～9月棉花進口統計表</t>
  </si>
  <si>
    <t>國   名</t>
  </si>
  <si>
    <t>105年1～9月</t>
  </si>
  <si>
    <t>104年1～9月</t>
  </si>
  <si>
    <t>與去年同期比較</t>
  </si>
  <si>
    <t>數量(KG)</t>
  </si>
  <si>
    <t>金額(US$)</t>
  </si>
  <si>
    <t>數量(%)</t>
  </si>
  <si>
    <t>金額(%)</t>
  </si>
  <si>
    <t xml:space="preserve">印度　　　  </t>
  </si>
  <si>
    <t>日本</t>
  </si>
  <si>
    <t xml:space="preserve">巴基斯坦　  </t>
  </si>
  <si>
    <t>中國大陸</t>
  </si>
  <si>
    <t>越南　　　</t>
  </si>
  <si>
    <t>亞洲小計</t>
  </si>
  <si>
    <t xml:space="preserve">土耳其　　  </t>
  </si>
  <si>
    <t>中東小計</t>
  </si>
  <si>
    <t>法國</t>
  </si>
  <si>
    <t>德國</t>
  </si>
  <si>
    <t>葡萄牙</t>
  </si>
  <si>
    <t>西班牙</t>
  </si>
  <si>
    <t>烏茲別克</t>
  </si>
  <si>
    <t>歐洲小計</t>
  </si>
  <si>
    <t>埃及</t>
  </si>
  <si>
    <t>喀麥隆</t>
  </si>
  <si>
    <t>貝南</t>
  </si>
  <si>
    <t xml:space="preserve">象牙海岸　  </t>
  </si>
  <si>
    <t xml:space="preserve">馬利　　　  </t>
  </si>
  <si>
    <t>莫三鼻給</t>
  </si>
  <si>
    <t>塞內加爾</t>
  </si>
  <si>
    <t>坦桑尼亞</t>
  </si>
  <si>
    <t xml:space="preserve">多哥　　　  </t>
  </si>
  <si>
    <t xml:space="preserve">布吉那法索  </t>
  </si>
  <si>
    <t>非洲小計</t>
  </si>
  <si>
    <t xml:space="preserve">墨西哥　　  </t>
  </si>
  <si>
    <t>北美小計</t>
  </si>
  <si>
    <t>阿根廷</t>
  </si>
  <si>
    <t xml:space="preserve">巴西　　　  </t>
  </si>
  <si>
    <t>巴拉圭</t>
  </si>
  <si>
    <t>南美小計</t>
  </si>
  <si>
    <t>澳大利亞</t>
  </si>
  <si>
    <t>大洋洲小計</t>
  </si>
  <si>
    <t>總計</t>
  </si>
  <si>
    <t>105年1～10月棉花進口統計表</t>
  </si>
  <si>
    <t>105年1～10月</t>
  </si>
  <si>
    <t>104年1～10月</t>
  </si>
  <si>
    <t>105年1～11月棉花進口統計表</t>
  </si>
  <si>
    <t>104年1-11月</t>
  </si>
  <si>
    <t>105年1-11月</t>
  </si>
  <si>
    <t>105年1-12月棉花進口統計表</t>
  </si>
  <si>
    <t>105年1-12月</t>
  </si>
  <si>
    <t>南非　　　</t>
  </si>
  <si>
    <t>105年1~12月棉花進口統計表</t>
  </si>
  <si>
    <r>
      <t>105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1~12</t>
    </r>
    <r>
      <rPr>
        <sz val="12"/>
        <rFont val="新細明體"/>
        <family val="1"/>
      </rPr>
      <t>月我國棉花進口重量、金額分別為</t>
    </r>
    <r>
      <rPr>
        <sz val="12"/>
        <rFont val="Times New Roman"/>
        <family val="1"/>
      </rPr>
      <t>141,547</t>
    </r>
    <r>
      <rPr>
        <sz val="12"/>
        <rFont val="新細明體"/>
        <family val="1"/>
      </rPr>
      <t>公噸及</t>
    </r>
    <r>
      <rPr>
        <sz val="12"/>
        <rFont val="Times New Roman"/>
        <family val="1"/>
      </rPr>
      <t>210,899</t>
    </r>
    <r>
      <rPr>
        <sz val="12"/>
        <rFont val="新細明體"/>
        <family val="1"/>
      </rPr>
      <t>千美元，較去</t>
    </r>
    <r>
      <rPr>
        <sz val="12"/>
        <rFont val="Times New Roman"/>
        <family val="1"/>
      </rPr>
      <t>(104)</t>
    </r>
    <r>
      <rPr>
        <sz val="12"/>
        <rFont val="新細明體"/>
        <family val="1"/>
      </rPr>
      <t>年同期重量減少</t>
    </r>
    <r>
      <rPr>
        <sz val="12"/>
        <rFont val="Times New Roman"/>
        <family val="1"/>
      </rPr>
      <t>25.23%</t>
    </r>
    <r>
      <rPr>
        <sz val="12"/>
        <rFont val="新細明體"/>
        <family val="1"/>
      </rPr>
      <t>、金額減少</t>
    </r>
    <r>
      <rPr>
        <sz val="12"/>
        <rFont val="Times New Roman"/>
        <family val="1"/>
      </rPr>
      <t>25.02%</t>
    </r>
    <r>
      <rPr>
        <sz val="12"/>
        <rFont val="新細明體"/>
        <family val="1"/>
      </rPr>
      <t>，主要進口地區仍為美國佔總進口量</t>
    </r>
    <r>
      <rPr>
        <sz val="12"/>
        <rFont val="Times New Roman"/>
        <family val="1"/>
      </rPr>
      <t>62.43%</t>
    </r>
    <r>
      <rPr>
        <sz val="12"/>
        <rFont val="新細明體"/>
        <family val="1"/>
      </rPr>
      <t>、其他主要進口來源及重量比重依序為為巴西</t>
    </r>
    <r>
      <rPr>
        <sz val="12"/>
        <rFont val="Times New Roman"/>
        <family val="1"/>
      </rPr>
      <t>20.55%</t>
    </r>
    <r>
      <rPr>
        <sz val="12"/>
        <rFont val="新細明體"/>
        <family val="1"/>
      </rPr>
      <t>、印度</t>
    </r>
    <r>
      <rPr>
        <sz val="12"/>
        <rFont val="Times New Roman"/>
        <family val="1"/>
      </rPr>
      <t>6.98%</t>
    </r>
    <r>
      <rPr>
        <sz val="12"/>
        <rFont val="新細明體"/>
        <family val="1"/>
      </rPr>
      <t>、貝南</t>
    </r>
    <r>
      <rPr>
        <sz val="12"/>
        <rFont val="Times New Roman"/>
        <family val="1"/>
      </rPr>
      <t>1.46%</t>
    </r>
    <r>
      <rPr>
        <sz val="12"/>
        <rFont val="新細明體"/>
        <family val="1"/>
      </rPr>
      <t>、象牙海岸</t>
    </r>
    <r>
      <rPr>
        <sz val="12"/>
        <rFont val="Times New Roman"/>
        <family val="1"/>
      </rPr>
      <t>1.51%</t>
    </r>
    <r>
      <rPr>
        <sz val="12"/>
        <rFont val="新細明體"/>
        <family val="1"/>
      </rPr>
      <t>、澳洲</t>
    </r>
    <r>
      <rPr>
        <sz val="12"/>
        <rFont val="Times New Roman"/>
        <family val="1"/>
      </rPr>
      <t>1.51%</t>
    </r>
    <r>
      <rPr>
        <sz val="12"/>
        <rFont val="新細明體"/>
        <family val="1"/>
      </rPr>
      <t>、馬利</t>
    </r>
    <r>
      <rPr>
        <sz val="12"/>
        <rFont val="Times New Roman"/>
        <family val="1"/>
      </rPr>
      <t>1.23%</t>
    </r>
    <r>
      <rPr>
        <sz val="12"/>
        <rFont val="新細明體"/>
        <family val="1"/>
      </rPr>
      <t>，平均進口單價則比去年同期增加</t>
    </r>
    <r>
      <rPr>
        <sz val="12"/>
        <rFont val="Times New Roman"/>
        <family val="1"/>
      </rPr>
      <t>0.28</t>
    </r>
    <r>
      <rPr>
        <sz val="12"/>
        <rFont val="Times New Roman"/>
        <family val="1"/>
      </rPr>
      <t>%</t>
    </r>
    <r>
      <rPr>
        <sz val="12"/>
        <rFont val="新細明體"/>
        <family val="1"/>
      </rPr>
      <t>。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</si>
</sst>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%"/>
    <numFmt numFmtId="180" formatCode="_-* #,##0.0_-;\-* #,##0.0_-;_-* &quot;-&quot;??_-;_-@_-"/>
    <numFmt numFmtId="181" formatCode="_-* #,##0_-;\-* #,##0_-;_-* &quot;-&quot;??_-;_-@_-"/>
    <numFmt numFmtId="182" formatCode="_-* #,##0.000_-;\-* #,##0.000_-;_-* &quot;-&quot;??_-;_-@_-"/>
    <numFmt numFmtId="183" formatCode="_-* #,##0.0000_-;\-* #,##0.0000_-;_-* &quot;-&quot;??_-;_-@_-"/>
    <numFmt numFmtId="184" formatCode="[$€-2]\ #,##0.00_);[Red]\([$€-2]\ #,##0.00\)"/>
  </numFmts>
  <fonts count="59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6"/>
      <name val="華康標楷體"/>
      <family val="1"/>
    </font>
    <font>
      <sz val="12"/>
      <name val="華康標楷體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細明體"/>
      <family val="3"/>
    </font>
    <font>
      <b/>
      <sz val="12"/>
      <name val="華康標楷體"/>
      <family val="1"/>
    </font>
    <font>
      <sz val="10"/>
      <name val="華康標楷體"/>
      <family val="1"/>
    </font>
    <font>
      <sz val="9"/>
      <name val="PMingLiU"/>
      <family val="1"/>
    </font>
    <font>
      <b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name val="新細明體"/>
      <family val="1"/>
    </font>
    <font>
      <sz val="12"/>
      <color indexed="60"/>
      <name val="華康標楷體"/>
      <family val="1"/>
    </font>
    <font>
      <sz val="12"/>
      <color indexed="8"/>
      <name val="華康標楷體"/>
      <family val="1"/>
    </font>
    <font>
      <sz val="16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b/>
      <sz val="12"/>
      <name val="Calibri"/>
      <family val="1"/>
    </font>
    <font>
      <sz val="12"/>
      <color rgb="FFC00000"/>
      <name val="華康標楷體"/>
      <family val="1"/>
    </font>
    <font>
      <sz val="12"/>
      <color theme="1"/>
      <name val="華康標楷體"/>
      <family val="1"/>
    </font>
    <font>
      <sz val="16"/>
      <name val="Calibri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181" fontId="5" fillId="0" borderId="10" xfId="33" applyNumberFormat="1" applyFont="1" applyBorder="1" applyAlignment="1">
      <alignment horizontal="center" vertical="center"/>
    </xf>
    <xf numFmtId="181" fontId="5" fillId="0" borderId="10" xfId="33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81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horizontal="right" vertical="center" wrapText="1"/>
    </xf>
    <xf numFmtId="10" fontId="5" fillId="0" borderId="0" xfId="0" applyNumberFormat="1" applyFont="1" applyAlignment="1">
      <alignment horizontal="center"/>
    </xf>
    <xf numFmtId="10" fontId="5" fillId="0" borderId="10" xfId="39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0" fontId="5" fillId="0" borderId="0" xfId="0" applyNumberFormat="1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vertical="center" wrapText="1"/>
    </xf>
    <xf numFmtId="181" fontId="53" fillId="0" borderId="10" xfId="33" applyNumberFormat="1" applyFont="1" applyBorder="1" applyAlignment="1">
      <alignment horizontal="center" vertical="center"/>
    </xf>
    <xf numFmtId="10" fontId="53" fillId="0" borderId="10" xfId="39" applyNumberFormat="1" applyFont="1" applyBorder="1" applyAlignment="1">
      <alignment horizontal="right" vertical="center"/>
    </xf>
    <xf numFmtId="181" fontId="53" fillId="0" borderId="10" xfId="33" applyNumberFormat="1" applyFont="1" applyBorder="1" applyAlignment="1">
      <alignment horizontal="right" vertical="center"/>
    </xf>
    <xf numFmtId="0" fontId="54" fillId="0" borderId="10" xfId="0" applyFont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3" fontId="53" fillId="0" borderId="10" xfId="0" applyNumberFormat="1" applyFont="1" applyBorder="1" applyAlignment="1">
      <alignment horizontal="right" vertical="center" wrapText="1"/>
    </xf>
    <xf numFmtId="0" fontId="53" fillId="0" borderId="10" xfId="0" applyFont="1" applyBorder="1" applyAlignment="1">
      <alignment vertical="center"/>
    </xf>
    <xf numFmtId="0" fontId="53" fillId="0" borderId="11" xfId="0" applyFont="1" applyBorder="1" applyAlignment="1">
      <alignment vertical="center" wrapText="1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vertical="center" wrapText="1"/>
    </xf>
    <xf numFmtId="181" fontId="53" fillId="0" borderId="15" xfId="33" applyNumberFormat="1" applyFont="1" applyBorder="1" applyAlignment="1">
      <alignment horizontal="right" vertical="center"/>
    </xf>
    <xf numFmtId="10" fontId="53" fillId="0" borderId="15" xfId="39" applyNumberFormat="1" applyFont="1" applyBorder="1" applyAlignment="1">
      <alignment horizontal="right" vertical="center"/>
    </xf>
    <xf numFmtId="10" fontId="53" fillId="0" borderId="16" xfId="39" applyNumberFormat="1" applyFont="1" applyBorder="1" applyAlignment="1">
      <alignment horizontal="right" vertical="center"/>
    </xf>
    <xf numFmtId="0" fontId="53" fillId="0" borderId="17" xfId="0" applyFont="1" applyBorder="1" applyAlignment="1">
      <alignment vertical="center" wrapText="1"/>
    </xf>
    <xf numFmtId="10" fontId="53" fillId="0" borderId="18" xfId="39" applyNumberFormat="1" applyFont="1" applyBorder="1" applyAlignment="1">
      <alignment horizontal="right" vertical="center"/>
    </xf>
    <xf numFmtId="0" fontId="53" fillId="0" borderId="19" xfId="0" applyFont="1" applyBorder="1" applyAlignment="1">
      <alignment vertical="center"/>
    </xf>
    <xf numFmtId="181" fontId="53" fillId="0" borderId="12" xfId="33" applyNumberFormat="1" applyFont="1" applyBorder="1" applyAlignment="1">
      <alignment horizontal="right" vertical="center"/>
    </xf>
    <xf numFmtId="10" fontId="53" fillId="0" borderId="12" xfId="39" applyNumberFormat="1" applyFont="1" applyBorder="1" applyAlignment="1">
      <alignment horizontal="right" vertical="center"/>
    </xf>
    <xf numFmtId="10" fontId="53" fillId="0" borderId="13" xfId="39" applyNumberFormat="1" applyFont="1" applyBorder="1" applyAlignment="1">
      <alignment horizontal="right" vertical="center"/>
    </xf>
    <xf numFmtId="181" fontId="53" fillId="0" borderId="15" xfId="33" applyNumberFormat="1" applyFont="1" applyBorder="1" applyAlignment="1">
      <alignment horizontal="center" vertical="center"/>
    </xf>
    <xf numFmtId="181" fontId="53" fillId="0" borderId="12" xfId="33" applyNumberFormat="1" applyFont="1" applyBorder="1" applyAlignment="1">
      <alignment horizontal="center" vertical="center"/>
    </xf>
    <xf numFmtId="0" fontId="53" fillId="0" borderId="14" xfId="0" applyFont="1" applyBorder="1" applyAlignment="1">
      <alignment vertical="center"/>
    </xf>
    <xf numFmtId="181" fontId="53" fillId="0" borderId="16" xfId="33" applyNumberFormat="1" applyFont="1" applyBorder="1" applyAlignment="1">
      <alignment horizontal="center" vertical="center"/>
    </xf>
    <xf numFmtId="0" fontId="53" fillId="0" borderId="19" xfId="0" applyFont="1" applyFill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53" fillId="0" borderId="20" xfId="0" applyFont="1" applyBorder="1" applyAlignment="1">
      <alignment vertical="center"/>
    </xf>
    <xf numFmtId="181" fontId="53" fillId="0" borderId="21" xfId="0" applyNumberFormat="1" applyFont="1" applyBorder="1" applyAlignment="1">
      <alignment horizontal="center" vertical="center"/>
    </xf>
    <xf numFmtId="10" fontId="53" fillId="0" borderId="21" xfId="39" applyNumberFormat="1" applyFont="1" applyBorder="1" applyAlignment="1">
      <alignment horizontal="right" vertical="center"/>
    </xf>
    <xf numFmtId="10" fontId="53" fillId="0" borderId="22" xfId="39" applyNumberFormat="1" applyFont="1" applyBorder="1" applyAlignment="1">
      <alignment horizontal="right" vertical="center"/>
    </xf>
    <xf numFmtId="181" fontId="53" fillId="0" borderId="10" xfId="33" applyNumberFormat="1" applyFont="1" applyBorder="1" applyAlignment="1">
      <alignment vertical="center"/>
    </xf>
    <xf numFmtId="10" fontId="53" fillId="0" borderId="10" xfId="39" applyNumberFormat="1" applyFont="1" applyBorder="1" applyAlignment="1">
      <alignment vertical="center"/>
    </xf>
    <xf numFmtId="181" fontId="54" fillId="0" borderId="10" xfId="33" applyNumberFormat="1" applyFont="1" applyBorder="1" applyAlignment="1">
      <alignment vertical="center"/>
    </xf>
    <xf numFmtId="10" fontId="54" fillId="0" borderId="10" xfId="39" applyNumberFormat="1" applyFont="1" applyBorder="1" applyAlignment="1">
      <alignment vertical="center"/>
    </xf>
    <xf numFmtId="181" fontId="53" fillId="0" borderId="10" xfId="33" applyNumberFormat="1" applyFont="1" applyBorder="1" applyAlignment="1">
      <alignment horizontal="right" vertical="center" indent="1"/>
    </xf>
    <xf numFmtId="181" fontId="54" fillId="0" borderId="10" xfId="33" applyNumberFormat="1" applyFont="1" applyBorder="1" applyAlignment="1">
      <alignment horizontal="right" vertical="center" indent="1"/>
    </xf>
    <xf numFmtId="0" fontId="54" fillId="7" borderId="10" xfId="0" applyFont="1" applyFill="1" applyBorder="1" applyAlignment="1">
      <alignment horizontal="center" vertical="center"/>
    </xf>
    <xf numFmtId="181" fontId="54" fillId="7" borderId="10" xfId="0" applyNumberFormat="1" applyFont="1" applyFill="1" applyBorder="1" applyAlignment="1">
      <alignment horizontal="right" vertical="center" indent="1"/>
    </xf>
    <xf numFmtId="10" fontId="54" fillId="7" borderId="10" xfId="39" applyNumberFormat="1" applyFont="1" applyFill="1" applyBorder="1" applyAlignment="1">
      <alignment vertical="center"/>
    </xf>
    <xf numFmtId="43" fontId="5" fillId="0" borderId="0" xfId="0" applyNumberFormat="1" applyFont="1" applyAlignment="1">
      <alignment/>
    </xf>
    <xf numFmtId="0" fontId="9" fillId="0" borderId="11" xfId="0" applyFont="1" applyBorder="1" applyAlignment="1">
      <alignment vertical="center" wrapText="1"/>
    </xf>
    <xf numFmtId="0" fontId="5" fillId="7" borderId="10" xfId="0" applyFont="1" applyFill="1" applyBorder="1" applyAlignment="1">
      <alignment horizontal="right" vertical="center"/>
    </xf>
    <xf numFmtId="181" fontId="5" fillId="7" borderId="10" xfId="33" applyNumberFormat="1" applyFont="1" applyFill="1" applyBorder="1" applyAlignment="1">
      <alignment horizontal="center" vertical="center"/>
    </xf>
    <xf numFmtId="181" fontId="5" fillId="7" borderId="10" xfId="33" applyNumberFormat="1" applyFont="1" applyFill="1" applyBorder="1" applyAlignment="1">
      <alignment horizontal="right" vertical="center"/>
    </xf>
    <xf numFmtId="10" fontId="5" fillId="7" borderId="10" xfId="39" applyNumberFormat="1" applyFont="1" applyFill="1" applyBorder="1" applyAlignment="1">
      <alignment horizontal="right" vertical="center"/>
    </xf>
    <xf numFmtId="181" fontId="5" fillId="6" borderId="10" xfId="33" applyNumberFormat="1" applyFont="1" applyFill="1" applyBorder="1" applyAlignment="1">
      <alignment horizontal="center" vertical="center"/>
    </xf>
    <xf numFmtId="10" fontId="5" fillId="6" borderId="10" xfId="39" applyNumberFormat="1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vertical="center" wrapText="1"/>
    </xf>
    <xf numFmtId="181" fontId="5" fillId="4" borderId="10" xfId="33" applyNumberFormat="1" applyFont="1" applyFill="1" applyBorder="1" applyAlignment="1">
      <alignment horizontal="center" vertical="center"/>
    </xf>
    <xf numFmtId="181" fontId="5" fillId="4" borderId="10" xfId="33" applyNumberFormat="1" applyFont="1" applyFill="1" applyBorder="1" applyAlignment="1">
      <alignment horizontal="right" vertical="center"/>
    </xf>
    <xf numFmtId="0" fontId="5" fillId="4" borderId="10" xfId="0" applyFont="1" applyFill="1" applyBorder="1" applyAlignment="1">
      <alignment vertical="center"/>
    </xf>
    <xf numFmtId="0" fontId="11" fillId="7" borderId="10" xfId="0" applyFont="1" applyFill="1" applyBorder="1" applyAlignment="1">
      <alignment horizontal="center" vertical="center"/>
    </xf>
    <xf numFmtId="181" fontId="5" fillId="7" borderId="10" xfId="0" applyNumberFormat="1" applyFont="1" applyFill="1" applyBorder="1" applyAlignment="1">
      <alignment horizontal="center" vertical="center"/>
    </xf>
    <xf numFmtId="10" fontId="55" fillId="0" borderId="10" xfId="39" applyNumberFormat="1" applyFont="1" applyBorder="1" applyAlignment="1">
      <alignment horizontal="right" vertical="center"/>
    </xf>
    <xf numFmtId="10" fontId="55" fillId="4" borderId="10" xfId="39" applyNumberFormat="1" applyFont="1" applyFill="1" applyBorder="1" applyAlignment="1">
      <alignment horizontal="right" vertical="center"/>
    </xf>
    <xf numFmtId="10" fontId="55" fillId="7" borderId="10" xfId="39" applyNumberFormat="1" applyFont="1" applyFill="1" applyBorder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10" fontId="56" fillId="0" borderId="10" xfId="39" applyNumberFormat="1" applyFont="1" applyBorder="1" applyAlignment="1">
      <alignment horizontal="right" vertical="center"/>
    </xf>
    <xf numFmtId="181" fontId="55" fillId="0" borderId="10" xfId="33" applyNumberFormat="1" applyFont="1" applyBorder="1" applyAlignment="1">
      <alignment horizontal="right" vertical="center"/>
    </xf>
    <xf numFmtId="0" fontId="5" fillId="6" borderId="10" xfId="0" applyFont="1" applyFill="1" applyBorder="1" applyAlignment="1">
      <alignment vertical="center"/>
    </xf>
    <xf numFmtId="10" fontId="55" fillId="6" borderId="10" xfId="39" applyNumberFormat="1" applyFont="1" applyFill="1" applyBorder="1" applyAlignment="1">
      <alignment horizontal="right" vertical="center"/>
    </xf>
    <xf numFmtId="0" fontId="5" fillId="7" borderId="10" xfId="0" applyFont="1" applyFill="1" applyBorder="1" applyAlignment="1">
      <alignment vertical="center"/>
    </xf>
    <xf numFmtId="181" fontId="55" fillId="6" borderId="10" xfId="33" applyNumberFormat="1" applyFont="1" applyFill="1" applyBorder="1" applyAlignment="1">
      <alignment horizontal="right" vertical="center"/>
    </xf>
    <xf numFmtId="181" fontId="5" fillId="6" borderId="10" xfId="33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181" fontId="8" fillId="0" borderId="10" xfId="33" applyNumberFormat="1" applyFont="1" applyBorder="1" applyAlignment="1">
      <alignment horizontal="center" vertical="center"/>
    </xf>
    <xf numFmtId="10" fontId="8" fillId="0" borderId="10" xfId="39" applyNumberFormat="1" applyFont="1" applyBorder="1" applyAlignment="1">
      <alignment horizontal="right" vertical="center"/>
    </xf>
    <xf numFmtId="181" fontId="8" fillId="7" borderId="10" xfId="33" applyNumberFormat="1" applyFont="1" applyFill="1" applyBorder="1" applyAlignment="1">
      <alignment horizontal="center" vertical="center"/>
    </xf>
    <xf numFmtId="181" fontId="8" fillId="7" borderId="10" xfId="33" applyNumberFormat="1" applyFont="1" applyFill="1" applyBorder="1" applyAlignment="1">
      <alignment horizontal="right" vertical="center"/>
    </xf>
    <xf numFmtId="10" fontId="8" fillId="7" borderId="10" xfId="39" applyNumberFormat="1" applyFont="1" applyFill="1" applyBorder="1" applyAlignment="1">
      <alignment horizontal="right" vertical="center"/>
    </xf>
    <xf numFmtId="181" fontId="8" fillId="0" borderId="10" xfId="33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vertical="center" wrapText="1"/>
    </xf>
    <xf numFmtId="3" fontId="8" fillId="0" borderId="10" xfId="0" applyNumberFormat="1" applyFont="1" applyBorder="1" applyAlignment="1">
      <alignment horizontal="right" vertical="center" wrapText="1"/>
    </xf>
    <xf numFmtId="181" fontId="14" fillId="6" borderId="10" xfId="0" applyNumberFormat="1" applyFont="1" applyFill="1" applyBorder="1" applyAlignment="1">
      <alignment horizontal="center" vertical="center"/>
    </xf>
    <xf numFmtId="10" fontId="14" fillId="6" borderId="10" xfId="39" applyNumberFormat="1" applyFont="1" applyFill="1" applyBorder="1" applyAlignment="1">
      <alignment horizontal="right" vertical="center"/>
    </xf>
    <xf numFmtId="181" fontId="14" fillId="6" borderId="10" xfId="33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53" fillId="0" borderId="14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top" wrapText="1"/>
    </xf>
    <xf numFmtId="0" fontId="8" fillId="0" borderId="23" xfId="0" applyFont="1" applyBorder="1" applyAlignment="1">
      <alignment vertical="top" wrapText="1"/>
    </xf>
    <xf numFmtId="0" fontId="4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3" fillId="0" borderId="24" xfId="0" applyFont="1" applyBorder="1" applyAlignment="1">
      <alignment vertical="center" wrapText="1"/>
    </xf>
    <xf numFmtId="0" fontId="53" fillId="0" borderId="25" xfId="0" applyFont="1" applyBorder="1" applyAlignment="1">
      <alignment vertical="center" wrapText="1"/>
    </xf>
    <xf numFmtId="0" fontId="53" fillId="0" borderId="26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zoomScalePageLayoutView="0" workbookViewId="0" topLeftCell="A1">
      <selection activeCell="J23" sqref="J23"/>
    </sheetView>
  </sheetViews>
  <sheetFormatPr defaultColWidth="9.00390625" defaultRowHeight="16.5"/>
  <cols>
    <col min="1" max="1" width="12.125" style="10" customWidth="1"/>
    <col min="2" max="2" width="14.00390625" style="1" customWidth="1"/>
    <col min="3" max="3" width="14.125" style="1" customWidth="1"/>
    <col min="4" max="4" width="13.875" style="1" customWidth="1"/>
    <col min="5" max="5" width="14.25390625" style="1" customWidth="1"/>
    <col min="6" max="7" width="10.625" style="1" customWidth="1"/>
  </cols>
  <sheetData>
    <row r="1" spans="1:7" s="2" customFormat="1" ht="30" customHeight="1">
      <c r="A1" s="100" t="s">
        <v>72</v>
      </c>
      <c r="B1" s="100"/>
      <c r="C1" s="100"/>
      <c r="D1" s="100"/>
      <c r="E1" s="100"/>
      <c r="F1" s="100"/>
      <c r="G1" s="100"/>
    </row>
    <row r="2" spans="1:7" s="2" customFormat="1" ht="15" customHeight="1" thickBot="1">
      <c r="A2" s="19"/>
      <c r="B2" s="20"/>
      <c r="C2" s="20"/>
      <c r="D2" s="20"/>
      <c r="E2" s="20"/>
      <c r="F2" s="20"/>
      <c r="G2" s="20"/>
    </row>
    <row r="3" spans="1:7" s="2" customFormat="1" ht="21.75" customHeight="1">
      <c r="A3" s="101" t="s">
        <v>73</v>
      </c>
      <c r="B3" s="103" t="s">
        <v>74</v>
      </c>
      <c r="C3" s="103"/>
      <c r="D3" s="103" t="s">
        <v>75</v>
      </c>
      <c r="E3" s="103"/>
      <c r="F3" s="103" t="s">
        <v>76</v>
      </c>
      <c r="G3" s="104"/>
    </row>
    <row r="4" spans="1:7" s="2" customFormat="1" ht="21.75" customHeight="1" thickBot="1">
      <c r="A4" s="102"/>
      <c r="B4" s="31" t="s">
        <v>77</v>
      </c>
      <c r="C4" s="31" t="s">
        <v>78</v>
      </c>
      <c r="D4" s="31" t="s">
        <v>77</v>
      </c>
      <c r="E4" s="31" t="s">
        <v>78</v>
      </c>
      <c r="F4" s="31" t="s">
        <v>79</v>
      </c>
      <c r="G4" s="32" t="s">
        <v>80</v>
      </c>
    </row>
    <row r="5" spans="1:9" s="2" customFormat="1" ht="21.75" customHeight="1">
      <c r="A5" s="33" t="s">
        <v>81</v>
      </c>
      <c r="B5" s="34">
        <v>1529521</v>
      </c>
      <c r="C5" s="34">
        <v>2198800</v>
      </c>
      <c r="D5" s="34">
        <v>3746276</v>
      </c>
      <c r="E5" s="34">
        <v>6175100</v>
      </c>
      <c r="F5" s="35">
        <f>SUM(B5/D5-1)</f>
        <v>-0.5917222863451599</v>
      </c>
      <c r="G5" s="36">
        <f>SUM(C5/E5-1)</f>
        <v>-0.6439247947401662</v>
      </c>
      <c r="H5" s="18"/>
      <c r="I5" s="18"/>
    </row>
    <row r="6" spans="1:9" s="2" customFormat="1" ht="21.75" customHeight="1">
      <c r="A6" s="37" t="s">
        <v>82</v>
      </c>
      <c r="B6" s="23">
        <v>198000</v>
      </c>
      <c r="C6" s="23">
        <v>222300</v>
      </c>
      <c r="D6" s="23">
        <v>1666886</v>
      </c>
      <c r="E6" s="23">
        <v>1891900</v>
      </c>
      <c r="F6" s="24">
        <f aca="true" t="shared" si="0" ref="F6:F12">SUM(B6/D6-1)</f>
        <v>-0.8812156320228258</v>
      </c>
      <c r="G6" s="38">
        <f aca="true" t="shared" si="1" ref="G6:G12">SUM(C6/E6-1)</f>
        <v>-0.8824990750039643</v>
      </c>
      <c r="H6" s="18"/>
      <c r="I6" s="18"/>
    </row>
    <row r="7" spans="1:9" s="2" customFormat="1" ht="25.5" customHeight="1" thickBot="1">
      <c r="A7" s="39" t="s">
        <v>61</v>
      </c>
      <c r="B7" s="40">
        <f>SUM(B5:B6)</f>
        <v>1727521</v>
      </c>
      <c r="C7" s="40">
        <f>SUM(C5:C6)</f>
        <v>2421100</v>
      </c>
      <c r="D7" s="40">
        <v>5413162</v>
      </c>
      <c r="E7" s="40">
        <v>8067000</v>
      </c>
      <c r="F7" s="41">
        <f t="shared" si="0"/>
        <v>-0.6808665619096566</v>
      </c>
      <c r="G7" s="42">
        <f t="shared" si="1"/>
        <v>-0.6998760381802405</v>
      </c>
      <c r="H7" s="18"/>
      <c r="I7" s="18"/>
    </row>
    <row r="8" spans="1:7" s="2" customFormat="1" ht="21.75" customHeight="1">
      <c r="A8" s="33" t="s">
        <v>83</v>
      </c>
      <c r="B8" s="43">
        <v>253152</v>
      </c>
      <c r="C8" s="43">
        <v>543800</v>
      </c>
      <c r="D8" s="43">
        <v>41380</v>
      </c>
      <c r="E8" s="43">
        <v>90100</v>
      </c>
      <c r="F8" s="35">
        <f t="shared" si="0"/>
        <v>5.117738037699372</v>
      </c>
      <c r="G8" s="36">
        <f t="shared" si="1"/>
        <v>5.035516093229745</v>
      </c>
    </row>
    <row r="9" spans="1:7" s="2" customFormat="1" ht="25.5" customHeight="1" thickBot="1">
      <c r="A9" s="39" t="s">
        <v>62</v>
      </c>
      <c r="B9" s="44">
        <f>SUM(B8:B8)</f>
        <v>253152</v>
      </c>
      <c r="C9" s="44">
        <f>SUM(C8:C8)</f>
        <v>543800</v>
      </c>
      <c r="D9" s="44">
        <v>41380</v>
      </c>
      <c r="E9" s="44">
        <v>90100</v>
      </c>
      <c r="F9" s="41">
        <f t="shared" si="0"/>
        <v>5.117738037699372</v>
      </c>
      <c r="G9" s="42">
        <f t="shared" si="1"/>
        <v>5.035516093229745</v>
      </c>
    </row>
    <row r="10" spans="1:7" s="2" customFormat="1" ht="25.5" customHeight="1">
      <c r="A10" s="45" t="s">
        <v>84</v>
      </c>
      <c r="B10" s="43">
        <v>299490</v>
      </c>
      <c r="C10" s="43">
        <v>342300</v>
      </c>
      <c r="D10" s="43">
        <v>0</v>
      </c>
      <c r="E10" s="43">
        <v>0</v>
      </c>
      <c r="F10" s="43">
        <v>0</v>
      </c>
      <c r="G10" s="46">
        <v>0</v>
      </c>
    </row>
    <row r="11" spans="1:7" s="2" customFormat="1" ht="21.75" customHeight="1">
      <c r="A11" s="37" t="s">
        <v>85</v>
      </c>
      <c r="B11" s="23">
        <v>0</v>
      </c>
      <c r="C11" s="23">
        <v>0</v>
      </c>
      <c r="D11" s="23">
        <v>1732099</v>
      </c>
      <c r="E11" s="23">
        <v>2435900</v>
      </c>
      <c r="F11" s="24">
        <f t="shared" si="0"/>
        <v>-1</v>
      </c>
      <c r="G11" s="38">
        <f t="shared" si="1"/>
        <v>-1</v>
      </c>
    </row>
    <row r="12" spans="1:7" s="2" customFormat="1" ht="21.75" customHeight="1">
      <c r="A12" s="37" t="s">
        <v>86</v>
      </c>
      <c r="B12" s="23">
        <v>151061</v>
      </c>
      <c r="C12" s="23">
        <v>209100</v>
      </c>
      <c r="D12" s="23">
        <v>1062542</v>
      </c>
      <c r="E12" s="23">
        <v>1449500</v>
      </c>
      <c r="F12" s="24">
        <f t="shared" si="0"/>
        <v>-0.8578305610507632</v>
      </c>
      <c r="G12" s="38">
        <f t="shared" si="1"/>
        <v>-0.8557433597792342</v>
      </c>
    </row>
    <row r="13" spans="1:7" s="2" customFormat="1" ht="21.75" customHeight="1">
      <c r="A13" s="37" t="s">
        <v>87</v>
      </c>
      <c r="B13" s="23">
        <v>143310</v>
      </c>
      <c r="C13" s="25">
        <v>221600</v>
      </c>
      <c r="D13" s="23">
        <v>199877</v>
      </c>
      <c r="E13" s="25">
        <v>300700</v>
      </c>
      <c r="F13" s="24">
        <f>SUM(B13/D13-1)</f>
        <v>-0.28300905056609815</v>
      </c>
      <c r="G13" s="38">
        <f>SUM(C13/E13-1)</f>
        <v>-0.2630528766212171</v>
      </c>
    </row>
    <row r="14" spans="1:7" s="2" customFormat="1" ht="21.75" customHeight="1">
      <c r="A14" s="37" t="s">
        <v>88</v>
      </c>
      <c r="B14" s="23">
        <v>640337</v>
      </c>
      <c r="C14" s="23">
        <v>917200</v>
      </c>
      <c r="D14" s="23">
        <v>293354</v>
      </c>
      <c r="E14" s="23">
        <v>441700</v>
      </c>
      <c r="F14" s="24">
        <f>SUM(B14/D14-1)</f>
        <v>1.1828132563387581</v>
      </c>
      <c r="G14" s="38">
        <f>SUM(C14/E14-1)</f>
        <v>1.076522526601766</v>
      </c>
    </row>
    <row r="15" spans="1:7" s="2" customFormat="1" ht="25.5" customHeight="1" thickBot="1">
      <c r="A15" s="47" t="s">
        <v>63</v>
      </c>
      <c r="B15" s="44">
        <f>SUM(B10:B14)</f>
        <v>1234198</v>
      </c>
      <c r="C15" s="44">
        <f>SUM(C10:C14)</f>
        <v>1690200</v>
      </c>
      <c r="D15" s="44">
        <f>SUM(D10:D14)</f>
        <v>3287872</v>
      </c>
      <c r="E15" s="44">
        <f>SUM(E10:E14)</f>
        <v>4627800</v>
      </c>
      <c r="F15" s="41">
        <f aca="true" t="shared" si="2" ref="F15:G22">SUM(B15/D15-1)</f>
        <v>-0.6246210314756779</v>
      </c>
      <c r="G15" s="42">
        <f t="shared" si="2"/>
        <v>-0.6347724620770128</v>
      </c>
    </row>
    <row r="16" spans="1:7" s="2" customFormat="1" ht="21.75" customHeight="1">
      <c r="A16" s="33" t="s">
        <v>89</v>
      </c>
      <c r="B16" s="34">
        <v>35519</v>
      </c>
      <c r="C16" s="34">
        <v>56200</v>
      </c>
      <c r="D16" s="34">
        <v>409521</v>
      </c>
      <c r="E16" s="34">
        <v>581300</v>
      </c>
      <c r="F16" s="35">
        <f>SUM(B16/D16-1)</f>
        <v>-0.9132669631105609</v>
      </c>
      <c r="G16" s="36">
        <f>SUM(C16/E16-1)</f>
        <v>-0.9033201445036986</v>
      </c>
    </row>
    <row r="17" spans="1:7" s="2" customFormat="1" ht="21.75" customHeight="1">
      <c r="A17" s="48" t="s">
        <v>90</v>
      </c>
      <c r="B17" s="23">
        <v>6377183</v>
      </c>
      <c r="C17" s="28">
        <v>9348500</v>
      </c>
      <c r="D17" s="23">
        <v>5053097</v>
      </c>
      <c r="E17" s="28">
        <v>7420400</v>
      </c>
      <c r="F17" s="24">
        <f t="shared" si="2"/>
        <v>0.2620345502965804</v>
      </c>
      <c r="G17" s="38">
        <f t="shared" si="2"/>
        <v>0.25983774459597875</v>
      </c>
    </row>
    <row r="18" spans="1:7" s="2" customFormat="1" ht="25.5" customHeight="1" thickBot="1">
      <c r="A18" s="39" t="s">
        <v>64</v>
      </c>
      <c r="B18" s="44">
        <f>SUM(B16:B17)</f>
        <v>6412702</v>
      </c>
      <c r="C18" s="40">
        <f>SUM(C16:C17)</f>
        <v>9404700</v>
      </c>
      <c r="D18" s="44">
        <v>5462618</v>
      </c>
      <c r="E18" s="40">
        <v>8001700</v>
      </c>
      <c r="F18" s="41">
        <f t="shared" si="2"/>
        <v>0.17392466396149242</v>
      </c>
      <c r="G18" s="42">
        <f t="shared" si="2"/>
        <v>0.1753377407300949</v>
      </c>
    </row>
    <row r="19" spans="1:7" s="2" customFormat="1" ht="25.5" customHeight="1">
      <c r="A19" s="45" t="s">
        <v>91</v>
      </c>
      <c r="B19" s="43">
        <v>172380</v>
      </c>
      <c r="C19" s="34">
        <v>237200</v>
      </c>
      <c r="D19" s="43">
        <v>0</v>
      </c>
      <c r="E19" s="34">
        <v>0</v>
      </c>
      <c r="F19" s="43">
        <v>0</v>
      </c>
      <c r="G19" s="46">
        <v>0</v>
      </c>
    </row>
    <row r="20" spans="1:7" s="2" customFormat="1" ht="21.75" customHeight="1">
      <c r="A20" s="48" t="s">
        <v>92</v>
      </c>
      <c r="B20" s="23">
        <v>292040</v>
      </c>
      <c r="C20" s="25">
        <v>341800</v>
      </c>
      <c r="D20" s="23">
        <v>973280</v>
      </c>
      <c r="E20" s="25">
        <v>1349500</v>
      </c>
      <c r="F20" s="24">
        <f>SUM(B20/D20-1)</f>
        <v>-0.6999424626006905</v>
      </c>
      <c r="G20" s="38">
        <f>SUM(C20/E20-1)</f>
        <v>-0.7467210077806595</v>
      </c>
    </row>
    <row r="21" spans="1:7" s="2" customFormat="1" ht="21.75" customHeight="1">
      <c r="A21" s="37" t="s">
        <v>93</v>
      </c>
      <c r="B21" s="23">
        <v>4421135</v>
      </c>
      <c r="C21" s="25">
        <v>6727800</v>
      </c>
      <c r="D21" s="23">
        <v>3902731</v>
      </c>
      <c r="E21" s="25">
        <v>6498400</v>
      </c>
      <c r="F21" s="24">
        <f t="shared" si="2"/>
        <v>0.1328310867441287</v>
      </c>
      <c r="G21" s="38">
        <f t="shared" si="2"/>
        <v>0.035300997168533854</v>
      </c>
    </row>
    <row r="22" spans="1:7" s="2" customFormat="1" ht="25.5" customHeight="1" thickBot="1">
      <c r="A22" s="39" t="s">
        <v>65</v>
      </c>
      <c r="B22" s="44">
        <f>SUM(B19:B21)</f>
        <v>4885555</v>
      </c>
      <c r="C22" s="44">
        <f>SUM(C19:C21)</f>
        <v>7306800</v>
      </c>
      <c r="D22" s="44">
        <f>SUM(D19:D21)</f>
        <v>4876011</v>
      </c>
      <c r="E22" s="44">
        <f>SUM(E19:E21)</f>
        <v>7847900</v>
      </c>
      <c r="F22" s="41">
        <f t="shared" si="2"/>
        <v>0.001957337668024195</v>
      </c>
      <c r="G22" s="42">
        <f t="shared" si="2"/>
        <v>-0.06894838109557966</v>
      </c>
    </row>
    <row r="23" spans="1:7" s="2" customFormat="1" ht="31.5" customHeight="1" thickBot="1">
      <c r="A23" s="49" t="s">
        <v>94</v>
      </c>
      <c r="B23" s="50">
        <f>SUM(B22,B18,B15,B9,B7)</f>
        <v>14513128</v>
      </c>
      <c r="C23" s="50">
        <f>SUM(C22,C18,C15,C9,C7)</f>
        <v>21366600</v>
      </c>
      <c r="D23" s="50">
        <v>19081043</v>
      </c>
      <c r="E23" s="50">
        <v>28634500</v>
      </c>
      <c r="F23" s="51">
        <f>SUM(B23/D23-1)</f>
        <v>-0.23939545652719296</v>
      </c>
      <c r="G23" s="52">
        <f>SUM(C23/E23-1)</f>
        <v>-0.2538162007368734</v>
      </c>
    </row>
    <row r="24" spans="2:7" s="2" customFormat="1" ht="15.75">
      <c r="B24" s="3"/>
      <c r="C24" s="3"/>
      <c r="D24" s="3"/>
      <c r="E24" s="3"/>
      <c r="F24" s="14"/>
      <c r="G24" s="14"/>
    </row>
    <row r="25" spans="2:7" s="2" customFormat="1" ht="15.75">
      <c r="B25" s="3"/>
      <c r="C25" s="3"/>
      <c r="D25" s="3"/>
      <c r="E25" s="3"/>
      <c r="F25" s="14"/>
      <c r="G25" s="14"/>
    </row>
    <row r="26" spans="2:7" s="2" customFormat="1" ht="15.75">
      <c r="B26" s="3"/>
      <c r="C26" s="3"/>
      <c r="D26" s="3"/>
      <c r="E26" s="3"/>
      <c r="F26" s="14"/>
      <c r="G26" s="14"/>
    </row>
    <row r="27" spans="2:7" s="2" customFormat="1" ht="15.75">
      <c r="B27" s="3"/>
      <c r="C27" s="3"/>
      <c r="D27" s="3"/>
      <c r="E27" s="3"/>
      <c r="F27" s="14"/>
      <c r="G27" s="14"/>
    </row>
    <row r="28" spans="2:7" s="2" customFormat="1" ht="15.75">
      <c r="B28" s="3"/>
      <c r="C28" s="3"/>
      <c r="D28" s="3"/>
      <c r="E28" s="3"/>
      <c r="F28" s="14"/>
      <c r="G28" s="14"/>
    </row>
    <row r="29" spans="2:7" s="2" customFormat="1" ht="15.75">
      <c r="B29" s="3"/>
      <c r="C29" s="3"/>
      <c r="D29" s="3"/>
      <c r="E29" s="3"/>
      <c r="F29" s="14"/>
      <c r="G29" s="14"/>
    </row>
    <row r="30" spans="2:7" s="2" customFormat="1" ht="15.75">
      <c r="B30" s="3"/>
      <c r="C30" s="3"/>
      <c r="D30" s="3"/>
      <c r="E30" s="3"/>
      <c r="F30" s="14"/>
      <c r="G30" s="14"/>
    </row>
    <row r="31" spans="2:7" s="2" customFormat="1" ht="15.75">
      <c r="B31" s="3"/>
      <c r="C31" s="3"/>
      <c r="D31" s="3"/>
      <c r="E31" s="3"/>
      <c r="F31" s="14"/>
      <c r="G31" s="14"/>
    </row>
    <row r="32" spans="2:7" s="2" customFormat="1" ht="15.75">
      <c r="B32" s="3"/>
      <c r="C32" s="3"/>
      <c r="D32" s="3"/>
      <c r="E32" s="3"/>
      <c r="F32" s="14"/>
      <c r="G32" s="14"/>
    </row>
    <row r="33" spans="2:7" s="2" customFormat="1" ht="15.75">
      <c r="B33" s="3"/>
      <c r="C33" s="3"/>
      <c r="D33" s="3"/>
      <c r="E33" s="3"/>
      <c r="F33" s="14"/>
      <c r="G33" s="14"/>
    </row>
    <row r="34" spans="2:7" s="2" customFormat="1" ht="15.75">
      <c r="B34" s="3"/>
      <c r="C34" s="3"/>
      <c r="D34" s="3"/>
      <c r="E34" s="3"/>
      <c r="F34" s="14"/>
      <c r="G34" s="14"/>
    </row>
    <row r="35" spans="2:7" s="2" customFormat="1" ht="15.75">
      <c r="B35" s="3"/>
      <c r="C35" s="3"/>
      <c r="D35" s="3"/>
      <c r="E35" s="3"/>
      <c r="F35" s="14"/>
      <c r="G35" s="14"/>
    </row>
    <row r="36" spans="2:7" s="2" customFormat="1" ht="15.75">
      <c r="B36" s="3"/>
      <c r="C36" s="3"/>
      <c r="D36" s="3"/>
      <c r="E36" s="3"/>
      <c r="F36" s="14"/>
      <c r="G36" s="14"/>
    </row>
    <row r="37" spans="2:7" s="2" customFormat="1" ht="15.75">
      <c r="B37" s="3"/>
      <c r="C37" s="3"/>
      <c r="D37" s="3"/>
      <c r="E37" s="3"/>
      <c r="F37" s="14"/>
      <c r="G37" s="14"/>
    </row>
    <row r="38" spans="2:7" s="2" customFormat="1" ht="15.75">
      <c r="B38" s="3"/>
      <c r="C38" s="3"/>
      <c r="D38" s="3"/>
      <c r="E38" s="3"/>
      <c r="F38" s="14"/>
      <c r="G38" s="14"/>
    </row>
    <row r="39" spans="2:7" s="2" customFormat="1" ht="15.75">
      <c r="B39" s="3"/>
      <c r="C39" s="3"/>
      <c r="D39" s="3"/>
      <c r="E39" s="3"/>
      <c r="F39" s="14"/>
      <c r="G39" s="14"/>
    </row>
    <row r="40" spans="2:7" s="2" customFormat="1" ht="15.75">
      <c r="B40" s="3"/>
      <c r="C40" s="3"/>
      <c r="D40" s="3"/>
      <c r="E40" s="3"/>
      <c r="F40" s="14"/>
      <c r="G40" s="14"/>
    </row>
    <row r="41" spans="2:7" s="2" customFormat="1" ht="15.75">
      <c r="B41" s="3"/>
      <c r="C41" s="3"/>
      <c r="D41" s="3"/>
      <c r="E41" s="3"/>
      <c r="F41" s="14"/>
      <c r="G41" s="14"/>
    </row>
    <row r="42" spans="2:7" s="2" customFormat="1" ht="15.75">
      <c r="B42" s="3"/>
      <c r="C42" s="3"/>
      <c r="D42" s="3"/>
      <c r="E42" s="3"/>
      <c r="F42" s="14"/>
      <c r="G42" s="14"/>
    </row>
    <row r="43" spans="2:7" s="2" customFormat="1" ht="15.75">
      <c r="B43" s="3"/>
      <c r="C43" s="3"/>
      <c r="D43" s="3"/>
      <c r="E43" s="3"/>
      <c r="F43" s="3"/>
      <c r="G43" s="3"/>
    </row>
    <row r="44" spans="2:7" s="2" customFormat="1" ht="15.75">
      <c r="B44" s="3"/>
      <c r="C44" s="3"/>
      <c r="D44" s="3"/>
      <c r="E44" s="3"/>
      <c r="F44" s="3"/>
      <c r="G44" s="3"/>
    </row>
    <row r="45" spans="2:7" s="2" customFormat="1" ht="15.75">
      <c r="B45" s="3"/>
      <c r="C45" s="3"/>
      <c r="D45" s="3"/>
      <c r="E45" s="3"/>
      <c r="F45" s="3"/>
      <c r="G45" s="3"/>
    </row>
    <row r="46" spans="2:7" s="2" customFormat="1" ht="15.75">
      <c r="B46" s="3"/>
      <c r="C46" s="3"/>
      <c r="D46" s="3"/>
      <c r="E46" s="3"/>
      <c r="F46" s="3"/>
      <c r="G46" s="3"/>
    </row>
    <row r="47" spans="2:7" s="2" customFormat="1" ht="15.75">
      <c r="B47" s="3"/>
      <c r="C47" s="3"/>
      <c r="D47" s="3"/>
      <c r="E47" s="3"/>
      <c r="F47" s="3"/>
      <c r="G47" s="3"/>
    </row>
    <row r="48" spans="2:7" s="2" customFormat="1" ht="15.75">
      <c r="B48" s="3"/>
      <c r="C48" s="3"/>
      <c r="D48" s="3"/>
      <c r="E48" s="3"/>
      <c r="F48" s="3"/>
      <c r="G48" s="3"/>
    </row>
    <row r="49" spans="2:7" s="2" customFormat="1" ht="15.75">
      <c r="B49" s="3"/>
      <c r="C49" s="3"/>
      <c r="D49" s="3"/>
      <c r="E49" s="3"/>
      <c r="F49" s="3"/>
      <c r="G49" s="3"/>
    </row>
    <row r="50" spans="2:7" s="2" customFormat="1" ht="15.75">
      <c r="B50" s="3"/>
      <c r="C50" s="3"/>
      <c r="D50" s="3"/>
      <c r="E50" s="3"/>
      <c r="F50" s="3"/>
      <c r="G50" s="3"/>
    </row>
    <row r="51" spans="2:7" s="2" customFormat="1" ht="15.75">
      <c r="B51" s="3"/>
      <c r="C51" s="3"/>
      <c r="D51" s="3"/>
      <c r="E51" s="3"/>
      <c r="F51" s="3"/>
      <c r="G51" s="3"/>
    </row>
    <row r="52" spans="2:7" s="2" customFormat="1" ht="15.75">
      <c r="B52" s="3"/>
      <c r="C52" s="3"/>
      <c r="D52" s="3"/>
      <c r="E52" s="3"/>
      <c r="F52" s="3"/>
      <c r="G52" s="3"/>
    </row>
    <row r="53" spans="2:7" s="2" customFormat="1" ht="15.75">
      <c r="B53" s="3"/>
      <c r="C53" s="3"/>
      <c r="D53" s="3"/>
      <c r="E53" s="3"/>
      <c r="F53" s="3"/>
      <c r="G53" s="3"/>
    </row>
    <row r="54" spans="2:7" s="2" customFormat="1" ht="15.75">
      <c r="B54" s="3"/>
      <c r="C54" s="3"/>
      <c r="D54" s="3"/>
      <c r="E54" s="3"/>
      <c r="F54" s="3"/>
      <c r="G54" s="3"/>
    </row>
    <row r="55" spans="2:7" s="2" customFormat="1" ht="15.75">
      <c r="B55" s="3"/>
      <c r="C55" s="3"/>
      <c r="D55" s="3"/>
      <c r="E55" s="3"/>
      <c r="F55" s="3"/>
      <c r="G55" s="3"/>
    </row>
    <row r="56" spans="2:7" s="2" customFormat="1" ht="15.75">
      <c r="B56" s="3"/>
      <c r="C56" s="3"/>
      <c r="D56" s="3"/>
      <c r="E56" s="3"/>
      <c r="F56" s="3"/>
      <c r="G56" s="3"/>
    </row>
    <row r="57" spans="2:7" s="2" customFormat="1" ht="15.75">
      <c r="B57" s="3"/>
      <c r="C57" s="3"/>
      <c r="D57" s="3"/>
      <c r="E57" s="3"/>
      <c r="F57" s="3"/>
      <c r="G57" s="3"/>
    </row>
    <row r="58" spans="2:7" s="2" customFormat="1" ht="15.75">
      <c r="B58" s="3"/>
      <c r="C58" s="3"/>
      <c r="D58" s="3"/>
      <c r="E58" s="3"/>
      <c r="F58" s="3"/>
      <c r="G58" s="3"/>
    </row>
    <row r="59" spans="2:7" s="2" customFormat="1" ht="15.75">
      <c r="B59" s="3"/>
      <c r="C59" s="3"/>
      <c r="D59" s="3"/>
      <c r="E59" s="3"/>
      <c r="F59" s="3"/>
      <c r="G59" s="3"/>
    </row>
    <row r="60" spans="2:7" s="2" customFormat="1" ht="15.75">
      <c r="B60" s="3"/>
      <c r="C60" s="3"/>
      <c r="D60" s="3"/>
      <c r="E60" s="3"/>
      <c r="F60" s="3"/>
      <c r="G60" s="3"/>
    </row>
    <row r="61" spans="2:7" s="2" customFormat="1" ht="15.75">
      <c r="B61" s="3"/>
      <c r="C61" s="3"/>
      <c r="D61" s="3"/>
      <c r="E61" s="3"/>
      <c r="F61" s="3"/>
      <c r="G61" s="3"/>
    </row>
    <row r="62" spans="2:7" s="2" customFormat="1" ht="15.75">
      <c r="B62" s="3"/>
      <c r="C62" s="3"/>
      <c r="D62" s="3"/>
      <c r="E62" s="3"/>
      <c r="F62" s="3"/>
      <c r="G62" s="3"/>
    </row>
    <row r="63" spans="2:7" s="2" customFormat="1" ht="15.75">
      <c r="B63" s="3"/>
      <c r="C63" s="3"/>
      <c r="D63" s="3"/>
      <c r="E63" s="3"/>
      <c r="F63" s="3"/>
      <c r="G63" s="3"/>
    </row>
    <row r="64" spans="2:7" s="2" customFormat="1" ht="15.75">
      <c r="B64" s="3"/>
      <c r="C64" s="3"/>
      <c r="D64" s="3"/>
      <c r="E64" s="3"/>
      <c r="F64" s="3"/>
      <c r="G64" s="3"/>
    </row>
    <row r="65" spans="2:7" s="2" customFormat="1" ht="15.75">
      <c r="B65" s="3"/>
      <c r="C65" s="3"/>
      <c r="D65" s="3"/>
      <c r="E65" s="3"/>
      <c r="F65" s="3"/>
      <c r="G65" s="3"/>
    </row>
    <row r="66" spans="2:7" s="2" customFormat="1" ht="15.75">
      <c r="B66" s="3"/>
      <c r="C66" s="3"/>
      <c r="D66" s="3"/>
      <c r="E66" s="3"/>
      <c r="F66" s="3"/>
      <c r="G66" s="3"/>
    </row>
    <row r="67" spans="2:7" s="2" customFormat="1" ht="15.75">
      <c r="B67" s="3"/>
      <c r="C67" s="3"/>
      <c r="D67" s="3"/>
      <c r="E67" s="3"/>
      <c r="F67" s="3"/>
      <c r="G67" s="3"/>
    </row>
    <row r="68" spans="2:7" s="2" customFormat="1" ht="15.75">
      <c r="B68" s="3"/>
      <c r="C68" s="3"/>
      <c r="D68" s="3"/>
      <c r="E68" s="3"/>
      <c r="F68" s="3"/>
      <c r="G68" s="3"/>
    </row>
    <row r="69" spans="2:7" s="2" customFormat="1" ht="15.75">
      <c r="B69" s="3"/>
      <c r="C69" s="3"/>
      <c r="D69" s="3"/>
      <c r="E69" s="3"/>
      <c r="F69" s="3"/>
      <c r="G69" s="3"/>
    </row>
    <row r="70" spans="2:7" s="2" customFormat="1" ht="15.75">
      <c r="B70" s="3"/>
      <c r="C70" s="3"/>
      <c r="D70" s="3"/>
      <c r="E70" s="3"/>
      <c r="F70" s="3"/>
      <c r="G70" s="3"/>
    </row>
    <row r="71" spans="2:7" s="2" customFormat="1" ht="15.75">
      <c r="B71" s="3"/>
      <c r="C71" s="3"/>
      <c r="D71" s="3"/>
      <c r="E71" s="3"/>
      <c r="F71" s="3"/>
      <c r="G71" s="3"/>
    </row>
    <row r="72" spans="2:7" s="2" customFormat="1" ht="15.75">
      <c r="B72" s="3"/>
      <c r="C72" s="3"/>
      <c r="D72" s="3"/>
      <c r="E72" s="3"/>
      <c r="F72" s="3"/>
      <c r="G72" s="3"/>
    </row>
    <row r="73" spans="2:7" s="2" customFormat="1" ht="15.75">
      <c r="B73" s="3"/>
      <c r="C73" s="3"/>
      <c r="D73" s="3"/>
      <c r="E73" s="3"/>
      <c r="F73" s="3"/>
      <c r="G73" s="3"/>
    </row>
    <row r="74" spans="2:7" s="2" customFormat="1" ht="15.75">
      <c r="B74" s="3"/>
      <c r="C74" s="3"/>
      <c r="D74" s="3"/>
      <c r="E74" s="3"/>
      <c r="F74" s="3"/>
      <c r="G74" s="3"/>
    </row>
    <row r="75" spans="2:7" s="2" customFormat="1" ht="15.75">
      <c r="B75" s="3"/>
      <c r="C75" s="3"/>
      <c r="D75" s="3"/>
      <c r="E75" s="3"/>
      <c r="F75" s="3"/>
      <c r="G75" s="3"/>
    </row>
    <row r="76" spans="2:7" s="2" customFormat="1" ht="15.75">
      <c r="B76" s="3"/>
      <c r="C76" s="3"/>
      <c r="D76" s="3"/>
      <c r="E76" s="3"/>
      <c r="F76" s="3"/>
      <c r="G76" s="3"/>
    </row>
    <row r="77" spans="2:7" s="2" customFormat="1" ht="15.75">
      <c r="B77" s="3"/>
      <c r="C77" s="3"/>
      <c r="D77" s="3"/>
      <c r="E77" s="3"/>
      <c r="F77" s="3"/>
      <c r="G77" s="3"/>
    </row>
    <row r="78" spans="2:7" s="2" customFormat="1" ht="15.75">
      <c r="B78" s="3"/>
      <c r="C78" s="3"/>
      <c r="D78" s="3"/>
      <c r="E78" s="3"/>
      <c r="F78" s="3"/>
      <c r="G78" s="3"/>
    </row>
    <row r="79" spans="2:7" s="2" customFormat="1" ht="15.75">
      <c r="B79" s="3"/>
      <c r="C79" s="3"/>
      <c r="D79" s="3"/>
      <c r="E79" s="3"/>
      <c r="F79" s="3"/>
      <c r="G79" s="3"/>
    </row>
    <row r="80" spans="2:7" s="2" customFormat="1" ht="15.75">
      <c r="B80" s="3"/>
      <c r="C80" s="3"/>
      <c r="D80" s="3"/>
      <c r="E80" s="3"/>
      <c r="F80" s="3"/>
      <c r="G80" s="3"/>
    </row>
    <row r="81" spans="2:7" s="2" customFormat="1" ht="15.75">
      <c r="B81" s="3"/>
      <c r="C81" s="3"/>
      <c r="D81" s="3"/>
      <c r="E81" s="3"/>
      <c r="F81" s="3"/>
      <c r="G81" s="3"/>
    </row>
    <row r="82" spans="2:7" s="2" customFormat="1" ht="15.75">
      <c r="B82" s="3"/>
      <c r="C82" s="3"/>
      <c r="D82" s="3"/>
      <c r="E82" s="3"/>
      <c r="F82" s="3"/>
      <c r="G82" s="3"/>
    </row>
    <row r="83" spans="2:7" s="2" customFormat="1" ht="15.75">
      <c r="B83" s="3"/>
      <c r="C83" s="3"/>
      <c r="D83" s="3"/>
      <c r="E83" s="3"/>
      <c r="F83" s="3"/>
      <c r="G83" s="3"/>
    </row>
    <row r="84" spans="2:7" s="2" customFormat="1" ht="15.75">
      <c r="B84" s="3"/>
      <c r="C84" s="3"/>
      <c r="D84" s="3"/>
      <c r="E84" s="3"/>
      <c r="F84" s="3"/>
      <c r="G84" s="3"/>
    </row>
    <row r="85" spans="2:7" s="2" customFormat="1" ht="15.75">
      <c r="B85" s="3"/>
      <c r="C85" s="3"/>
      <c r="D85" s="3"/>
      <c r="E85" s="3"/>
      <c r="F85" s="3"/>
      <c r="G85" s="3"/>
    </row>
    <row r="86" spans="2:7" s="2" customFormat="1" ht="15.75">
      <c r="B86" s="3"/>
      <c r="C86" s="3"/>
      <c r="D86" s="3"/>
      <c r="E86" s="3"/>
      <c r="F86" s="3"/>
      <c r="G86" s="3"/>
    </row>
    <row r="87" spans="2:7" s="2" customFormat="1" ht="15.75">
      <c r="B87" s="3"/>
      <c r="C87" s="3"/>
      <c r="D87" s="3"/>
      <c r="E87" s="3"/>
      <c r="F87" s="3"/>
      <c r="G87" s="3"/>
    </row>
    <row r="88" spans="2:7" s="2" customFormat="1" ht="15.75">
      <c r="B88" s="3"/>
      <c r="C88" s="3"/>
      <c r="D88" s="3"/>
      <c r="E88" s="3"/>
      <c r="F88" s="3"/>
      <c r="G88" s="3"/>
    </row>
    <row r="89" spans="2:7" s="2" customFormat="1" ht="15.75">
      <c r="B89" s="3"/>
      <c r="C89" s="3"/>
      <c r="D89" s="3"/>
      <c r="E89" s="3"/>
      <c r="F89" s="3"/>
      <c r="G89" s="3"/>
    </row>
    <row r="90" spans="2:7" s="2" customFormat="1" ht="15.75">
      <c r="B90" s="3"/>
      <c r="C90" s="3"/>
      <c r="D90" s="3"/>
      <c r="E90" s="3"/>
      <c r="F90" s="3"/>
      <c r="G90" s="3"/>
    </row>
    <row r="91" spans="2:7" s="2" customFormat="1" ht="15.75">
      <c r="B91" s="3"/>
      <c r="C91" s="3"/>
      <c r="D91" s="3"/>
      <c r="E91" s="3"/>
      <c r="F91" s="3"/>
      <c r="G91" s="3"/>
    </row>
    <row r="92" spans="2:7" s="2" customFormat="1" ht="15.75">
      <c r="B92" s="3"/>
      <c r="C92" s="3"/>
      <c r="D92" s="3"/>
      <c r="E92" s="3"/>
      <c r="F92" s="3"/>
      <c r="G92" s="3"/>
    </row>
    <row r="93" spans="2:7" s="2" customFormat="1" ht="15.75">
      <c r="B93" s="3"/>
      <c r="C93" s="3"/>
      <c r="D93" s="3"/>
      <c r="E93" s="3"/>
      <c r="F93" s="3"/>
      <c r="G93" s="3"/>
    </row>
    <row r="94" spans="2:7" s="2" customFormat="1" ht="15.75">
      <c r="B94" s="3"/>
      <c r="C94" s="3"/>
      <c r="D94" s="3"/>
      <c r="E94" s="3"/>
      <c r="F94" s="3"/>
      <c r="G94" s="3"/>
    </row>
    <row r="95" spans="2:7" s="2" customFormat="1" ht="15.75">
      <c r="B95" s="3"/>
      <c r="C95" s="3"/>
      <c r="D95" s="3"/>
      <c r="E95" s="3"/>
      <c r="F95" s="3"/>
      <c r="G95" s="3"/>
    </row>
    <row r="96" spans="2:7" s="2" customFormat="1" ht="15.75">
      <c r="B96" s="3"/>
      <c r="C96" s="3"/>
      <c r="D96" s="3"/>
      <c r="E96" s="3"/>
      <c r="F96" s="3"/>
      <c r="G96" s="3"/>
    </row>
    <row r="97" spans="2:7" s="2" customFormat="1" ht="15.75">
      <c r="B97" s="3"/>
      <c r="C97" s="3"/>
      <c r="D97" s="3"/>
      <c r="E97" s="3"/>
      <c r="F97" s="3"/>
      <c r="G97" s="3"/>
    </row>
    <row r="98" spans="2:7" s="2" customFormat="1" ht="15.75">
      <c r="B98" s="3"/>
      <c r="C98" s="3"/>
      <c r="D98" s="3"/>
      <c r="E98" s="3"/>
      <c r="F98" s="3"/>
      <c r="G98" s="3"/>
    </row>
    <row r="99" spans="2:7" s="2" customFormat="1" ht="15.75">
      <c r="B99" s="3"/>
      <c r="C99" s="3"/>
      <c r="D99" s="3"/>
      <c r="E99" s="3"/>
      <c r="F99" s="3"/>
      <c r="G99" s="3"/>
    </row>
    <row r="100" spans="2:7" s="2" customFormat="1" ht="15.75">
      <c r="B100" s="3"/>
      <c r="C100" s="3"/>
      <c r="D100" s="3"/>
      <c r="E100" s="3"/>
      <c r="F100" s="3"/>
      <c r="G100" s="3"/>
    </row>
    <row r="101" spans="2:7" s="2" customFormat="1" ht="15.75">
      <c r="B101" s="3"/>
      <c r="C101" s="3"/>
      <c r="D101" s="3"/>
      <c r="E101" s="3"/>
      <c r="F101" s="3"/>
      <c r="G101" s="3"/>
    </row>
    <row r="102" spans="2:7" s="2" customFormat="1" ht="15.75">
      <c r="B102" s="3"/>
      <c r="C102" s="3"/>
      <c r="D102" s="3"/>
      <c r="E102" s="3"/>
      <c r="F102" s="3"/>
      <c r="G102" s="3"/>
    </row>
    <row r="103" spans="2:7" s="2" customFormat="1" ht="15.75">
      <c r="B103" s="3"/>
      <c r="C103" s="3"/>
      <c r="D103" s="3"/>
      <c r="E103" s="3"/>
      <c r="F103" s="3"/>
      <c r="G103" s="3"/>
    </row>
    <row r="104" spans="2:7" s="2" customFormat="1" ht="15.75">
      <c r="B104" s="3"/>
      <c r="C104" s="3"/>
      <c r="D104" s="3"/>
      <c r="E104" s="3"/>
      <c r="F104" s="3"/>
      <c r="G104" s="3"/>
    </row>
    <row r="105" spans="2:7" s="2" customFormat="1" ht="15.75">
      <c r="B105" s="3"/>
      <c r="C105" s="3"/>
      <c r="D105" s="3"/>
      <c r="E105" s="3"/>
      <c r="F105" s="3"/>
      <c r="G105" s="3"/>
    </row>
    <row r="106" spans="2:7" s="2" customFormat="1" ht="15.75">
      <c r="B106" s="3"/>
      <c r="C106" s="3"/>
      <c r="D106" s="3"/>
      <c r="E106" s="3"/>
      <c r="F106" s="3"/>
      <c r="G106" s="3"/>
    </row>
    <row r="107" spans="2:7" s="2" customFormat="1" ht="15.75">
      <c r="B107" s="3"/>
      <c r="C107" s="3"/>
      <c r="D107" s="3"/>
      <c r="E107" s="3"/>
      <c r="F107" s="3"/>
      <c r="G107" s="3"/>
    </row>
    <row r="108" spans="2:7" s="2" customFormat="1" ht="15.75">
      <c r="B108" s="3"/>
      <c r="C108" s="3"/>
      <c r="D108" s="3"/>
      <c r="E108" s="3"/>
      <c r="F108" s="3"/>
      <c r="G108" s="3"/>
    </row>
    <row r="109" spans="2:7" s="2" customFormat="1" ht="15.75">
      <c r="B109" s="3"/>
      <c r="C109" s="3"/>
      <c r="D109" s="3"/>
      <c r="E109" s="3"/>
      <c r="F109" s="3"/>
      <c r="G109" s="3"/>
    </row>
    <row r="110" spans="2:7" s="2" customFormat="1" ht="15.75">
      <c r="B110" s="3"/>
      <c r="C110" s="3"/>
      <c r="D110" s="3"/>
      <c r="E110" s="3"/>
      <c r="F110" s="3"/>
      <c r="G110" s="3"/>
    </row>
    <row r="111" spans="2:7" s="2" customFormat="1" ht="15.75">
      <c r="B111" s="3"/>
      <c r="C111" s="3"/>
      <c r="D111" s="3"/>
      <c r="E111" s="3"/>
      <c r="F111" s="3"/>
      <c r="G111" s="3"/>
    </row>
    <row r="112" spans="2:7" s="2" customFormat="1" ht="15.75">
      <c r="B112" s="3"/>
      <c r="C112" s="3"/>
      <c r="D112" s="3"/>
      <c r="E112" s="3"/>
      <c r="F112" s="3"/>
      <c r="G112" s="3"/>
    </row>
    <row r="113" spans="2:7" s="2" customFormat="1" ht="15.75">
      <c r="B113" s="3"/>
      <c r="C113" s="3"/>
      <c r="D113" s="3"/>
      <c r="E113" s="3"/>
      <c r="F113" s="3"/>
      <c r="G113" s="3"/>
    </row>
    <row r="114" spans="2:7" s="2" customFormat="1" ht="15.75">
      <c r="B114" s="3"/>
      <c r="C114" s="3"/>
      <c r="D114" s="3"/>
      <c r="E114" s="3"/>
      <c r="F114" s="3"/>
      <c r="G114" s="3"/>
    </row>
    <row r="115" spans="2:7" s="2" customFormat="1" ht="15.75">
      <c r="B115" s="3"/>
      <c r="C115" s="3"/>
      <c r="D115" s="3"/>
      <c r="E115" s="3"/>
      <c r="F115" s="3"/>
      <c r="G115" s="3"/>
    </row>
    <row r="116" spans="2:7" s="2" customFormat="1" ht="15.75">
      <c r="B116" s="3"/>
      <c r="C116" s="3"/>
      <c r="D116" s="3"/>
      <c r="E116" s="3"/>
      <c r="F116" s="3"/>
      <c r="G116" s="3"/>
    </row>
    <row r="117" spans="2:7" s="2" customFormat="1" ht="15.75">
      <c r="B117" s="3"/>
      <c r="C117" s="3"/>
      <c r="D117" s="3"/>
      <c r="E117" s="3"/>
      <c r="F117" s="3"/>
      <c r="G117" s="3"/>
    </row>
    <row r="118" spans="2:7" s="2" customFormat="1" ht="15.75">
      <c r="B118" s="3"/>
      <c r="C118" s="3"/>
      <c r="D118" s="3"/>
      <c r="E118" s="3"/>
      <c r="F118" s="3"/>
      <c r="G118" s="3"/>
    </row>
    <row r="119" spans="2:7" s="2" customFormat="1" ht="15.75">
      <c r="B119" s="3"/>
      <c r="C119" s="3"/>
      <c r="D119" s="3"/>
      <c r="E119" s="3"/>
      <c r="F119" s="3"/>
      <c r="G119" s="3"/>
    </row>
    <row r="120" spans="2:7" s="2" customFormat="1" ht="15.75">
      <c r="B120" s="3"/>
      <c r="C120" s="3"/>
      <c r="D120" s="3"/>
      <c r="E120" s="3"/>
      <c r="F120" s="3"/>
      <c r="G120" s="3"/>
    </row>
    <row r="121" spans="2:7" s="2" customFormat="1" ht="15.75">
      <c r="B121" s="3"/>
      <c r="C121" s="3"/>
      <c r="D121" s="3"/>
      <c r="E121" s="3"/>
      <c r="F121" s="3"/>
      <c r="G121" s="3"/>
    </row>
    <row r="122" spans="2:7" s="2" customFormat="1" ht="15.75">
      <c r="B122" s="3"/>
      <c r="C122" s="3"/>
      <c r="D122" s="3"/>
      <c r="E122" s="3"/>
      <c r="F122" s="3"/>
      <c r="G122" s="3"/>
    </row>
    <row r="123" spans="2:7" s="2" customFormat="1" ht="15.75">
      <c r="B123" s="3"/>
      <c r="C123" s="3"/>
      <c r="D123" s="3"/>
      <c r="E123" s="3"/>
      <c r="F123" s="3"/>
      <c r="G123" s="3"/>
    </row>
    <row r="124" spans="2:7" s="2" customFormat="1" ht="15.75">
      <c r="B124" s="3"/>
      <c r="C124" s="3"/>
      <c r="D124" s="3"/>
      <c r="E124" s="3"/>
      <c r="F124" s="3"/>
      <c r="G124" s="3"/>
    </row>
    <row r="125" spans="2:7" s="2" customFormat="1" ht="15.75">
      <c r="B125" s="3"/>
      <c r="C125" s="3"/>
      <c r="D125" s="3"/>
      <c r="E125" s="3"/>
      <c r="F125" s="3"/>
      <c r="G125" s="3"/>
    </row>
    <row r="126" spans="2:7" s="2" customFormat="1" ht="15.75">
      <c r="B126" s="3"/>
      <c r="C126" s="3"/>
      <c r="D126" s="3"/>
      <c r="E126" s="3"/>
      <c r="F126" s="3"/>
      <c r="G126" s="3"/>
    </row>
    <row r="127" spans="2:7" s="2" customFormat="1" ht="15.75">
      <c r="B127" s="3"/>
      <c r="C127" s="3"/>
      <c r="D127" s="3"/>
      <c r="E127" s="3"/>
      <c r="F127" s="3"/>
      <c r="G127" s="3"/>
    </row>
    <row r="128" spans="2:7" s="2" customFormat="1" ht="15.75">
      <c r="B128" s="3"/>
      <c r="C128" s="3"/>
      <c r="D128" s="3"/>
      <c r="E128" s="3"/>
      <c r="F128" s="3"/>
      <c r="G128" s="3"/>
    </row>
    <row r="129" spans="2:7" s="2" customFormat="1" ht="15.75">
      <c r="B129" s="3"/>
      <c r="C129" s="3"/>
      <c r="D129" s="3"/>
      <c r="E129" s="3"/>
      <c r="F129" s="3"/>
      <c r="G129" s="3"/>
    </row>
    <row r="130" spans="2:7" s="2" customFormat="1" ht="15.75">
      <c r="B130" s="3"/>
      <c r="C130" s="3"/>
      <c r="D130" s="3"/>
      <c r="E130" s="3"/>
      <c r="F130" s="3"/>
      <c r="G130" s="3"/>
    </row>
    <row r="131" spans="2:7" s="2" customFormat="1" ht="15.75">
      <c r="B131" s="3"/>
      <c r="C131" s="3"/>
      <c r="D131" s="3"/>
      <c r="E131" s="3"/>
      <c r="F131" s="3"/>
      <c r="G131" s="3"/>
    </row>
    <row r="132" spans="2:7" s="2" customFormat="1" ht="15.75">
      <c r="B132" s="3"/>
      <c r="C132" s="3"/>
      <c r="D132" s="3"/>
      <c r="E132" s="3"/>
      <c r="F132" s="3"/>
      <c r="G132" s="3"/>
    </row>
    <row r="133" spans="2:7" s="2" customFormat="1" ht="15.75">
      <c r="B133" s="3"/>
      <c r="C133" s="3"/>
      <c r="D133" s="3"/>
      <c r="E133" s="3"/>
      <c r="F133" s="3"/>
      <c r="G133" s="3"/>
    </row>
    <row r="134" spans="2:7" s="2" customFormat="1" ht="15.75">
      <c r="B134" s="3"/>
      <c r="C134" s="3"/>
      <c r="D134" s="3"/>
      <c r="E134" s="3"/>
      <c r="F134" s="3"/>
      <c r="G134" s="3"/>
    </row>
    <row r="135" spans="2:7" s="2" customFormat="1" ht="15.75">
      <c r="B135" s="3"/>
      <c r="C135" s="3"/>
      <c r="D135" s="3"/>
      <c r="E135" s="3"/>
      <c r="F135" s="3"/>
      <c r="G135" s="3"/>
    </row>
    <row r="136" spans="2:7" s="2" customFormat="1" ht="15.75">
      <c r="B136" s="3"/>
      <c r="C136" s="3"/>
      <c r="D136" s="3"/>
      <c r="E136" s="3"/>
      <c r="F136" s="3"/>
      <c r="G136" s="3"/>
    </row>
    <row r="137" spans="2:7" s="2" customFormat="1" ht="15.75">
      <c r="B137" s="3"/>
      <c r="C137" s="3"/>
      <c r="D137" s="3"/>
      <c r="E137" s="3"/>
      <c r="F137" s="3"/>
      <c r="G137" s="3"/>
    </row>
    <row r="138" spans="2:7" s="2" customFormat="1" ht="15.75">
      <c r="B138" s="3"/>
      <c r="C138" s="3"/>
      <c r="D138" s="3"/>
      <c r="E138" s="3"/>
      <c r="F138" s="3"/>
      <c r="G138" s="3"/>
    </row>
    <row r="139" spans="2:7" s="2" customFormat="1" ht="15.75">
      <c r="B139" s="3"/>
      <c r="C139" s="3"/>
      <c r="D139" s="3"/>
      <c r="E139" s="3"/>
      <c r="F139" s="3"/>
      <c r="G139" s="3"/>
    </row>
    <row r="140" spans="2:7" s="2" customFormat="1" ht="15.75">
      <c r="B140" s="3"/>
      <c r="C140" s="3"/>
      <c r="D140" s="3"/>
      <c r="E140" s="3"/>
      <c r="F140" s="3"/>
      <c r="G140" s="3"/>
    </row>
  </sheetData>
  <sheetProtection/>
  <mergeCells count="5">
    <mergeCell ref="A1:G1"/>
    <mergeCell ref="A3:A4"/>
    <mergeCell ref="B3:C3"/>
    <mergeCell ref="D3:E3"/>
    <mergeCell ref="F3:G3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6"/>
  <sheetViews>
    <sheetView zoomScalePageLayoutView="0" workbookViewId="0" topLeftCell="A1">
      <selection activeCell="I11" sqref="I11"/>
    </sheetView>
  </sheetViews>
  <sheetFormatPr defaultColWidth="9.00390625" defaultRowHeight="16.5"/>
  <cols>
    <col min="1" max="1" width="12.125" style="10" customWidth="1"/>
    <col min="2" max="2" width="15.50390625" style="1" customWidth="1"/>
    <col min="3" max="3" width="15.625" style="1" customWidth="1"/>
    <col min="4" max="4" width="15.375" style="1" customWidth="1"/>
    <col min="5" max="5" width="15.50390625" style="1" customWidth="1"/>
    <col min="6" max="7" width="10.625" style="1" customWidth="1"/>
  </cols>
  <sheetData>
    <row r="1" spans="1:7" s="16" customFormat="1" ht="30" customHeight="1">
      <c r="A1" s="115" t="s">
        <v>235</v>
      </c>
      <c r="B1" s="115"/>
      <c r="C1" s="115"/>
      <c r="D1" s="115"/>
      <c r="E1" s="115"/>
      <c r="F1" s="115"/>
      <c r="G1" s="115"/>
    </row>
    <row r="2" spans="1:7" s="2" customFormat="1" ht="15" customHeight="1">
      <c r="A2" s="88"/>
      <c r="B2" s="3"/>
      <c r="C2" s="3"/>
      <c r="D2" s="3"/>
      <c r="E2" s="3"/>
      <c r="F2" s="3"/>
      <c r="G2" s="3"/>
    </row>
    <row r="3" spans="1:7" s="2" customFormat="1" ht="21.75" customHeight="1">
      <c r="A3" s="109" t="s">
        <v>193</v>
      </c>
      <c r="B3" s="109" t="s">
        <v>236</v>
      </c>
      <c r="C3" s="109"/>
      <c r="D3" s="109" t="s">
        <v>237</v>
      </c>
      <c r="E3" s="109"/>
      <c r="F3" s="109" t="s">
        <v>196</v>
      </c>
      <c r="G3" s="109"/>
    </row>
    <row r="4" spans="1:7" s="2" customFormat="1" ht="21.75" customHeight="1">
      <c r="A4" s="109"/>
      <c r="B4" s="4" t="s">
        <v>197</v>
      </c>
      <c r="C4" s="4" t="s">
        <v>198</v>
      </c>
      <c r="D4" s="4" t="s">
        <v>197</v>
      </c>
      <c r="E4" s="4" t="s">
        <v>198</v>
      </c>
      <c r="F4" s="4" t="s">
        <v>199</v>
      </c>
      <c r="G4" s="4" t="s">
        <v>200</v>
      </c>
    </row>
    <row r="5" spans="1:7" s="2" customFormat="1" ht="21.75" customHeight="1">
      <c r="A5" s="11" t="s">
        <v>201</v>
      </c>
      <c r="B5" s="9">
        <v>9727335</v>
      </c>
      <c r="C5" s="9">
        <v>14161300</v>
      </c>
      <c r="D5" s="5">
        <v>20550653</v>
      </c>
      <c r="E5" s="5">
        <v>31351000</v>
      </c>
      <c r="F5" s="15">
        <f>SUM(B5/D5-1)</f>
        <v>-0.5266654057172782</v>
      </c>
      <c r="G5" s="15">
        <f>SUM(C5/E5-1)</f>
        <v>-0.5482982998947402</v>
      </c>
    </row>
    <row r="6" spans="1:7" s="2" customFormat="1" ht="21.75" customHeight="1">
      <c r="A6" s="11" t="s">
        <v>202</v>
      </c>
      <c r="B6" s="9">
        <v>0</v>
      </c>
      <c r="C6" s="9">
        <v>100</v>
      </c>
      <c r="D6" s="5">
        <v>47</v>
      </c>
      <c r="E6" s="5">
        <v>1900</v>
      </c>
      <c r="F6" s="15">
        <f aca="true" t="shared" si="0" ref="F6:G39">SUM(B6/D6-1)</f>
        <v>-1</v>
      </c>
      <c r="G6" s="15">
        <f t="shared" si="0"/>
        <v>-0.9473684210526316</v>
      </c>
    </row>
    <row r="7" spans="1:7" s="2" customFormat="1" ht="21.75" customHeight="1">
      <c r="A7" s="11" t="s">
        <v>203</v>
      </c>
      <c r="B7" s="9">
        <v>1199616</v>
      </c>
      <c r="C7" s="9">
        <v>1444200</v>
      </c>
      <c r="D7" s="5">
        <v>3760259</v>
      </c>
      <c r="E7" s="5">
        <v>4117300</v>
      </c>
      <c r="F7" s="15">
        <f t="shared" si="0"/>
        <v>-0.6809751668701545</v>
      </c>
      <c r="G7" s="15">
        <f t="shared" si="0"/>
        <v>-0.6492361499040633</v>
      </c>
    </row>
    <row r="8" spans="1:7" s="2" customFormat="1" ht="21.75" customHeight="1">
      <c r="A8" s="11" t="s">
        <v>204</v>
      </c>
      <c r="B8" s="9">
        <v>1055</v>
      </c>
      <c r="C8" s="9">
        <v>2200</v>
      </c>
      <c r="D8" s="5">
        <v>13</v>
      </c>
      <c r="E8" s="5">
        <v>2000</v>
      </c>
      <c r="F8" s="15">
        <f t="shared" si="0"/>
        <v>80.15384615384616</v>
      </c>
      <c r="G8" s="15">
        <f t="shared" si="0"/>
        <v>0.10000000000000009</v>
      </c>
    </row>
    <row r="9" spans="1:7" s="2" customFormat="1" ht="21.75" customHeight="1">
      <c r="A9" s="11" t="s">
        <v>205</v>
      </c>
      <c r="B9" s="9">
        <v>9072</v>
      </c>
      <c r="C9" s="9">
        <v>28900</v>
      </c>
      <c r="D9" s="5">
        <v>0</v>
      </c>
      <c r="E9" s="5">
        <v>0</v>
      </c>
      <c r="F9" s="5">
        <v>0</v>
      </c>
      <c r="G9" s="5">
        <v>0</v>
      </c>
    </row>
    <row r="10" spans="1:7" s="2" customFormat="1" ht="21.75" customHeight="1">
      <c r="A10" s="7" t="s">
        <v>206</v>
      </c>
      <c r="B10" s="9">
        <f>SUM(B5:B9)</f>
        <v>10937078</v>
      </c>
      <c r="C10" s="9">
        <f>SUM(C5:C9)</f>
        <v>15636700</v>
      </c>
      <c r="D10" s="5">
        <f>SUM(D5:D9)</f>
        <v>24310972</v>
      </c>
      <c r="E10" s="5">
        <f>SUM(E5:E9)</f>
        <v>35472200</v>
      </c>
      <c r="F10" s="15">
        <f t="shared" si="0"/>
        <v>-0.5501176176748507</v>
      </c>
      <c r="G10" s="15">
        <f t="shared" si="0"/>
        <v>-0.5591843753700081</v>
      </c>
    </row>
    <row r="11" spans="1:7" s="2" customFormat="1" ht="25.5" customHeight="1">
      <c r="A11" s="11" t="s">
        <v>207</v>
      </c>
      <c r="B11" s="9">
        <v>632422</v>
      </c>
      <c r="C11" s="9">
        <v>1339600</v>
      </c>
      <c r="D11" s="5">
        <v>787506</v>
      </c>
      <c r="E11" s="5">
        <v>1681300</v>
      </c>
      <c r="F11" s="15">
        <f t="shared" si="0"/>
        <v>-0.1969305630687258</v>
      </c>
      <c r="G11" s="15">
        <f t="shared" si="0"/>
        <v>-0.20323559150657233</v>
      </c>
    </row>
    <row r="12" spans="1:7" s="2" customFormat="1" ht="21.75" customHeight="1">
      <c r="A12" s="7" t="s">
        <v>208</v>
      </c>
      <c r="B12" s="9">
        <f>SUM(B11:B11)</f>
        <v>632422</v>
      </c>
      <c r="C12" s="9">
        <f>SUM(C11:C11)</f>
        <v>1339600</v>
      </c>
      <c r="D12" s="5">
        <f>SUM(D11:D11)</f>
        <v>787506</v>
      </c>
      <c r="E12" s="5">
        <f>SUM(E11:E11)</f>
        <v>1681300</v>
      </c>
      <c r="F12" s="15">
        <f t="shared" si="0"/>
        <v>-0.1969305630687258</v>
      </c>
      <c r="G12" s="15">
        <f t="shared" si="0"/>
        <v>-0.20323559150657233</v>
      </c>
    </row>
    <row r="13" spans="1:7" s="2" customFormat="1" ht="25.5" customHeight="1">
      <c r="A13" s="11" t="s">
        <v>209</v>
      </c>
      <c r="B13" s="9">
        <v>0</v>
      </c>
      <c r="C13" s="9">
        <v>0</v>
      </c>
      <c r="D13" s="5">
        <v>15</v>
      </c>
      <c r="E13" s="5">
        <v>2300</v>
      </c>
      <c r="F13" s="15">
        <f t="shared" si="0"/>
        <v>-1</v>
      </c>
      <c r="G13" s="15">
        <f t="shared" si="0"/>
        <v>-1</v>
      </c>
    </row>
    <row r="14" spans="1:7" s="2" customFormat="1" ht="25.5" customHeight="1">
      <c r="A14" s="11" t="s">
        <v>210</v>
      </c>
      <c r="B14" s="9">
        <v>0</v>
      </c>
      <c r="C14" s="9">
        <v>0</v>
      </c>
      <c r="D14" s="5">
        <v>90</v>
      </c>
      <c r="E14" s="5">
        <v>1500</v>
      </c>
      <c r="F14" s="15">
        <f t="shared" si="0"/>
        <v>-1</v>
      </c>
      <c r="G14" s="15">
        <f t="shared" si="0"/>
        <v>-1</v>
      </c>
    </row>
    <row r="15" spans="1:7" s="2" customFormat="1" ht="25.5" customHeight="1">
      <c r="A15" s="11" t="s">
        <v>211</v>
      </c>
      <c r="B15" s="9">
        <v>0</v>
      </c>
      <c r="C15" s="9">
        <v>0</v>
      </c>
      <c r="D15" s="5">
        <v>135</v>
      </c>
      <c r="E15" s="5">
        <v>3500</v>
      </c>
      <c r="F15" s="15">
        <f t="shared" si="0"/>
        <v>-1</v>
      </c>
      <c r="G15" s="15">
        <f t="shared" si="0"/>
        <v>-1</v>
      </c>
    </row>
    <row r="16" spans="1:7" s="2" customFormat="1" ht="21.75" customHeight="1">
      <c r="A16" s="11" t="s">
        <v>212</v>
      </c>
      <c r="B16" s="9">
        <v>0</v>
      </c>
      <c r="C16" s="9">
        <v>0</v>
      </c>
      <c r="D16" s="5">
        <v>68470</v>
      </c>
      <c r="E16" s="5">
        <v>96100</v>
      </c>
      <c r="F16" s="15">
        <f t="shared" si="0"/>
        <v>-1</v>
      </c>
      <c r="G16" s="15">
        <f t="shared" si="0"/>
        <v>-1</v>
      </c>
    </row>
    <row r="17" spans="1:7" s="2" customFormat="1" ht="21.75" customHeight="1">
      <c r="A17" s="11" t="s">
        <v>213</v>
      </c>
      <c r="B17" s="9">
        <v>0</v>
      </c>
      <c r="C17" s="9">
        <v>0</v>
      </c>
      <c r="D17" s="5">
        <v>727799</v>
      </c>
      <c r="E17" s="5">
        <v>928200</v>
      </c>
      <c r="F17" s="15">
        <f t="shared" si="0"/>
        <v>-1</v>
      </c>
      <c r="G17" s="15">
        <f t="shared" si="0"/>
        <v>-1</v>
      </c>
    </row>
    <row r="18" spans="1:7" s="2" customFormat="1" ht="21.75" customHeight="1">
      <c r="A18" s="7" t="s">
        <v>214</v>
      </c>
      <c r="B18" s="9">
        <f>SUM(B13:B17)</f>
        <v>0</v>
      </c>
      <c r="C18" s="9">
        <f>SUM(C13:C17)</f>
        <v>0</v>
      </c>
      <c r="D18" s="5">
        <f>SUM(D13:D17)</f>
        <v>796509</v>
      </c>
      <c r="E18" s="5">
        <f>SUM(E13:E17)</f>
        <v>1031600</v>
      </c>
      <c r="F18" s="15">
        <f t="shared" si="0"/>
        <v>-1</v>
      </c>
      <c r="G18" s="15">
        <f t="shared" si="0"/>
        <v>-1</v>
      </c>
    </row>
    <row r="19" spans="1:7" s="2" customFormat="1" ht="21.75" customHeight="1">
      <c r="A19" s="11" t="s">
        <v>215</v>
      </c>
      <c r="B19" s="9">
        <v>63907</v>
      </c>
      <c r="C19" s="9">
        <v>157500</v>
      </c>
      <c r="D19" s="5">
        <v>95090</v>
      </c>
      <c r="E19" s="5">
        <v>225600</v>
      </c>
      <c r="F19" s="15">
        <f t="shared" si="0"/>
        <v>-0.3279314333789042</v>
      </c>
      <c r="G19" s="15">
        <f t="shared" si="0"/>
        <v>-0.3018617021276596</v>
      </c>
    </row>
    <row r="20" spans="1:7" s="2" customFormat="1" ht="25.5" customHeight="1">
      <c r="A20" s="11" t="s">
        <v>216</v>
      </c>
      <c r="B20" s="9">
        <v>299980</v>
      </c>
      <c r="C20" s="9">
        <v>432800</v>
      </c>
      <c r="D20" s="5">
        <v>2515709</v>
      </c>
      <c r="E20" s="5">
        <v>3425100</v>
      </c>
      <c r="F20" s="15">
        <f t="shared" si="0"/>
        <v>-0.8807572735956345</v>
      </c>
      <c r="G20" s="15">
        <f t="shared" si="0"/>
        <v>-0.8736387258766167</v>
      </c>
    </row>
    <row r="21" spans="1:7" s="2" customFormat="1" ht="21.75" customHeight="1">
      <c r="A21" s="11" t="s">
        <v>217</v>
      </c>
      <c r="B21" s="9">
        <v>2071623</v>
      </c>
      <c r="C21" s="9">
        <v>2896400</v>
      </c>
      <c r="D21" s="5">
        <v>1126666</v>
      </c>
      <c r="E21" s="5">
        <v>1349600</v>
      </c>
      <c r="F21" s="15">
        <f t="shared" si="0"/>
        <v>0.8387197270530928</v>
      </c>
      <c r="G21" s="15">
        <f t="shared" si="0"/>
        <v>1.1461173681090693</v>
      </c>
    </row>
    <row r="22" spans="1:7" s="2" customFormat="1" ht="21.75" customHeight="1">
      <c r="A22" s="11" t="s">
        <v>218</v>
      </c>
      <c r="B22" s="9">
        <v>2141200</v>
      </c>
      <c r="C22" s="9">
        <v>3166500</v>
      </c>
      <c r="D22" s="5">
        <v>7611443</v>
      </c>
      <c r="E22" s="5">
        <v>10771400</v>
      </c>
      <c r="F22" s="15">
        <f t="shared" si="0"/>
        <v>-0.7186867194564814</v>
      </c>
      <c r="G22" s="15">
        <f t="shared" si="0"/>
        <v>-0.7060270716898454</v>
      </c>
    </row>
    <row r="23" spans="1:7" s="2" customFormat="1" ht="21.75" customHeight="1">
      <c r="A23" s="11" t="s">
        <v>219</v>
      </c>
      <c r="B23" s="9">
        <v>1745498</v>
      </c>
      <c r="C23" s="9">
        <v>2638900</v>
      </c>
      <c r="D23" s="5">
        <v>3349107</v>
      </c>
      <c r="E23" s="5">
        <v>5126800</v>
      </c>
      <c r="F23" s="15">
        <f t="shared" si="0"/>
        <v>-0.4788168905920295</v>
      </c>
      <c r="G23" s="15">
        <f t="shared" si="0"/>
        <v>-0.4852734649293906</v>
      </c>
    </row>
    <row r="24" spans="1:7" s="2" customFormat="1" ht="21.75" customHeight="1">
      <c r="A24" s="11" t="s">
        <v>220</v>
      </c>
      <c r="B24" s="9">
        <v>0</v>
      </c>
      <c r="C24" s="9">
        <v>0</v>
      </c>
      <c r="D24" s="5">
        <v>523703</v>
      </c>
      <c r="E24" s="5">
        <v>724500</v>
      </c>
      <c r="F24" s="15">
        <f t="shared" si="0"/>
        <v>-1</v>
      </c>
      <c r="G24" s="15">
        <f t="shared" si="0"/>
        <v>-1</v>
      </c>
    </row>
    <row r="25" spans="1:7" s="2" customFormat="1" ht="21.75" customHeight="1">
      <c r="A25" s="11" t="s">
        <v>221</v>
      </c>
      <c r="B25" s="9">
        <v>0</v>
      </c>
      <c r="C25" s="9">
        <v>0</v>
      </c>
      <c r="D25" s="5">
        <v>149110</v>
      </c>
      <c r="E25" s="5">
        <v>232400</v>
      </c>
      <c r="F25" s="15">
        <f t="shared" si="0"/>
        <v>-1</v>
      </c>
      <c r="G25" s="15">
        <f t="shared" si="0"/>
        <v>-1</v>
      </c>
    </row>
    <row r="26" spans="1:7" s="2" customFormat="1" ht="21.75" customHeight="1">
      <c r="A26" s="11" t="s">
        <v>222</v>
      </c>
      <c r="B26" s="9">
        <v>941774</v>
      </c>
      <c r="C26" s="9">
        <v>1391200</v>
      </c>
      <c r="D26" s="5">
        <v>1069586</v>
      </c>
      <c r="E26" s="5">
        <v>1598600</v>
      </c>
      <c r="F26" s="15">
        <f t="shared" si="0"/>
        <v>-0.11949670246244803</v>
      </c>
      <c r="G26" s="15">
        <f t="shared" si="0"/>
        <v>-0.12973852120605533</v>
      </c>
    </row>
    <row r="27" spans="1:7" s="2" customFormat="1" ht="21.75" customHeight="1">
      <c r="A27" s="11" t="s">
        <v>223</v>
      </c>
      <c r="B27" s="9">
        <v>100603</v>
      </c>
      <c r="C27" s="9">
        <v>141300</v>
      </c>
      <c r="D27" s="5">
        <v>97012</v>
      </c>
      <c r="E27" s="5">
        <v>144300</v>
      </c>
      <c r="F27" s="15">
        <f t="shared" si="0"/>
        <v>0.037016039252876</v>
      </c>
      <c r="G27" s="15">
        <f t="shared" si="0"/>
        <v>-0.02079002079002079</v>
      </c>
    </row>
    <row r="28" spans="1:7" s="2" customFormat="1" ht="21.75" customHeight="1">
      <c r="A28" s="11" t="s">
        <v>224</v>
      </c>
      <c r="B28" s="9">
        <v>108671</v>
      </c>
      <c r="C28" s="9">
        <v>94300</v>
      </c>
      <c r="D28" s="5">
        <v>199228</v>
      </c>
      <c r="E28" s="5">
        <v>259500</v>
      </c>
      <c r="F28" s="15">
        <f t="shared" si="0"/>
        <v>-0.4545395225570703</v>
      </c>
      <c r="G28" s="15">
        <f t="shared" si="0"/>
        <v>-0.6366088631984586</v>
      </c>
    </row>
    <row r="29" spans="1:7" s="2" customFormat="1" ht="21.75" customHeight="1">
      <c r="A29" s="8" t="s">
        <v>225</v>
      </c>
      <c r="B29" s="9">
        <f>SUM(B19:B28)</f>
        <v>7473256</v>
      </c>
      <c r="C29" s="9">
        <f>SUM(C19:C28)</f>
        <v>10918900</v>
      </c>
      <c r="D29" s="5">
        <f>SUM(D19:D28)</f>
        <v>16736654</v>
      </c>
      <c r="E29" s="5">
        <f>SUM(E19:E28)</f>
        <v>23857800</v>
      </c>
      <c r="F29" s="15">
        <f t="shared" si="0"/>
        <v>-0.5534796859635145</v>
      </c>
      <c r="G29" s="15">
        <f t="shared" si="0"/>
        <v>-0.5423341632505931</v>
      </c>
    </row>
    <row r="30" spans="1:7" s="2" customFormat="1" ht="21.75" customHeight="1">
      <c r="A30" s="11" t="s">
        <v>226</v>
      </c>
      <c r="B30" s="9">
        <v>933481</v>
      </c>
      <c r="C30" s="9">
        <v>1345200</v>
      </c>
      <c r="D30" s="5">
        <v>5601831</v>
      </c>
      <c r="E30" s="5">
        <v>7547300</v>
      </c>
      <c r="F30" s="15">
        <f t="shared" si="0"/>
        <v>-0.8333614491404685</v>
      </c>
      <c r="G30" s="15">
        <f t="shared" si="0"/>
        <v>-0.8217640745697137</v>
      </c>
    </row>
    <row r="31" spans="1:7" s="2" customFormat="1" ht="21.75" customHeight="1">
      <c r="A31" s="7" t="s">
        <v>2</v>
      </c>
      <c r="B31" s="9">
        <v>75206330</v>
      </c>
      <c r="C31" s="9">
        <v>107066700</v>
      </c>
      <c r="D31" s="5">
        <v>85480200</v>
      </c>
      <c r="E31" s="5">
        <v>127192600</v>
      </c>
      <c r="F31" s="15">
        <f t="shared" si="0"/>
        <v>-0.12019005570880748</v>
      </c>
      <c r="G31" s="15">
        <f t="shared" si="0"/>
        <v>-0.15823168957942524</v>
      </c>
    </row>
    <row r="32" spans="1:7" s="2" customFormat="1" ht="25.5" customHeight="1">
      <c r="A32" s="7" t="s">
        <v>227</v>
      </c>
      <c r="B32" s="9">
        <f>SUM(B30:B31)</f>
        <v>76139811</v>
      </c>
      <c r="C32" s="9">
        <f>SUM(C30:C31)</f>
        <v>108411900</v>
      </c>
      <c r="D32" s="5">
        <f>SUM(D30:D31)</f>
        <v>91082031</v>
      </c>
      <c r="E32" s="5">
        <f>SUM(E30:E31)</f>
        <v>134739900</v>
      </c>
      <c r="F32" s="15">
        <f t="shared" si="0"/>
        <v>-0.16405233651410345</v>
      </c>
      <c r="G32" s="15">
        <f t="shared" si="0"/>
        <v>-0.19539869036566004</v>
      </c>
    </row>
    <row r="33" spans="1:7" s="2" customFormat="1" ht="21.75" customHeight="1">
      <c r="A33" s="7" t="s">
        <v>228</v>
      </c>
      <c r="B33" s="9">
        <v>292040</v>
      </c>
      <c r="C33" s="9">
        <v>341800</v>
      </c>
      <c r="D33" s="5">
        <v>3153697</v>
      </c>
      <c r="E33" s="5">
        <v>4210100</v>
      </c>
      <c r="F33" s="15">
        <f t="shared" si="0"/>
        <v>-0.9073975718022371</v>
      </c>
      <c r="G33" s="15">
        <f t="shared" si="0"/>
        <v>-0.9188142799458445</v>
      </c>
    </row>
    <row r="34" spans="1:7" s="2" customFormat="1" ht="21.75" customHeight="1">
      <c r="A34" s="11" t="s">
        <v>229</v>
      </c>
      <c r="B34" s="9">
        <v>20692142</v>
      </c>
      <c r="C34" s="9">
        <v>32242200</v>
      </c>
      <c r="D34" s="5">
        <v>26156819</v>
      </c>
      <c r="E34" s="5">
        <v>41360100</v>
      </c>
      <c r="F34" s="15">
        <f t="shared" si="0"/>
        <v>-0.2089197849325638</v>
      </c>
      <c r="G34" s="15">
        <f t="shared" si="0"/>
        <v>-0.2204515946528176</v>
      </c>
    </row>
    <row r="35" spans="1:7" s="2" customFormat="1" ht="25.5" customHeight="1">
      <c r="A35" s="11" t="s">
        <v>230</v>
      </c>
      <c r="B35" s="9">
        <v>172380</v>
      </c>
      <c r="C35" s="9">
        <v>237200</v>
      </c>
      <c r="D35" s="5">
        <v>0</v>
      </c>
      <c r="E35" s="5">
        <v>0</v>
      </c>
      <c r="F35" s="5">
        <v>0</v>
      </c>
      <c r="G35" s="5">
        <v>0</v>
      </c>
    </row>
    <row r="36" spans="1:7" s="2" customFormat="1" ht="21.75" customHeight="1">
      <c r="A36" s="7" t="s">
        <v>231</v>
      </c>
      <c r="B36" s="9">
        <f>SUM(B33:B35)</f>
        <v>21156562</v>
      </c>
      <c r="C36" s="9">
        <f>SUM(C33:C35)</f>
        <v>32821200</v>
      </c>
      <c r="D36" s="5">
        <f>SUM(D33:D35)</f>
        <v>29310516</v>
      </c>
      <c r="E36" s="5">
        <f>SUM(E33:E35)</f>
        <v>45570200</v>
      </c>
      <c r="F36" s="15">
        <f t="shared" si="0"/>
        <v>-0.27819210006401796</v>
      </c>
      <c r="G36" s="15">
        <f t="shared" si="0"/>
        <v>-0.2797661629749266</v>
      </c>
    </row>
    <row r="37" spans="1:7" s="2" customFormat="1" ht="21.75" customHeight="1">
      <c r="A37" s="7" t="s">
        <v>232</v>
      </c>
      <c r="B37" s="9">
        <v>1938395</v>
      </c>
      <c r="C37" s="9">
        <v>3520600</v>
      </c>
      <c r="D37" s="5">
        <v>192325</v>
      </c>
      <c r="E37" s="5">
        <v>287000</v>
      </c>
      <c r="F37" s="15">
        <f t="shared" si="0"/>
        <v>9.07874691277785</v>
      </c>
      <c r="G37" s="15">
        <f t="shared" si="0"/>
        <v>11.266898954703834</v>
      </c>
    </row>
    <row r="38" spans="1:7" s="2" customFormat="1" ht="21.75" customHeight="1">
      <c r="A38" s="7" t="s">
        <v>233</v>
      </c>
      <c r="B38" s="5">
        <f>SUM(B37:B37)</f>
        <v>1938395</v>
      </c>
      <c r="C38" s="5">
        <f>SUM(C37:C37)</f>
        <v>3520600</v>
      </c>
      <c r="D38" s="5">
        <f>SUM(D37:D37)</f>
        <v>192325</v>
      </c>
      <c r="E38" s="5">
        <f>SUM(E37:E37)</f>
        <v>287000</v>
      </c>
      <c r="F38" s="15">
        <f t="shared" si="0"/>
        <v>9.07874691277785</v>
      </c>
      <c r="G38" s="15">
        <f t="shared" si="0"/>
        <v>11.266898954703834</v>
      </c>
    </row>
    <row r="39" spans="1:7" s="2" customFormat="1" ht="25.5" customHeight="1">
      <c r="A39" s="7" t="s">
        <v>234</v>
      </c>
      <c r="B39" s="9">
        <f>SUM(B10+B12+B18+B29+B32+B36+B38)</f>
        <v>118277524</v>
      </c>
      <c r="C39" s="9">
        <f>SUM(C10+C12+C18+C29+C32+C36+C38)</f>
        <v>172648900</v>
      </c>
      <c r="D39" s="9">
        <f>SUM(D10+D12+D18+D29+D32+D36+D38)</f>
        <v>163216513</v>
      </c>
      <c r="E39" s="9">
        <f>SUM(E10+E12+E18+E29+E32+E36+E38)</f>
        <v>242640000</v>
      </c>
      <c r="F39" s="15">
        <f t="shared" si="0"/>
        <v>-0.2753335932375911</v>
      </c>
      <c r="G39" s="15">
        <f t="shared" si="0"/>
        <v>-0.28845656116056706</v>
      </c>
    </row>
    <row r="40" spans="2:7" s="2" customFormat="1" ht="15.75">
      <c r="B40" s="3"/>
      <c r="C40" s="3"/>
      <c r="D40" s="3"/>
      <c r="E40" s="3"/>
      <c r="F40" s="14"/>
      <c r="G40" s="14"/>
    </row>
    <row r="41" spans="2:7" s="2" customFormat="1" ht="15.75">
      <c r="B41" s="3"/>
      <c r="C41" s="3"/>
      <c r="D41" s="3"/>
      <c r="E41" s="3"/>
      <c r="F41" s="14"/>
      <c r="G41" s="14"/>
    </row>
    <row r="42" spans="2:7" s="2" customFormat="1" ht="15.75">
      <c r="B42" s="3"/>
      <c r="C42" s="3"/>
      <c r="D42" s="3"/>
      <c r="E42" s="3"/>
      <c r="F42" s="14"/>
      <c r="G42" s="14"/>
    </row>
    <row r="43" spans="2:7" s="2" customFormat="1" ht="15.75">
      <c r="B43" s="3"/>
      <c r="C43" s="3"/>
      <c r="D43" s="3"/>
      <c r="E43" s="3"/>
      <c r="F43" s="14"/>
      <c r="G43" s="14"/>
    </row>
    <row r="44" spans="2:7" s="2" customFormat="1" ht="15.75">
      <c r="B44" s="3"/>
      <c r="C44" s="3"/>
      <c r="D44" s="3"/>
      <c r="E44" s="3"/>
      <c r="F44" s="14"/>
      <c r="G44" s="14"/>
    </row>
    <row r="45" spans="2:7" s="2" customFormat="1" ht="15.75">
      <c r="B45" s="3"/>
      <c r="C45" s="3"/>
      <c r="D45" s="3"/>
      <c r="E45" s="3"/>
      <c r="F45" s="14"/>
      <c r="G45" s="14"/>
    </row>
    <row r="46" spans="2:7" s="2" customFormat="1" ht="15.75">
      <c r="B46" s="3"/>
      <c r="C46" s="3"/>
      <c r="D46" s="3"/>
      <c r="E46" s="3"/>
      <c r="F46" s="14"/>
      <c r="G46" s="14"/>
    </row>
    <row r="47" spans="2:7" s="2" customFormat="1" ht="15.75">
      <c r="B47" s="3"/>
      <c r="C47" s="3"/>
      <c r="D47" s="3"/>
      <c r="E47" s="3"/>
      <c r="F47" s="14"/>
      <c r="G47" s="14"/>
    </row>
    <row r="48" spans="2:7" s="2" customFormat="1" ht="15.75">
      <c r="B48" s="3"/>
      <c r="C48" s="3"/>
      <c r="D48" s="3"/>
      <c r="E48" s="3"/>
      <c r="F48" s="14"/>
      <c r="G48" s="14"/>
    </row>
    <row r="49" spans="2:7" s="2" customFormat="1" ht="15.75">
      <c r="B49" s="3"/>
      <c r="C49" s="3"/>
      <c r="D49" s="3"/>
      <c r="E49" s="3"/>
      <c r="F49" s="14"/>
      <c r="G49" s="14"/>
    </row>
    <row r="50" spans="2:7" s="2" customFormat="1" ht="15.75">
      <c r="B50" s="3"/>
      <c r="C50" s="3"/>
      <c r="D50" s="3"/>
      <c r="E50" s="3"/>
      <c r="F50" s="14"/>
      <c r="G50" s="14"/>
    </row>
    <row r="51" spans="2:7" s="2" customFormat="1" ht="15.75">
      <c r="B51" s="3"/>
      <c r="C51" s="3"/>
      <c r="D51" s="3"/>
      <c r="E51" s="3"/>
      <c r="F51" s="14"/>
      <c r="G51" s="14"/>
    </row>
    <row r="52" spans="2:7" s="2" customFormat="1" ht="15.75">
      <c r="B52" s="3"/>
      <c r="C52" s="3"/>
      <c r="D52" s="3"/>
      <c r="E52" s="3"/>
      <c r="F52" s="14"/>
      <c r="G52" s="14"/>
    </row>
    <row r="53" spans="2:7" s="2" customFormat="1" ht="15.75">
      <c r="B53" s="3"/>
      <c r="C53" s="3"/>
      <c r="D53" s="3"/>
      <c r="E53" s="3"/>
      <c r="F53" s="14"/>
      <c r="G53" s="14"/>
    </row>
    <row r="54" spans="2:7" s="2" customFormat="1" ht="15.75">
      <c r="B54" s="3"/>
      <c r="C54" s="3"/>
      <c r="D54" s="3"/>
      <c r="E54" s="3"/>
      <c r="F54" s="14"/>
      <c r="G54" s="14"/>
    </row>
    <row r="55" spans="2:7" s="2" customFormat="1" ht="15.75">
      <c r="B55" s="3"/>
      <c r="C55" s="3"/>
      <c r="D55" s="3"/>
      <c r="E55" s="3"/>
      <c r="F55" s="14"/>
      <c r="G55" s="14"/>
    </row>
    <row r="56" spans="2:7" s="2" customFormat="1" ht="15.75">
      <c r="B56" s="3"/>
      <c r="C56" s="3"/>
      <c r="D56" s="3"/>
      <c r="E56" s="3"/>
      <c r="F56" s="14"/>
      <c r="G56" s="14"/>
    </row>
    <row r="57" spans="2:7" s="2" customFormat="1" ht="15.75">
      <c r="B57" s="3"/>
      <c r="C57" s="3"/>
      <c r="D57" s="3"/>
      <c r="E57" s="3"/>
      <c r="F57" s="14"/>
      <c r="G57" s="14"/>
    </row>
    <row r="58" spans="2:7" s="2" customFormat="1" ht="15.75">
      <c r="B58" s="3"/>
      <c r="C58" s="3"/>
      <c r="D58" s="3"/>
      <c r="E58" s="3"/>
      <c r="F58" s="14"/>
      <c r="G58" s="14"/>
    </row>
    <row r="59" spans="2:7" s="2" customFormat="1" ht="15.75">
      <c r="B59" s="3"/>
      <c r="C59" s="3"/>
      <c r="D59" s="3"/>
      <c r="E59" s="3"/>
      <c r="F59" s="3"/>
      <c r="G59" s="3"/>
    </row>
    <row r="60" spans="2:7" s="2" customFormat="1" ht="15.75">
      <c r="B60" s="3"/>
      <c r="C60" s="3"/>
      <c r="D60" s="3"/>
      <c r="E60" s="3"/>
      <c r="F60" s="3"/>
      <c r="G60" s="3"/>
    </row>
    <row r="61" spans="2:7" s="2" customFormat="1" ht="15.75">
      <c r="B61" s="3"/>
      <c r="C61" s="3"/>
      <c r="D61" s="3"/>
      <c r="E61" s="3"/>
      <c r="F61" s="3"/>
      <c r="G61" s="3"/>
    </row>
    <row r="62" spans="2:7" s="2" customFormat="1" ht="15.75">
      <c r="B62" s="3"/>
      <c r="C62" s="3"/>
      <c r="D62" s="3"/>
      <c r="E62" s="3"/>
      <c r="F62" s="3"/>
      <c r="G62" s="3"/>
    </row>
    <row r="63" spans="2:7" s="2" customFormat="1" ht="15.75">
      <c r="B63" s="3"/>
      <c r="C63" s="3"/>
      <c r="D63" s="3"/>
      <c r="E63" s="3"/>
      <c r="F63" s="3"/>
      <c r="G63" s="3"/>
    </row>
    <row r="64" spans="2:7" s="2" customFormat="1" ht="15.75">
      <c r="B64" s="3"/>
      <c r="C64" s="3"/>
      <c r="D64" s="3"/>
      <c r="E64" s="3"/>
      <c r="F64" s="3"/>
      <c r="G64" s="3"/>
    </row>
    <row r="65" spans="2:7" s="2" customFormat="1" ht="15.75">
      <c r="B65" s="3"/>
      <c r="C65" s="3"/>
      <c r="D65" s="3"/>
      <c r="E65" s="3"/>
      <c r="F65" s="3"/>
      <c r="G65" s="3"/>
    </row>
    <row r="66" spans="2:7" s="2" customFormat="1" ht="15.75">
      <c r="B66" s="3"/>
      <c r="C66" s="3"/>
      <c r="D66" s="3"/>
      <c r="E66" s="3"/>
      <c r="F66" s="3"/>
      <c r="G66" s="3"/>
    </row>
    <row r="67" spans="2:7" s="2" customFormat="1" ht="15.75">
      <c r="B67" s="3"/>
      <c r="C67" s="3"/>
      <c r="D67" s="3"/>
      <c r="E67" s="3"/>
      <c r="F67" s="3"/>
      <c r="G67" s="3"/>
    </row>
    <row r="68" spans="2:7" s="2" customFormat="1" ht="15.75">
      <c r="B68" s="3"/>
      <c r="C68" s="3"/>
      <c r="D68" s="3"/>
      <c r="E68" s="3"/>
      <c r="F68" s="3"/>
      <c r="G68" s="3"/>
    </row>
    <row r="69" spans="2:7" s="2" customFormat="1" ht="15.75">
      <c r="B69" s="3"/>
      <c r="C69" s="3"/>
      <c r="D69" s="3"/>
      <c r="E69" s="3"/>
      <c r="F69" s="3"/>
      <c r="G69" s="3"/>
    </row>
    <row r="70" spans="2:7" s="2" customFormat="1" ht="15.75">
      <c r="B70" s="3"/>
      <c r="C70" s="3"/>
      <c r="D70" s="3"/>
      <c r="E70" s="3"/>
      <c r="F70" s="3"/>
      <c r="G70" s="3"/>
    </row>
    <row r="71" spans="2:7" s="2" customFormat="1" ht="15.75">
      <c r="B71" s="3"/>
      <c r="C71" s="3"/>
      <c r="D71" s="3"/>
      <c r="E71" s="3"/>
      <c r="F71" s="3"/>
      <c r="G71" s="3"/>
    </row>
    <row r="72" spans="2:7" s="2" customFormat="1" ht="15.75">
      <c r="B72" s="3"/>
      <c r="C72" s="3"/>
      <c r="D72" s="3"/>
      <c r="E72" s="3"/>
      <c r="F72" s="3"/>
      <c r="G72" s="3"/>
    </row>
    <row r="73" spans="2:7" s="2" customFormat="1" ht="15.75">
      <c r="B73" s="3"/>
      <c r="C73" s="3"/>
      <c r="D73" s="3"/>
      <c r="E73" s="3"/>
      <c r="F73" s="3"/>
      <c r="G73" s="3"/>
    </row>
    <row r="74" spans="2:7" s="2" customFormat="1" ht="15.75">
      <c r="B74" s="3"/>
      <c r="C74" s="3"/>
      <c r="D74" s="3"/>
      <c r="E74" s="3"/>
      <c r="F74" s="3"/>
      <c r="G74" s="3"/>
    </row>
    <row r="75" spans="2:7" s="2" customFormat="1" ht="15.75">
      <c r="B75" s="3"/>
      <c r="C75" s="3"/>
      <c r="D75" s="3"/>
      <c r="E75" s="3"/>
      <c r="F75" s="3"/>
      <c r="G75" s="3"/>
    </row>
    <row r="76" spans="2:7" s="2" customFormat="1" ht="15.75">
      <c r="B76" s="3"/>
      <c r="C76" s="3"/>
      <c r="D76" s="3"/>
      <c r="E76" s="3"/>
      <c r="F76" s="3"/>
      <c r="G76" s="3"/>
    </row>
    <row r="77" spans="2:7" s="2" customFormat="1" ht="15.75">
      <c r="B77" s="3"/>
      <c r="C77" s="3"/>
      <c r="D77" s="3"/>
      <c r="E77" s="3"/>
      <c r="F77" s="3"/>
      <c r="G77" s="3"/>
    </row>
    <row r="78" spans="2:7" s="2" customFormat="1" ht="15.75">
      <c r="B78" s="3"/>
      <c r="C78" s="3"/>
      <c r="D78" s="3"/>
      <c r="E78" s="3"/>
      <c r="F78" s="3"/>
      <c r="G78" s="3"/>
    </row>
    <row r="79" spans="2:7" s="2" customFormat="1" ht="15.75">
      <c r="B79" s="3"/>
      <c r="C79" s="3"/>
      <c r="D79" s="3"/>
      <c r="E79" s="3"/>
      <c r="F79" s="3"/>
      <c r="G79" s="3"/>
    </row>
    <row r="80" spans="2:7" s="2" customFormat="1" ht="15.75">
      <c r="B80" s="3"/>
      <c r="C80" s="3"/>
      <c r="D80" s="3"/>
      <c r="E80" s="3"/>
      <c r="F80" s="3"/>
      <c r="G80" s="3"/>
    </row>
    <row r="81" spans="2:7" s="2" customFormat="1" ht="15.75">
      <c r="B81" s="3"/>
      <c r="C81" s="3"/>
      <c r="D81" s="3"/>
      <c r="E81" s="3"/>
      <c r="F81" s="3"/>
      <c r="G81" s="3"/>
    </row>
    <row r="82" spans="2:7" s="2" customFormat="1" ht="15.75">
      <c r="B82" s="3"/>
      <c r="C82" s="3"/>
      <c r="D82" s="3"/>
      <c r="E82" s="3"/>
      <c r="F82" s="3"/>
      <c r="G82" s="3"/>
    </row>
    <row r="83" spans="2:7" s="2" customFormat="1" ht="15.75">
      <c r="B83" s="3"/>
      <c r="C83" s="3"/>
      <c r="D83" s="3"/>
      <c r="E83" s="3"/>
      <c r="F83" s="3"/>
      <c r="G83" s="3"/>
    </row>
    <row r="84" spans="2:7" s="2" customFormat="1" ht="15.75">
      <c r="B84" s="3"/>
      <c r="C84" s="3"/>
      <c r="D84" s="3"/>
      <c r="E84" s="3"/>
      <c r="F84" s="3"/>
      <c r="G84" s="3"/>
    </row>
    <row r="85" spans="2:7" s="2" customFormat="1" ht="15.75">
      <c r="B85" s="3"/>
      <c r="C85" s="3"/>
      <c r="D85" s="3"/>
      <c r="E85" s="3"/>
      <c r="F85" s="3"/>
      <c r="G85" s="3"/>
    </row>
    <row r="86" spans="2:7" s="2" customFormat="1" ht="15.75">
      <c r="B86" s="3"/>
      <c r="C86" s="3"/>
      <c r="D86" s="3"/>
      <c r="E86" s="3"/>
      <c r="F86" s="3"/>
      <c r="G86" s="3"/>
    </row>
    <row r="87" spans="2:7" s="2" customFormat="1" ht="15.75">
      <c r="B87" s="3"/>
      <c r="C87" s="3"/>
      <c r="D87" s="3"/>
      <c r="E87" s="3"/>
      <c r="F87" s="3"/>
      <c r="G87" s="3"/>
    </row>
    <row r="88" spans="2:7" s="2" customFormat="1" ht="15.75">
      <c r="B88" s="3"/>
      <c r="C88" s="3"/>
      <c r="D88" s="3"/>
      <c r="E88" s="3"/>
      <c r="F88" s="3"/>
      <c r="G88" s="3"/>
    </row>
    <row r="89" spans="2:7" s="2" customFormat="1" ht="15.75">
      <c r="B89" s="3"/>
      <c r="C89" s="3"/>
      <c r="D89" s="3"/>
      <c r="E89" s="3"/>
      <c r="F89" s="3"/>
      <c r="G89" s="3"/>
    </row>
    <row r="90" spans="2:7" s="2" customFormat="1" ht="15.75">
      <c r="B90" s="3"/>
      <c r="C90" s="3"/>
      <c r="D90" s="3"/>
      <c r="E90" s="3"/>
      <c r="F90" s="3"/>
      <c r="G90" s="3"/>
    </row>
    <row r="91" spans="2:7" s="2" customFormat="1" ht="15.75">
      <c r="B91" s="3"/>
      <c r="C91" s="3"/>
      <c r="D91" s="3"/>
      <c r="E91" s="3"/>
      <c r="F91" s="3"/>
      <c r="G91" s="3"/>
    </row>
    <row r="92" spans="2:7" s="2" customFormat="1" ht="15.75">
      <c r="B92" s="3"/>
      <c r="C92" s="3"/>
      <c r="D92" s="3"/>
      <c r="E92" s="3"/>
      <c r="F92" s="3"/>
      <c r="G92" s="3"/>
    </row>
    <row r="93" spans="2:7" s="2" customFormat="1" ht="15.75">
      <c r="B93" s="3"/>
      <c r="C93" s="3"/>
      <c r="D93" s="3"/>
      <c r="E93" s="3"/>
      <c r="F93" s="3"/>
      <c r="G93" s="3"/>
    </row>
    <row r="94" spans="2:7" s="2" customFormat="1" ht="15.75">
      <c r="B94" s="3"/>
      <c r="C94" s="3"/>
      <c r="D94" s="3"/>
      <c r="E94" s="3"/>
      <c r="F94" s="3"/>
      <c r="G94" s="3"/>
    </row>
    <row r="95" spans="2:7" s="2" customFormat="1" ht="15.75">
      <c r="B95" s="3"/>
      <c r="C95" s="3"/>
      <c r="D95" s="3"/>
      <c r="E95" s="3"/>
      <c r="F95" s="3"/>
      <c r="G95" s="3"/>
    </row>
    <row r="96" spans="2:7" s="2" customFormat="1" ht="15.75">
      <c r="B96" s="3"/>
      <c r="C96" s="3"/>
      <c r="D96" s="3"/>
      <c r="E96" s="3"/>
      <c r="F96" s="3"/>
      <c r="G96" s="3"/>
    </row>
    <row r="97" spans="2:7" s="2" customFormat="1" ht="15.75">
      <c r="B97" s="3"/>
      <c r="C97" s="3"/>
      <c r="D97" s="3"/>
      <c r="E97" s="3"/>
      <c r="F97" s="3"/>
      <c r="G97" s="3"/>
    </row>
    <row r="98" spans="2:7" s="2" customFormat="1" ht="15.75">
      <c r="B98" s="3"/>
      <c r="C98" s="3"/>
      <c r="D98" s="3"/>
      <c r="E98" s="3"/>
      <c r="F98" s="3"/>
      <c r="G98" s="3"/>
    </row>
    <row r="99" spans="2:7" s="2" customFormat="1" ht="15.75">
      <c r="B99" s="3"/>
      <c r="C99" s="3"/>
      <c r="D99" s="3"/>
      <c r="E99" s="3"/>
      <c r="F99" s="3"/>
      <c r="G99" s="3"/>
    </row>
    <row r="100" spans="2:7" s="2" customFormat="1" ht="15.75">
      <c r="B100" s="3"/>
      <c r="C100" s="3"/>
      <c r="D100" s="3"/>
      <c r="E100" s="3"/>
      <c r="F100" s="3"/>
      <c r="G100" s="3"/>
    </row>
    <row r="101" spans="2:7" s="2" customFormat="1" ht="15.75">
      <c r="B101" s="3"/>
      <c r="C101" s="3"/>
      <c r="D101" s="3"/>
      <c r="E101" s="3"/>
      <c r="F101" s="3"/>
      <c r="G101" s="3"/>
    </row>
    <row r="102" spans="2:7" s="2" customFormat="1" ht="15.75">
      <c r="B102" s="3"/>
      <c r="C102" s="3"/>
      <c r="D102" s="3"/>
      <c r="E102" s="3"/>
      <c r="F102" s="3"/>
      <c r="G102" s="3"/>
    </row>
    <row r="103" spans="2:7" s="2" customFormat="1" ht="15.75">
      <c r="B103" s="3"/>
      <c r="C103" s="3"/>
      <c r="D103" s="3"/>
      <c r="E103" s="3"/>
      <c r="F103" s="3"/>
      <c r="G103" s="3"/>
    </row>
    <row r="104" spans="2:7" s="2" customFormat="1" ht="15.75">
      <c r="B104" s="3"/>
      <c r="C104" s="3"/>
      <c r="D104" s="3"/>
      <c r="E104" s="3"/>
      <c r="F104" s="3"/>
      <c r="G104" s="3"/>
    </row>
    <row r="105" spans="2:7" s="2" customFormat="1" ht="15.75">
      <c r="B105" s="3"/>
      <c r="C105" s="3"/>
      <c r="D105" s="3"/>
      <c r="E105" s="3"/>
      <c r="F105" s="3"/>
      <c r="G105" s="3"/>
    </row>
    <row r="106" spans="2:7" s="2" customFormat="1" ht="15.75">
      <c r="B106" s="3"/>
      <c r="C106" s="3"/>
      <c r="D106" s="3"/>
      <c r="E106" s="3"/>
      <c r="F106" s="3"/>
      <c r="G106" s="3"/>
    </row>
    <row r="107" spans="2:7" s="2" customFormat="1" ht="15.75">
      <c r="B107" s="3"/>
      <c r="C107" s="3"/>
      <c r="D107" s="3"/>
      <c r="E107" s="3"/>
      <c r="F107" s="3"/>
      <c r="G107" s="3"/>
    </row>
    <row r="108" spans="2:7" s="2" customFormat="1" ht="15.75">
      <c r="B108" s="3"/>
      <c r="C108" s="3"/>
      <c r="D108" s="3"/>
      <c r="E108" s="3"/>
      <c r="F108" s="3"/>
      <c r="G108" s="3"/>
    </row>
    <row r="109" spans="2:7" s="2" customFormat="1" ht="15.75">
      <c r="B109" s="3"/>
      <c r="C109" s="3"/>
      <c r="D109" s="3"/>
      <c r="E109" s="3"/>
      <c r="F109" s="3"/>
      <c r="G109" s="3"/>
    </row>
    <row r="110" spans="2:7" s="2" customFormat="1" ht="15.75">
      <c r="B110" s="3"/>
      <c r="C110" s="3"/>
      <c r="D110" s="3"/>
      <c r="E110" s="3"/>
      <c r="F110" s="3"/>
      <c r="G110" s="3"/>
    </row>
    <row r="111" spans="2:7" s="2" customFormat="1" ht="15.75">
      <c r="B111" s="3"/>
      <c r="C111" s="3"/>
      <c r="D111" s="3"/>
      <c r="E111" s="3"/>
      <c r="F111" s="3"/>
      <c r="G111" s="3"/>
    </row>
    <row r="112" spans="2:7" s="2" customFormat="1" ht="15.75">
      <c r="B112" s="3"/>
      <c r="C112" s="3"/>
      <c r="D112" s="3"/>
      <c r="E112" s="3"/>
      <c r="F112" s="3"/>
      <c r="G112" s="3"/>
    </row>
    <row r="113" spans="2:7" s="2" customFormat="1" ht="15.75">
      <c r="B113" s="3"/>
      <c r="C113" s="3"/>
      <c r="D113" s="3"/>
      <c r="E113" s="3"/>
      <c r="F113" s="3"/>
      <c r="G113" s="3"/>
    </row>
    <row r="114" spans="2:7" s="2" customFormat="1" ht="15.75">
      <c r="B114" s="3"/>
      <c r="C114" s="3"/>
      <c r="D114" s="3"/>
      <c r="E114" s="3"/>
      <c r="F114" s="3"/>
      <c r="G114" s="3"/>
    </row>
    <row r="115" spans="2:7" s="2" customFormat="1" ht="15.75">
      <c r="B115" s="3"/>
      <c r="C115" s="3"/>
      <c r="D115" s="3"/>
      <c r="E115" s="3"/>
      <c r="F115" s="3"/>
      <c r="G115" s="3"/>
    </row>
    <row r="116" spans="2:7" s="2" customFormat="1" ht="15.75">
      <c r="B116" s="3"/>
      <c r="C116" s="3"/>
      <c r="D116" s="3"/>
      <c r="E116" s="3"/>
      <c r="F116" s="3"/>
      <c r="G116" s="3"/>
    </row>
    <row r="117" spans="2:7" s="2" customFormat="1" ht="15.75">
      <c r="B117" s="3"/>
      <c r="C117" s="3"/>
      <c r="D117" s="3"/>
      <c r="E117" s="3"/>
      <c r="F117" s="3"/>
      <c r="G117" s="3"/>
    </row>
    <row r="118" spans="2:7" s="2" customFormat="1" ht="15.75">
      <c r="B118" s="3"/>
      <c r="C118" s="3"/>
      <c r="D118" s="3"/>
      <c r="E118" s="3"/>
      <c r="F118" s="3"/>
      <c r="G118" s="3"/>
    </row>
    <row r="119" spans="2:7" s="2" customFormat="1" ht="15.75">
      <c r="B119" s="3"/>
      <c r="C119" s="3"/>
      <c r="D119" s="3"/>
      <c r="E119" s="3"/>
      <c r="F119" s="3"/>
      <c r="G119" s="3"/>
    </row>
    <row r="120" spans="2:7" s="2" customFormat="1" ht="15.75">
      <c r="B120" s="3"/>
      <c r="C120" s="3"/>
      <c r="D120" s="3"/>
      <c r="E120" s="3"/>
      <c r="F120" s="3"/>
      <c r="G120" s="3"/>
    </row>
    <row r="121" spans="2:7" s="2" customFormat="1" ht="15.75">
      <c r="B121" s="3"/>
      <c r="C121" s="3"/>
      <c r="D121" s="3"/>
      <c r="E121" s="3"/>
      <c r="F121" s="3"/>
      <c r="G121" s="3"/>
    </row>
    <row r="122" spans="2:7" s="2" customFormat="1" ht="15.75">
      <c r="B122" s="3"/>
      <c r="C122" s="3"/>
      <c r="D122" s="3"/>
      <c r="E122" s="3"/>
      <c r="F122" s="3"/>
      <c r="G122" s="3"/>
    </row>
    <row r="123" spans="2:7" s="2" customFormat="1" ht="15.75">
      <c r="B123" s="3"/>
      <c r="C123" s="3"/>
      <c r="D123" s="3"/>
      <c r="E123" s="3"/>
      <c r="F123" s="3"/>
      <c r="G123" s="3"/>
    </row>
    <row r="124" spans="2:7" s="2" customFormat="1" ht="15.75">
      <c r="B124" s="3"/>
      <c r="C124" s="3"/>
      <c r="D124" s="3"/>
      <c r="E124" s="3"/>
      <c r="F124" s="3"/>
      <c r="G124" s="3"/>
    </row>
    <row r="125" spans="2:7" s="2" customFormat="1" ht="15.75">
      <c r="B125" s="3"/>
      <c r="C125" s="3"/>
      <c r="D125" s="3"/>
      <c r="E125" s="3"/>
      <c r="F125" s="3"/>
      <c r="G125" s="3"/>
    </row>
    <row r="126" spans="2:7" s="2" customFormat="1" ht="15.75">
      <c r="B126" s="3"/>
      <c r="C126" s="3"/>
      <c r="D126" s="3"/>
      <c r="E126" s="3"/>
      <c r="F126" s="3"/>
      <c r="G126" s="3"/>
    </row>
    <row r="127" spans="2:7" s="2" customFormat="1" ht="15.75">
      <c r="B127" s="3"/>
      <c r="C127" s="3"/>
      <c r="D127" s="3"/>
      <c r="E127" s="3"/>
      <c r="F127" s="3"/>
      <c r="G127" s="3"/>
    </row>
    <row r="128" spans="2:7" s="2" customFormat="1" ht="15.75">
      <c r="B128" s="3"/>
      <c r="C128" s="3"/>
      <c r="D128" s="3"/>
      <c r="E128" s="3"/>
      <c r="F128" s="3"/>
      <c r="G128" s="3"/>
    </row>
    <row r="129" spans="2:7" s="2" customFormat="1" ht="15.75">
      <c r="B129" s="3"/>
      <c r="C129" s="3"/>
      <c r="D129" s="3"/>
      <c r="E129" s="3"/>
      <c r="F129" s="3"/>
      <c r="G129" s="3"/>
    </row>
    <row r="130" spans="2:7" s="2" customFormat="1" ht="15.75">
      <c r="B130" s="3"/>
      <c r="C130" s="3"/>
      <c r="D130" s="3"/>
      <c r="E130" s="3"/>
      <c r="F130" s="3"/>
      <c r="G130" s="3"/>
    </row>
    <row r="131" spans="2:7" s="2" customFormat="1" ht="15.75">
      <c r="B131" s="3"/>
      <c r="C131" s="3"/>
      <c r="D131" s="3"/>
      <c r="E131" s="3"/>
      <c r="F131" s="3"/>
      <c r="G131" s="3"/>
    </row>
    <row r="132" spans="2:7" s="2" customFormat="1" ht="15.75">
      <c r="B132" s="3"/>
      <c r="C132" s="3"/>
      <c r="D132" s="3"/>
      <c r="E132" s="3"/>
      <c r="F132" s="3"/>
      <c r="G132" s="3"/>
    </row>
    <row r="133" spans="2:7" s="2" customFormat="1" ht="15.75">
      <c r="B133" s="3"/>
      <c r="C133" s="3"/>
      <c r="D133" s="3"/>
      <c r="E133" s="3"/>
      <c r="F133" s="3"/>
      <c r="G133" s="3"/>
    </row>
    <row r="134" spans="2:7" s="2" customFormat="1" ht="15.75">
      <c r="B134" s="3"/>
      <c r="C134" s="3"/>
      <c r="D134" s="3"/>
      <c r="E134" s="3"/>
      <c r="F134" s="3"/>
      <c r="G134" s="3"/>
    </row>
    <row r="135" spans="2:7" s="2" customFormat="1" ht="15.75">
      <c r="B135" s="3"/>
      <c r="C135" s="3"/>
      <c r="D135" s="3"/>
      <c r="E135" s="3"/>
      <c r="F135" s="3"/>
      <c r="G135" s="3"/>
    </row>
    <row r="136" spans="2:7" s="2" customFormat="1" ht="15.75">
      <c r="B136" s="3"/>
      <c r="C136" s="3"/>
      <c r="D136" s="3"/>
      <c r="E136" s="3"/>
      <c r="F136" s="3"/>
      <c r="G136" s="3"/>
    </row>
    <row r="137" spans="2:7" s="2" customFormat="1" ht="15.75">
      <c r="B137" s="3"/>
      <c r="C137" s="3"/>
      <c r="D137" s="3"/>
      <c r="E137" s="3"/>
      <c r="F137" s="3"/>
      <c r="G137" s="3"/>
    </row>
    <row r="138" spans="2:7" s="2" customFormat="1" ht="15.75">
      <c r="B138" s="3"/>
      <c r="C138" s="3"/>
      <c r="D138" s="3"/>
      <c r="E138" s="3"/>
      <c r="F138" s="3"/>
      <c r="G138" s="3"/>
    </row>
    <row r="139" spans="2:7" s="2" customFormat="1" ht="15.75">
      <c r="B139" s="3"/>
      <c r="C139" s="3"/>
      <c r="D139" s="3"/>
      <c r="E139" s="3"/>
      <c r="F139" s="3"/>
      <c r="G139" s="3"/>
    </row>
    <row r="140" spans="2:7" s="2" customFormat="1" ht="15.75">
      <c r="B140" s="3"/>
      <c r="C140" s="3"/>
      <c r="D140" s="3"/>
      <c r="E140" s="3"/>
      <c r="F140" s="3"/>
      <c r="G140" s="3"/>
    </row>
    <row r="141" spans="2:7" s="2" customFormat="1" ht="15.75">
      <c r="B141" s="3"/>
      <c r="C141" s="3"/>
      <c r="D141" s="3"/>
      <c r="E141" s="3"/>
      <c r="F141" s="3"/>
      <c r="G141" s="3"/>
    </row>
    <row r="142" spans="2:7" s="2" customFormat="1" ht="15.75">
      <c r="B142" s="3"/>
      <c r="C142" s="3"/>
      <c r="D142" s="3"/>
      <c r="E142" s="3"/>
      <c r="F142" s="3"/>
      <c r="G142" s="3"/>
    </row>
    <row r="143" spans="2:7" s="2" customFormat="1" ht="15.75">
      <c r="B143" s="3"/>
      <c r="C143" s="3"/>
      <c r="D143" s="3"/>
      <c r="E143" s="3"/>
      <c r="F143" s="3"/>
      <c r="G143" s="3"/>
    </row>
    <row r="144" spans="2:7" s="2" customFormat="1" ht="15.75">
      <c r="B144" s="3"/>
      <c r="C144" s="3"/>
      <c r="D144" s="3"/>
      <c r="E144" s="3"/>
      <c r="F144" s="3"/>
      <c r="G144" s="3"/>
    </row>
    <row r="145" spans="2:7" s="2" customFormat="1" ht="15.75">
      <c r="B145" s="3"/>
      <c r="C145" s="3"/>
      <c r="D145" s="3"/>
      <c r="E145" s="3"/>
      <c r="F145" s="3"/>
      <c r="G145" s="3"/>
    </row>
    <row r="146" spans="2:7" s="2" customFormat="1" ht="15.75">
      <c r="B146" s="3"/>
      <c r="C146" s="3"/>
      <c r="D146" s="3"/>
      <c r="E146" s="3"/>
      <c r="F146" s="3"/>
      <c r="G146" s="3"/>
    </row>
    <row r="147" spans="2:7" s="2" customFormat="1" ht="15.75">
      <c r="B147" s="3"/>
      <c r="C147" s="3"/>
      <c r="D147" s="3"/>
      <c r="E147" s="3"/>
      <c r="F147" s="3"/>
      <c r="G147" s="3"/>
    </row>
    <row r="148" spans="2:7" s="2" customFormat="1" ht="15.75">
      <c r="B148" s="3"/>
      <c r="C148" s="3"/>
      <c r="D148" s="3"/>
      <c r="E148" s="3"/>
      <c r="F148" s="3"/>
      <c r="G148" s="3"/>
    </row>
    <row r="149" spans="2:7" s="2" customFormat="1" ht="15.75">
      <c r="B149" s="3"/>
      <c r="C149" s="3"/>
      <c r="D149" s="3"/>
      <c r="E149" s="3"/>
      <c r="F149" s="3"/>
      <c r="G149" s="3"/>
    </row>
    <row r="150" spans="2:7" s="2" customFormat="1" ht="15.75">
      <c r="B150" s="3"/>
      <c r="C150" s="3"/>
      <c r="D150" s="3"/>
      <c r="E150" s="3"/>
      <c r="F150" s="3"/>
      <c r="G150" s="3"/>
    </row>
    <row r="151" spans="2:7" s="2" customFormat="1" ht="15.75">
      <c r="B151" s="3"/>
      <c r="C151" s="3"/>
      <c r="D151" s="3"/>
      <c r="E151" s="3"/>
      <c r="F151" s="3"/>
      <c r="G151" s="3"/>
    </row>
    <row r="152" spans="2:7" s="2" customFormat="1" ht="15.75">
      <c r="B152" s="3"/>
      <c r="C152" s="3"/>
      <c r="D152" s="3"/>
      <c r="E152" s="3"/>
      <c r="F152" s="3"/>
      <c r="G152" s="3"/>
    </row>
    <row r="153" spans="2:7" s="2" customFormat="1" ht="15.75">
      <c r="B153" s="3"/>
      <c r="C153" s="3"/>
      <c r="D153" s="3"/>
      <c r="E153" s="3"/>
      <c r="F153" s="3"/>
      <c r="G153" s="3"/>
    </row>
    <row r="154" spans="2:7" s="2" customFormat="1" ht="15.75">
      <c r="B154" s="3"/>
      <c r="C154" s="3"/>
      <c r="D154" s="3"/>
      <c r="E154" s="3"/>
      <c r="F154" s="3"/>
      <c r="G154" s="3"/>
    </row>
    <row r="155" spans="2:7" s="2" customFormat="1" ht="15.75">
      <c r="B155" s="3"/>
      <c r="C155" s="3"/>
      <c r="D155" s="3"/>
      <c r="E155" s="3"/>
      <c r="F155" s="3"/>
      <c r="G155" s="3"/>
    </row>
    <row r="156" spans="2:7" s="2" customFormat="1" ht="15.75">
      <c r="B156" s="3"/>
      <c r="C156" s="3"/>
      <c r="D156" s="3"/>
      <c r="E156" s="3"/>
      <c r="F156" s="3"/>
      <c r="G156" s="3"/>
    </row>
  </sheetData>
  <sheetProtection/>
  <mergeCells count="5">
    <mergeCell ref="A1:G1"/>
    <mergeCell ref="A3:A4"/>
    <mergeCell ref="B3:C3"/>
    <mergeCell ref="D3:E3"/>
    <mergeCell ref="F3:G3"/>
  </mergeCells>
  <printOptions/>
  <pageMargins left="0.75" right="0.75" top="1" bottom="1" header="0.5" footer="0.5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G159"/>
  <sheetViews>
    <sheetView zoomScalePageLayoutView="0" workbookViewId="0" topLeftCell="A1">
      <selection activeCell="E13" sqref="E13"/>
    </sheetView>
  </sheetViews>
  <sheetFormatPr defaultColWidth="9.00390625" defaultRowHeight="16.5"/>
  <cols>
    <col min="1" max="1" width="12.125" style="10" customWidth="1"/>
    <col min="2" max="2" width="16.25390625" style="1" customWidth="1"/>
    <col min="3" max="4" width="16.625" style="1" customWidth="1"/>
    <col min="5" max="5" width="16.50390625" style="1" customWidth="1"/>
    <col min="6" max="7" width="10.625" style="1" customWidth="1"/>
  </cols>
  <sheetData>
    <row r="1" spans="1:7" s="2" customFormat="1" ht="30" customHeight="1">
      <c r="A1" s="113" t="s">
        <v>238</v>
      </c>
      <c r="B1" s="113"/>
      <c r="C1" s="113"/>
      <c r="D1" s="113"/>
      <c r="E1" s="113"/>
      <c r="F1" s="113"/>
      <c r="G1" s="113"/>
    </row>
    <row r="2" spans="2:7" s="2" customFormat="1" ht="15" customHeight="1">
      <c r="B2" s="3"/>
      <c r="C2" s="3"/>
      <c r="D2" s="3"/>
      <c r="E2" s="3"/>
      <c r="F2" s="3"/>
      <c r="G2" s="3"/>
    </row>
    <row r="3" spans="1:7" s="2" customFormat="1" ht="21.75" customHeight="1">
      <c r="A3" s="109" t="s">
        <v>30</v>
      </c>
      <c r="B3" s="109" t="s">
        <v>240</v>
      </c>
      <c r="C3" s="109"/>
      <c r="D3" s="109" t="s">
        <v>239</v>
      </c>
      <c r="E3" s="109"/>
      <c r="F3" s="109" t="s">
        <v>5</v>
      </c>
      <c r="G3" s="109"/>
    </row>
    <row r="4" spans="1:7" s="2" customFormat="1" ht="21.75" customHeight="1">
      <c r="A4" s="109"/>
      <c r="B4" s="4" t="s">
        <v>7</v>
      </c>
      <c r="C4" s="4" t="s">
        <v>8</v>
      </c>
      <c r="D4" s="4" t="s">
        <v>7</v>
      </c>
      <c r="E4" s="4" t="s">
        <v>8</v>
      </c>
      <c r="F4" s="4" t="s">
        <v>9</v>
      </c>
      <c r="G4" s="4" t="s">
        <v>10</v>
      </c>
    </row>
    <row r="5" spans="1:7" s="2" customFormat="1" ht="21.75" customHeight="1">
      <c r="A5" s="11" t="s">
        <v>13</v>
      </c>
      <c r="B5" s="9">
        <v>9782734</v>
      </c>
      <c r="C5" s="9">
        <v>14256200</v>
      </c>
      <c r="D5" s="5">
        <v>21605249</v>
      </c>
      <c r="E5" s="5">
        <v>32910800</v>
      </c>
      <c r="F5" s="15">
        <f>SUM(B5/D5-1)</f>
        <v>-0.5472056813601176</v>
      </c>
      <c r="G5" s="15">
        <f>SUM(C5/E5-1)</f>
        <v>-0.5668230489687276</v>
      </c>
    </row>
    <row r="6" spans="1:7" s="2" customFormat="1" ht="21.75" customHeight="1">
      <c r="A6" s="11" t="s">
        <v>32</v>
      </c>
      <c r="B6" s="9">
        <v>0</v>
      </c>
      <c r="C6" s="9">
        <v>100</v>
      </c>
      <c r="D6" s="5">
        <v>47</v>
      </c>
      <c r="E6" s="5">
        <v>1900</v>
      </c>
      <c r="F6" s="15">
        <f aca="true" t="shared" si="0" ref="F6:F19">SUM(B6/D6-1)</f>
        <v>-1</v>
      </c>
      <c r="G6" s="15">
        <f aca="true" t="shared" si="1" ref="G6:G19">SUM(C6/E6-1)</f>
        <v>-0.9473684210526316</v>
      </c>
    </row>
    <row r="7" spans="1:7" s="2" customFormat="1" ht="21.75" customHeight="1">
      <c r="A7" s="11" t="s">
        <v>14</v>
      </c>
      <c r="B7" s="9">
        <v>1199616</v>
      </c>
      <c r="C7" s="9">
        <v>1444200</v>
      </c>
      <c r="D7" s="5">
        <v>3760259</v>
      </c>
      <c r="E7" s="5">
        <v>4117300</v>
      </c>
      <c r="F7" s="15">
        <f t="shared" si="0"/>
        <v>-0.6809751668701545</v>
      </c>
      <c r="G7" s="15">
        <f t="shared" si="1"/>
        <v>-0.6492361499040633</v>
      </c>
    </row>
    <row r="8" spans="1:7" s="2" customFormat="1" ht="21.75" customHeight="1">
      <c r="A8" s="11" t="s">
        <v>35</v>
      </c>
      <c r="B8" s="9">
        <v>1055</v>
      </c>
      <c r="C8" s="9">
        <v>2200</v>
      </c>
      <c r="D8" s="5">
        <v>465</v>
      </c>
      <c r="E8" s="5">
        <v>2600</v>
      </c>
      <c r="F8" s="15">
        <f t="shared" si="0"/>
        <v>1.2688172043010755</v>
      </c>
      <c r="G8" s="15">
        <f t="shared" si="1"/>
        <v>-0.15384615384615385</v>
      </c>
    </row>
    <row r="9" spans="1:7" s="2" customFormat="1" ht="21.75" customHeight="1">
      <c r="A9" s="11" t="s">
        <v>205</v>
      </c>
      <c r="B9" s="9">
        <v>9072</v>
      </c>
      <c r="C9" s="9">
        <v>28900</v>
      </c>
      <c r="D9" s="5">
        <v>0</v>
      </c>
      <c r="E9" s="5">
        <v>0</v>
      </c>
      <c r="F9" s="5">
        <v>0</v>
      </c>
      <c r="G9" s="5">
        <v>0</v>
      </c>
    </row>
    <row r="10" spans="1:7" s="2" customFormat="1" ht="21.75" customHeight="1">
      <c r="A10" s="7" t="s">
        <v>0</v>
      </c>
      <c r="B10" s="9">
        <f>SUM(B5:B9)</f>
        <v>10992477</v>
      </c>
      <c r="C10" s="9">
        <f>SUM(C5:C9)</f>
        <v>15731600</v>
      </c>
      <c r="D10" s="6">
        <f>SUM(D5:D9)</f>
        <v>25366020</v>
      </c>
      <c r="E10" s="6">
        <f>SUM(E5:E9)</f>
        <v>37032600</v>
      </c>
      <c r="F10" s="15">
        <f t="shared" si="0"/>
        <v>-0.5666455754588224</v>
      </c>
      <c r="G10" s="15">
        <f t="shared" si="1"/>
        <v>-0.5751959084698347</v>
      </c>
    </row>
    <row r="11" spans="1:7" s="2" customFormat="1" ht="25.5" customHeight="1">
      <c r="A11" s="11" t="s">
        <v>15</v>
      </c>
      <c r="B11" s="9">
        <v>632422</v>
      </c>
      <c r="C11" s="9">
        <v>1339600</v>
      </c>
      <c r="D11" s="5">
        <v>787506</v>
      </c>
      <c r="E11" s="5">
        <v>1681300</v>
      </c>
      <c r="F11" s="15">
        <f t="shared" si="0"/>
        <v>-0.1969305630687258</v>
      </c>
      <c r="G11" s="15">
        <f t="shared" si="1"/>
        <v>-0.20323559150657233</v>
      </c>
    </row>
    <row r="12" spans="1:7" s="2" customFormat="1" ht="21.75" customHeight="1">
      <c r="A12" s="7" t="s">
        <v>1</v>
      </c>
      <c r="B12" s="9">
        <f>SUM(B11:B11)</f>
        <v>632422</v>
      </c>
      <c r="C12" s="9">
        <f>SUM(C11:C11)</f>
        <v>1339600</v>
      </c>
      <c r="D12" s="5">
        <f>SUM(D11:D11)</f>
        <v>787506</v>
      </c>
      <c r="E12" s="5">
        <f>SUM(E11:E11)</f>
        <v>1681300</v>
      </c>
      <c r="F12" s="15">
        <f t="shared" si="0"/>
        <v>-0.1969305630687258</v>
      </c>
      <c r="G12" s="15">
        <f t="shared" si="1"/>
        <v>-0.20323559150657233</v>
      </c>
    </row>
    <row r="13" spans="1:7" s="2" customFormat="1" ht="25.5" customHeight="1">
      <c r="A13" s="11" t="s">
        <v>45</v>
      </c>
      <c r="B13" s="9">
        <v>0</v>
      </c>
      <c r="C13" s="9">
        <v>0</v>
      </c>
      <c r="D13" s="5">
        <v>15</v>
      </c>
      <c r="E13" s="5">
        <v>2300</v>
      </c>
      <c r="F13" s="15">
        <f t="shared" si="0"/>
        <v>-1</v>
      </c>
      <c r="G13" s="15">
        <f t="shared" si="1"/>
        <v>-1</v>
      </c>
    </row>
    <row r="14" spans="1:7" s="2" customFormat="1" ht="25.5" customHeight="1">
      <c r="A14" s="11" t="s">
        <v>37</v>
      </c>
      <c r="B14" s="9">
        <v>0</v>
      </c>
      <c r="C14" s="9">
        <v>0</v>
      </c>
      <c r="D14" s="5">
        <v>90</v>
      </c>
      <c r="E14" s="5">
        <v>1500</v>
      </c>
      <c r="F14" s="15">
        <f t="shared" si="0"/>
        <v>-1</v>
      </c>
      <c r="G14" s="15">
        <f t="shared" si="1"/>
        <v>-1</v>
      </c>
    </row>
    <row r="15" spans="1:7" s="2" customFormat="1" ht="25.5" customHeight="1">
      <c r="A15" s="11" t="s">
        <v>43</v>
      </c>
      <c r="B15" s="9">
        <v>0</v>
      </c>
      <c r="C15" s="9">
        <v>0</v>
      </c>
      <c r="D15" s="5">
        <v>135</v>
      </c>
      <c r="E15" s="6">
        <v>3500</v>
      </c>
      <c r="F15" s="15">
        <f t="shared" si="0"/>
        <v>-1</v>
      </c>
      <c r="G15" s="15">
        <f t="shared" si="1"/>
        <v>-1</v>
      </c>
    </row>
    <row r="16" spans="1:7" s="2" customFormat="1" ht="21.75" customHeight="1">
      <c r="A16" s="11" t="s">
        <v>36</v>
      </c>
      <c r="B16" s="9">
        <v>29293</v>
      </c>
      <c r="C16" s="9">
        <v>114400</v>
      </c>
      <c r="D16" s="5">
        <v>68470</v>
      </c>
      <c r="E16" s="6">
        <v>96100</v>
      </c>
      <c r="F16" s="15">
        <f t="shared" si="0"/>
        <v>-0.5721775960274573</v>
      </c>
      <c r="G16" s="15">
        <f t="shared" si="1"/>
        <v>0.190426638917794</v>
      </c>
    </row>
    <row r="17" spans="1:7" s="2" customFormat="1" ht="21.75" customHeight="1">
      <c r="A17" s="11" t="s">
        <v>28</v>
      </c>
      <c r="B17" s="9">
        <v>0</v>
      </c>
      <c r="C17" s="9">
        <v>0</v>
      </c>
      <c r="D17" s="5">
        <v>727799</v>
      </c>
      <c r="E17" s="6">
        <v>928200</v>
      </c>
      <c r="F17" s="15">
        <f t="shared" si="0"/>
        <v>-1</v>
      </c>
      <c r="G17" s="15">
        <f t="shared" si="1"/>
        <v>-1</v>
      </c>
    </row>
    <row r="18" spans="1:7" s="2" customFormat="1" ht="21.75" customHeight="1">
      <c r="A18" s="7" t="s">
        <v>29</v>
      </c>
      <c r="B18" s="9">
        <f>SUM(B13:B17)</f>
        <v>29293</v>
      </c>
      <c r="C18" s="9">
        <f>SUM(C13:C17)</f>
        <v>114400</v>
      </c>
      <c r="D18" s="5">
        <f>SUM(D13:D17)</f>
        <v>796509</v>
      </c>
      <c r="E18" s="5">
        <f>SUM(E13:E17)</f>
        <v>1031600</v>
      </c>
      <c r="F18" s="15">
        <f t="shared" si="0"/>
        <v>-0.9632232655249344</v>
      </c>
      <c r="G18" s="15">
        <f t="shared" si="1"/>
        <v>-0.889104303993796</v>
      </c>
    </row>
    <row r="19" spans="1:7" s="2" customFormat="1" ht="21.75" customHeight="1">
      <c r="A19" s="11" t="s">
        <v>34</v>
      </c>
      <c r="B19" s="9">
        <v>63907</v>
      </c>
      <c r="C19" s="9">
        <v>157500</v>
      </c>
      <c r="D19" s="5">
        <v>95090</v>
      </c>
      <c r="E19" s="5">
        <v>225600</v>
      </c>
      <c r="F19" s="15">
        <f t="shared" si="0"/>
        <v>-0.3279314333789042</v>
      </c>
      <c r="G19" s="15">
        <f t="shared" si="1"/>
        <v>-0.3018617021276596</v>
      </c>
    </row>
    <row r="20" spans="1:7" s="2" customFormat="1" ht="25.5" customHeight="1">
      <c r="A20" s="11" t="s">
        <v>42</v>
      </c>
      <c r="B20" s="9">
        <v>299980</v>
      </c>
      <c r="C20" s="9">
        <v>432800</v>
      </c>
      <c r="D20" s="5">
        <v>2755652</v>
      </c>
      <c r="E20" s="5">
        <v>3742500</v>
      </c>
      <c r="F20" s="15">
        <f aca="true" t="shared" si="2" ref="F20:F39">SUM(B20/D20-1)</f>
        <v>-0.891140100419066</v>
      </c>
      <c r="G20" s="15">
        <f aca="true" t="shared" si="3" ref="G20:G39">SUM(C20/E20-1)</f>
        <v>-0.8843553774215097</v>
      </c>
    </row>
    <row r="21" spans="1:7" s="2" customFormat="1" ht="21.75" customHeight="1">
      <c r="A21" s="11" t="s">
        <v>18</v>
      </c>
      <c r="B21" s="9">
        <v>2071623</v>
      </c>
      <c r="C21" s="9">
        <v>2896400</v>
      </c>
      <c r="D21" s="5">
        <v>1126666</v>
      </c>
      <c r="E21" s="5">
        <v>1349600</v>
      </c>
      <c r="F21" s="15">
        <f t="shared" si="2"/>
        <v>0.8387197270530928</v>
      </c>
      <c r="G21" s="15">
        <f t="shared" si="3"/>
        <v>1.1461173681090693</v>
      </c>
    </row>
    <row r="22" spans="1:7" s="2" customFormat="1" ht="21.75" customHeight="1">
      <c r="A22" s="11" t="s">
        <v>19</v>
      </c>
      <c r="B22" s="9">
        <v>2141200</v>
      </c>
      <c r="C22" s="9">
        <v>3166500</v>
      </c>
      <c r="D22" s="5">
        <v>7711303</v>
      </c>
      <c r="E22" s="12">
        <v>10928900</v>
      </c>
      <c r="F22" s="15">
        <f t="shared" si="2"/>
        <v>-0.7223296763205906</v>
      </c>
      <c r="G22" s="15">
        <f t="shared" si="3"/>
        <v>-0.7102636129894133</v>
      </c>
    </row>
    <row r="23" spans="1:7" s="2" customFormat="1" ht="21.75" customHeight="1">
      <c r="A23" s="11" t="s">
        <v>20</v>
      </c>
      <c r="B23" s="9">
        <v>1745498</v>
      </c>
      <c r="C23" s="9">
        <v>2638900</v>
      </c>
      <c r="D23" s="5">
        <v>3381776</v>
      </c>
      <c r="E23" s="12">
        <v>5164600</v>
      </c>
      <c r="F23" s="15">
        <f t="shared" si="2"/>
        <v>-0.4838516803005285</v>
      </c>
      <c r="G23" s="15">
        <f t="shared" si="3"/>
        <v>-0.4890407776013631</v>
      </c>
    </row>
    <row r="24" spans="1:7" s="2" customFormat="1" ht="21.75" customHeight="1">
      <c r="A24" s="11" t="s">
        <v>41</v>
      </c>
      <c r="B24" s="9">
        <v>0</v>
      </c>
      <c r="C24" s="9">
        <v>0</v>
      </c>
      <c r="D24" s="5">
        <v>523703</v>
      </c>
      <c r="E24" s="12">
        <v>724500</v>
      </c>
      <c r="F24" s="15">
        <f t="shared" si="2"/>
        <v>-1</v>
      </c>
      <c r="G24" s="15">
        <f t="shared" si="3"/>
        <v>-1</v>
      </c>
    </row>
    <row r="25" spans="1:7" s="2" customFormat="1" ht="21.75" customHeight="1">
      <c r="A25" s="11" t="s">
        <v>39</v>
      </c>
      <c r="B25" s="9">
        <v>0</v>
      </c>
      <c r="C25" s="9">
        <v>0</v>
      </c>
      <c r="D25" s="5">
        <v>149110</v>
      </c>
      <c r="E25" s="6">
        <v>232400</v>
      </c>
      <c r="F25" s="15">
        <f t="shared" si="2"/>
        <v>-1</v>
      </c>
      <c r="G25" s="15">
        <f t="shared" si="3"/>
        <v>-1</v>
      </c>
    </row>
    <row r="26" spans="1:7" s="2" customFormat="1" ht="21.75" customHeight="1">
      <c r="A26" s="11" t="s">
        <v>243</v>
      </c>
      <c r="B26" s="9">
        <v>310969</v>
      </c>
      <c r="C26" s="9">
        <v>463700</v>
      </c>
      <c r="D26" s="5">
        <v>0</v>
      </c>
      <c r="E26" s="6">
        <v>0</v>
      </c>
      <c r="F26" s="5">
        <v>0</v>
      </c>
      <c r="G26" s="6">
        <v>0</v>
      </c>
    </row>
    <row r="27" spans="1:7" s="2" customFormat="1" ht="21.75" customHeight="1">
      <c r="A27" s="11" t="s">
        <v>25</v>
      </c>
      <c r="B27" s="9">
        <v>1191564</v>
      </c>
      <c r="C27" s="9">
        <v>1829800</v>
      </c>
      <c r="D27" s="5">
        <v>1069586</v>
      </c>
      <c r="E27" s="6">
        <v>1598600</v>
      </c>
      <c r="F27" s="15">
        <f t="shared" si="2"/>
        <v>0.1140422556017</v>
      </c>
      <c r="G27" s="15">
        <f t="shared" si="3"/>
        <v>0.1446265482297009</v>
      </c>
    </row>
    <row r="28" spans="1:7" s="2" customFormat="1" ht="21.75" customHeight="1">
      <c r="A28" s="11" t="s">
        <v>22</v>
      </c>
      <c r="B28" s="9">
        <v>100603</v>
      </c>
      <c r="C28" s="9">
        <v>141300</v>
      </c>
      <c r="D28" s="5">
        <v>97012</v>
      </c>
      <c r="E28" s="13">
        <v>144300</v>
      </c>
      <c r="F28" s="15">
        <f t="shared" si="2"/>
        <v>0.037016039252876</v>
      </c>
      <c r="G28" s="15">
        <f t="shared" si="3"/>
        <v>-0.02079002079002079</v>
      </c>
    </row>
    <row r="29" spans="1:7" s="2" customFormat="1" ht="21.75" customHeight="1">
      <c r="A29" s="11" t="s">
        <v>21</v>
      </c>
      <c r="B29" s="9">
        <v>317998</v>
      </c>
      <c r="C29" s="9">
        <v>301200</v>
      </c>
      <c r="D29" s="5">
        <v>600338</v>
      </c>
      <c r="E29" s="13">
        <v>813100</v>
      </c>
      <c r="F29" s="15">
        <f t="shared" si="2"/>
        <v>-0.470301730025419</v>
      </c>
      <c r="G29" s="15">
        <f t="shared" si="3"/>
        <v>-0.6295658590579265</v>
      </c>
    </row>
    <row r="30" spans="1:7" s="2" customFormat="1" ht="21.75" customHeight="1">
      <c r="A30" s="8" t="s">
        <v>3</v>
      </c>
      <c r="B30" s="9">
        <f>SUM(B19:B29)</f>
        <v>8243342</v>
      </c>
      <c r="C30" s="9">
        <f>SUM(C19:C29)</f>
        <v>12028100</v>
      </c>
      <c r="D30" s="5">
        <f>SUM(D19:D29)</f>
        <v>17510236</v>
      </c>
      <c r="E30" s="5">
        <f>SUM(E19:E29)</f>
        <v>24924100</v>
      </c>
      <c r="F30" s="15">
        <f t="shared" si="2"/>
        <v>-0.5292272474225932</v>
      </c>
      <c r="G30" s="15">
        <f t="shared" si="3"/>
        <v>-0.5174108593690444</v>
      </c>
    </row>
    <row r="31" spans="1:7" s="2" customFormat="1" ht="21.75" customHeight="1">
      <c r="A31" s="11" t="s">
        <v>16</v>
      </c>
      <c r="B31" s="9">
        <v>933481</v>
      </c>
      <c r="C31" s="9">
        <v>1345200</v>
      </c>
      <c r="D31" s="5">
        <v>5820424</v>
      </c>
      <c r="E31" s="5">
        <v>7843700</v>
      </c>
      <c r="F31" s="15">
        <f t="shared" si="2"/>
        <v>-0.8396197596601209</v>
      </c>
      <c r="G31" s="15">
        <f t="shared" si="3"/>
        <v>-0.8284993051748537</v>
      </c>
    </row>
    <row r="32" spans="1:7" s="2" customFormat="1" ht="25.5" customHeight="1">
      <c r="A32" s="7" t="s">
        <v>2</v>
      </c>
      <c r="B32" s="9">
        <v>82110357</v>
      </c>
      <c r="C32" s="9">
        <v>117838800</v>
      </c>
      <c r="D32" s="5">
        <v>89875197</v>
      </c>
      <c r="E32" s="13">
        <v>133494000</v>
      </c>
      <c r="F32" s="15">
        <f t="shared" si="2"/>
        <v>-0.08639580506288069</v>
      </c>
      <c r="G32" s="15">
        <f t="shared" si="3"/>
        <v>-0.11727268641287247</v>
      </c>
    </row>
    <row r="33" spans="1:7" s="2" customFormat="1" ht="21.75" customHeight="1">
      <c r="A33" s="7" t="s">
        <v>4</v>
      </c>
      <c r="B33" s="9">
        <f>SUM(B31:B32)</f>
        <v>83043838</v>
      </c>
      <c r="C33" s="9">
        <f>SUM(C31:C32)</f>
        <v>119184000</v>
      </c>
      <c r="D33" s="5">
        <f>SUM(D31:D32)</f>
        <v>95695621</v>
      </c>
      <c r="E33" s="6">
        <f>SUM(E31:E32)</f>
        <v>141337700</v>
      </c>
      <c r="F33" s="15">
        <f t="shared" si="2"/>
        <v>-0.1322085887294676</v>
      </c>
      <c r="G33" s="15">
        <f t="shared" si="3"/>
        <v>-0.1567430345902049</v>
      </c>
    </row>
    <row r="34" spans="1:7" s="2" customFormat="1" ht="21.75" customHeight="1">
      <c r="A34" s="7" t="s">
        <v>33</v>
      </c>
      <c r="B34" s="9">
        <v>292040</v>
      </c>
      <c r="C34" s="9">
        <v>341800</v>
      </c>
      <c r="D34" s="5">
        <v>3412964</v>
      </c>
      <c r="E34" s="6">
        <v>4557600</v>
      </c>
      <c r="F34" s="15">
        <f t="shared" si="2"/>
        <v>-0.9144321475409644</v>
      </c>
      <c r="G34" s="15">
        <f t="shared" si="3"/>
        <v>-0.9250043882745305</v>
      </c>
    </row>
    <row r="35" spans="1:7" s="2" customFormat="1" ht="25.5" customHeight="1">
      <c r="A35" s="11" t="s">
        <v>17</v>
      </c>
      <c r="B35" s="9">
        <v>24875422</v>
      </c>
      <c r="C35" s="9">
        <v>39353400</v>
      </c>
      <c r="D35" s="5">
        <v>33108418</v>
      </c>
      <c r="E35" s="6">
        <v>52088700</v>
      </c>
      <c r="F35" s="15">
        <f t="shared" si="2"/>
        <v>-0.24866775573511246</v>
      </c>
      <c r="G35" s="15">
        <f t="shared" si="3"/>
        <v>-0.24449256748584625</v>
      </c>
    </row>
    <row r="36" spans="1:7" s="2" customFormat="1" ht="21.75" customHeight="1">
      <c r="A36" s="11" t="s">
        <v>38</v>
      </c>
      <c r="B36" s="9">
        <v>266110</v>
      </c>
      <c r="C36" s="9">
        <v>381600</v>
      </c>
      <c r="D36" s="5">
        <v>0</v>
      </c>
      <c r="E36" s="5">
        <v>0</v>
      </c>
      <c r="F36" s="5">
        <v>0</v>
      </c>
      <c r="G36" s="5">
        <v>0</v>
      </c>
    </row>
    <row r="37" spans="1:7" s="2" customFormat="1" ht="21.75" customHeight="1">
      <c r="A37" s="7" t="s">
        <v>12</v>
      </c>
      <c r="B37" s="9">
        <f>SUM(B34:B36)</f>
        <v>25433572</v>
      </c>
      <c r="C37" s="9">
        <f>SUM(C34:C36)</f>
        <v>40076800</v>
      </c>
      <c r="D37" s="5">
        <f>SUM(D34:D36)</f>
        <v>36521382</v>
      </c>
      <c r="E37" s="5">
        <f>SUM(E34:E36)</f>
        <v>56646300</v>
      </c>
      <c r="F37" s="15">
        <f t="shared" si="2"/>
        <v>-0.3035977663714916</v>
      </c>
      <c r="G37" s="15">
        <f t="shared" si="3"/>
        <v>-0.29250807201882556</v>
      </c>
    </row>
    <row r="38" spans="1:7" s="2" customFormat="1" ht="21.75" customHeight="1">
      <c r="A38" s="7" t="s">
        <v>27</v>
      </c>
      <c r="B38" s="9">
        <v>2144275</v>
      </c>
      <c r="C38" s="9">
        <v>3894300</v>
      </c>
      <c r="D38" s="12">
        <v>575724</v>
      </c>
      <c r="E38" s="12">
        <v>914000</v>
      </c>
      <c r="F38" s="15">
        <f t="shared" si="2"/>
        <v>2.7244843015055826</v>
      </c>
      <c r="G38" s="15">
        <f t="shared" si="3"/>
        <v>3.260722100656455</v>
      </c>
    </row>
    <row r="39" spans="1:7" s="2" customFormat="1" ht="25.5" customHeight="1">
      <c r="A39" s="7" t="s">
        <v>26</v>
      </c>
      <c r="B39" s="9">
        <f>SUM(B38:B38)</f>
        <v>2144275</v>
      </c>
      <c r="C39" s="9">
        <f>SUM(C38:C38)</f>
        <v>3894300</v>
      </c>
      <c r="D39" s="5">
        <f>SUM(D38:D38)</f>
        <v>575724</v>
      </c>
      <c r="E39" s="5">
        <f>SUM(E38:E38)</f>
        <v>914000</v>
      </c>
      <c r="F39" s="15">
        <f t="shared" si="2"/>
        <v>2.7244843015055826</v>
      </c>
      <c r="G39" s="15">
        <f t="shared" si="3"/>
        <v>3.260722100656455</v>
      </c>
    </row>
    <row r="40" spans="1:7" s="2" customFormat="1" ht="21.75" customHeight="1">
      <c r="A40" s="7" t="s">
        <v>11</v>
      </c>
      <c r="B40" s="9">
        <f>SUM(B10+B12+B18+B30+B33+B37+B39)</f>
        <v>130519219</v>
      </c>
      <c r="C40" s="9">
        <f>SUM(C10+C12+C18+C30+C33+C37+C39)</f>
        <v>192368800</v>
      </c>
      <c r="D40" s="9">
        <f>SUM(D10+D12+D18+D30+D33+D37+D39)</f>
        <v>177252998</v>
      </c>
      <c r="E40" s="9">
        <f>SUM(E10+E12+E18+E30+E33+E37+E39)</f>
        <v>263567600</v>
      </c>
      <c r="F40" s="15">
        <f>SUM(B40/D40-1)</f>
        <v>-0.26365578877261076</v>
      </c>
      <c r="G40" s="15">
        <f>SUM(C40/E40-1)</f>
        <v>-0.27013487241982703</v>
      </c>
    </row>
    <row r="41" spans="2:7" s="2" customFormat="1" ht="25.5" customHeight="1">
      <c r="B41" s="3"/>
      <c r="C41" s="3"/>
      <c r="D41" s="3"/>
      <c r="E41" s="3"/>
      <c r="F41" s="14"/>
      <c r="G41" s="14"/>
    </row>
    <row r="42" spans="2:7" s="2" customFormat="1" ht="28.5" customHeight="1">
      <c r="B42" s="3"/>
      <c r="C42" s="3"/>
      <c r="D42" s="3"/>
      <c r="E42" s="3"/>
      <c r="F42" s="14"/>
      <c r="G42" s="14"/>
    </row>
    <row r="43" spans="2:7" s="2" customFormat="1" ht="15.75">
      <c r="B43" s="3"/>
      <c r="C43" s="3"/>
      <c r="D43" s="3"/>
      <c r="E43" s="3"/>
      <c r="F43" s="14"/>
      <c r="G43" s="14"/>
    </row>
    <row r="44" spans="2:7" s="2" customFormat="1" ht="15.75">
      <c r="B44" s="3"/>
      <c r="C44" s="3"/>
      <c r="D44" s="3"/>
      <c r="E44" s="3"/>
      <c r="F44" s="14"/>
      <c r="G44" s="14"/>
    </row>
    <row r="45" spans="2:7" s="2" customFormat="1" ht="15.75">
      <c r="B45" s="3"/>
      <c r="C45" s="3"/>
      <c r="D45" s="3"/>
      <c r="E45" s="3"/>
      <c r="F45" s="14"/>
      <c r="G45" s="14"/>
    </row>
    <row r="46" spans="2:7" s="2" customFormat="1" ht="15.75">
      <c r="B46" s="3"/>
      <c r="C46" s="3"/>
      <c r="D46" s="3"/>
      <c r="E46" s="3"/>
      <c r="F46" s="14"/>
      <c r="G46" s="14"/>
    </row>
    <row r="47" spans="2:7" s="2" customFormat="1" ht="15.75">
      <c r="B47" s="3"/>
      <c r="C47" s="3"/>
      <c r="D47" s="3"/>
      <c r="E47" s="3"/>
      <c r="F47" s="14"/>
      <c r="G47" s="14"/>
    </row>
    <row r="48" spans="2:7" s="2" customFormat="1" ht="15.75">
      <c r="B48" s="3"/>
      <c r="C48" s="3"/>
      <c r="D48" s="3"/>
      <c r="E48" s="3"/>
      <c r="F48" s="14"/>
      <c r="G48" s="14"/>
    </row>
    <row r="49" spans="2:7" s="2" customFormat="1" ht="15.75">
      <c r="B49" s="3"/>
      <c r="C49" s="3"/>
      <c r="D49" s="3"/>
      <c r="E49" s="3"/>
      <c r="F49" s="14"/>
      <c r="G49" s="14"/>
    </row>
    <row r="50" spans="2:7" s="2" customFormat="1" ht="15.75">
      <c r="B50" s="3"/>
      <c r="C50" s="3"/>
      <c r="D50" s="3"/>
      <c r="E50" s="3"/>
      <c r="F50" s="14"/>
      <c r="G50" s="14"/>
    </row>
    <row r="51" spans="2:7" s="2" customFormat="1" ht="15.75">
      <c r="B51" s="3"/>
      <c r="C51" s="3"/>
      <c r="D51" s="3"/>
      <c r="E51" s="3"/>
      <c r="F51" s="14"/>
      <c r="G51" s="14"/>
    </row>
    <row r="52" spans="2:7" s="2" customFormat="1" ht="15.75">
      <c r="B52" s="3"/>
      <c r="C52" s="3"/>
      <c r="D52" s="3"/>
      <c r="E52" s="3"/>
      <c r="F52" s="14"/>
      <c r="G52" s="14"/>
    </row>
    <row r="53" spans="2:7" s="2" customFormat="1" ht="15.75">
      <c r="B53" s="3"/>
      <c r="C53" s="3"/>
      <c r="D53" s="3"/>
      <c r="E53" s="3"/>
      <c r="F53" s="14"/>
      <c r="G53" s="14"/>
    </row>
    <row r="54" spans="2:7" s="2" customFormat="1" ht="15.75">
      <c r="B54" s="3"/>
      <c r="C54" s="3"/>
      <c r="D54" s="3"/>
      <c r="E54" s="3"/>
      <c r="F54" s="14"/>
      <c r="G54" s="14"/>
    </row>
    <row r="55" spans="2:7" s="2" customFormat="1" ht="15.75">
      <c r="B55" s="3"/>
      <c r="C55" s="3"/>
      <c r="D55" s="3"/>
      <c r="E55" s="3"/>
      <c r="F55" s="14"/>
      <c r="G55" s="14"/>
    </row>
    <row r="56" spans="2:7" s="2" customFormat="1" ht="15.75">
      <c r="B56" s="3"/>
      <c r="C56" s="3"/>
      <c r="D56" s="3"/>
      <c r="E56" s="3"/>
      <c r="F56" s="14"/>
      <c r="G56" s="14"/>
    </row>
    <row r="57" spans="2:7" s="2" customFormat="1" ht="15.75">
      <c r="B57" s="3"/>
      <c r="C57" s="3"/>
      <c r="D57" s="3"/>
      <c r="E57" s="3"/>
      <c r="F57" s="14"/>
      <c r="G57" s="14"/>
    </row>
    <row r="58" spans="2:7" s="2" customFormat="1" ht="15.75">
      <c r="B58" s="3"/>
      <c r="C58" s="3"/>
      <c r="D58" s="3"/>
      <c r="E58" s="3"/>
      <c r="F58" s="14"/>
      <c r="G58" s="14"/>
    </row>
    <row r="59" spans="2:7" s="2" customFormat="1" ht="15.75">
      <c r="B59" s="3"/>
      <c r="C59" s="3"/>
      <c r="D59" s="3"/>
      <c r="E59" s="3"/>
      <c r="F59" s="14"/>
      <c r="G59" s="14"/>
    </row>
    <row r="60" spans="2:7" s="2" customFormat="1" ht="15.75">
      <c r="B60" s="3"/>
      <c r="C60" s="3"/>
      <c r="D60" s="3"/>
      <c r="E60" s="3"/>
      <c r="F60" s="3"/>
      <c r="G60" s="3"/>
    </row>
    <row r="61" spans="2:7" s="2" customFormat="1" ht="15.75">
      <c r="B61" s="3"/>
      <c r="C61" s="3"/>
      <c r="D61" s="3"/>
      <c r="E61" s="3"/>
      <c r="F61" s="3"/>
      <c r="G61" s="3"/>
    </row>
    <row r="62" spans="2:7" s="2" customFormat="1" ht="15.75">
      <c r="B62" s="3"/>
      <c r="C62" s="3"/>
      <c r="D62" s="3"/>
      <c r="E62" s="3"/>
      <c r="F62" s="3"/>
      <c r="G62" s="3"/>
    </row>
    <row r="63" spans="2:7" s="2" customFormat="1" ht="15.75">
      <c r="B63" s="3"/>
      <c r="C63" s="3"/>
      <c r="D63" s="3"/>
      <c r="E63" s="3"/>
      <c r="F63" s="3"/>
      <c r="G63" s="3"/>
    </row>
    <row r="64" spans="2:7" s="2" customFormat="1" ht="15.75">
      <c r="B64" s="3"/>
      <c r="C64" s="3"/>
      <c r="D64" s="3"/>
      <c r="E64" s="3"/>
      <c r="F64" s="3"/>
      <c r="G64" s="3"/>
    </row>
    <row r="65" spans="2:7" s="2" customFormat="1" ht="15.75">
      <c r="B65" s="3"/>
      <c r="C65" s="3"/>
      <c r="D65" s="3"/>
      <c r="E65" s="3"/>
      <c r="F65" s="3"/>
      <c r="G65" s="3"/>
    </row>
    <row r="66" spans="2:7" s="2" customFormat="1" ht="15.75">
      <c r="B66" s="3"/>
      <c r="C66" s="3"/>
      <c r="D66" s="3"/>
      <c r="E66" s="3"/>
      <c r="F66" s="3"/>
      <c r="G66" s="3"/>
    </row>
    <row r="67" spans="2:7" s="2" customFormat="1" ht="15.75">
      <c r="B67" s="3"/>
      <c r="C67" s="3"/>
      <c r="D67" s="3"/>
      <c r="E67" s="3"/>
      <c r="F67" s="3"/>
      <c r="G67" s="3"/>
    </row>
    <row r="68" spans="2:7" s="2" customFormat="1" ht="15.75">
      <c r="B68" s="3"/>
      <c r="C68" s="3"/>
      <c r="D68" s="3"/>
      <c r="E68" s="3"/>
      <c r="F68" s="3"/>
      <c r="G68" s="3"/>
    </row>
    <row r="69" spans="2:7" s="2" customFormat="1" ht="15.75">
      <c r="B69" s="3"/>
      <c r="C69" s="3"/>
      <c r="D69" s="3"/>
      <c r="E69" s="3"/>
      <c r="F69" s="3"/>
      <c r="G69" s="3"/>
    </row>
    <row r="70" spans="2:7" s="2" customFormat="1" ht="15.75">
      <c r="B70" s="3"/>
      <c r="C70" s="3"/>
      <c r="D70" s="3"/>
      <c r="E70" s="3"/>
      <c r="F70" s="3"/>
      <c r="G70" s="3"/>
    </row>
    <row r="71" spans="2:7" s="2" customFormat="1" ht="15.75">
      <c r="B71" s="3"/>
      <c r="C71" s="3"/>
      <c r="D71" s="3"/>
      <c r="E71" s="3"/>
      <c r="F71" s="3"/>
      <c r="G71" s="3"/>
    </row>
    <row r="72" spans="2:7" s="2" customFormat="1" ht="15.75">
      <c r="B72" s="3"/>
      <c r="C72" s="3"/>
      <c r="D72" s="3"/>
      <c r="E72" s="3"/>
      <c r="F72" s="3"/>
      <c r="G72" s="3"/>
    </row>
    <row r="73" spans="2:7" s="2" customFormat="1" ht="15.75">
      <c r="B73" s="3"/>
      <c r="C73" s="3"/>
      <c r="D73" s="3"/>
      <c r="E73" s="3"/>
      <c r="F73" s="3"/>
      <c r="G73" s="3"/>
    </row>
    <row r="74" spans="2:7" s="2" customFormat="1" ht="15.75">
      <c r="B74" s="3"/>
      <c r="C74" s="3"/>
      <c r="D74" s="3"/>
      <c r="E74" s="3"/>
      <c r="F74" s="3"/>
      <c r="G74" s="3"/>
    </row>
    <row r="75" spans="2:7" s="2" customFormat="1" ht="15.75">
      <c r="B75" s="3"/>
      <c r="C75" s="3"/>
      <c r="D75" s="3"/>
      <c r="E75" s="3"/>
      <c r="F75" s="3"/>
      <c r="G75" s="3"/>
    </row>
    <row r="76" spans="2:7" s="2" customFormat="1" ht="15.75">
      <c r="B76" s="3"/>
      <c r="C76" s="3"/>
      <c r="D76" s="3"/>
      <c r="E76" s="3"/>
      <c r="F76" s="3"/>
      <c r="G76" s="3"/>
    </row>
    <row r="77" spans="2:7" s="2" customFormat="1" ht="15.75">
      <c r="B77" s="3"/>
      <c r="C77" s="3"/>
      <c r="D77" s="3"/>
      <c r="E77" s="3"/>
      <c r="F77" s="3"/>
      <c r="G77" s="3"/>
    </row>
    <row r="78" spans="2:7" s="2" customFormat="1" ht="15.75">
      <c r="B78" s="3"/>
      <c r="C78" s="3"/>
      <c r="D78" s="3"/>
      <c r="E78" s="3"/>
      <c r="F78" s="3"/>
      <c r="G78" s="3"/>
    </row>
    <row r="79" spans="2:7" s="2" customFormat="1" ht="15.75">
      <c r="B79" s="3"/>
      <c r="C79" s="3"/>
      <c r="D79" s="3"/>
      <c r="E79" s="3"/>
      <c r="F79" s="3"/>
      <c r="G79" s="3"/>
    </row>
    <row r="80" spans="2:7" s="2" customFormat="1" ht="15.75">
      <c r="B80" s="3"/>
      <c r="C80" s="3"/>
      <c r="D80" s="3"/>
      <c r="E80" s="3"/>
      <c r="F80" s="3"/>
      <c r="G80" s="3"/>
    </row>
    <row r="81" spans="2:7" s="2" customFormat="1" ht="15.75">
      <c r="B81" s="3"/>
      <c r="C81" s="3"/>
      <c r="D81" s="3"/>
      <c r="E81" s="3"/>
      <c r="F81" s="3"/>
      <c r="G81" s="3"/>
    </row>
    <row r="82" spans="2:7" s="2" customFormat="1" ht="15.75">
      <c r="B82" s="3"/>
      <c r="C82" s="3"/>
      <c r="D82" s="3"/>
      <c r="E82" s="3"/>
      <c r="F82" s="3"/>
      <c r="G82" s="3"/>
    </row>
    <row r="83" spans="2:7" s="2" customFormat="1" ht="15.75">
      <c r="B83" s="3"/>
      <c r="C83" s="3"/>
      <c r="D83" s="3"/>
      <c r="E83" s="3"/>
      <c r="F83" s="3"/>
      <c r="G83" s="3"/>
    </row>
    <row r="84" spans="2:7" s="2" customFormat="1" ht="15.75">
      <c r="B84" s="3"/>
      <c r="C84" s="3"/>
      <c r="D84" s="3"/>
      <c r="E84" s="3"/>
      <c r="F84" s="3"/>
      <c r="G84" s="3"/>
    </row>
    <row r="85" spans="2:7" s="2" customFormat="1" ht="15.75">
      <c r="B85" s="3"/>
      <c r="C85" s="3"/>
      <c r="D85" s="3"/>
      <c r="E85" s="3"/>
      <c r="F85" s="3"/>
      <c r="G85" s="3"/>
    </row>
    <row r="86" spans="2:7" s="2" customFormat="1" ht="15.75">
      <c r="B86" s="3"/>
      <c r="C86" s="3"/>
      <c r="D86" s="3"/>
      <c r="E86" s="3"/>
      <c r="F86" s="3"/>
      <c r="G86" s="3"/>
    </row>
    <row r="87" spans="2:7" s="2" customFormat="1" ht="15.75">
      <c r="B87" s="3"/>
      <c r="C87" s="3"/>
      <c r="D87" s="3"/>
      <c r="E87" s="3"/>
      <c r="F87" s="3"/>
      <c r="G87" s="3"/>
    </row>
    <row r="88" spans="2:7" s="2" customFormat="1" ht="15.75">
      <c r="B88" s="3"/>
      <c r="C88" s="3"/>
      <c r="D88" s="3"/>
      <c r="E88" s="3"/>
      <c r="F88" s="3"/>
      <c r="G88" s="3"/>
    </row>
    <row r="89" spans="2:7" s="2" customFormat="1" ht="15.75">
      <c r="B89" s="3"/>
      <c r="C89" s="3"/>
      <c r="D89" s="3"/>
      <c r="E89" s="3"/>
      <c r="F89" s="3"/>
      <c r="G89" s="3"/>
    </row>
    <row r="90" spans="2:7" s="2" customFormat="1" ht="15.75">
      <c r="B90" s="3"/>
      <c r="C90" s="3"/>
      <c r="D90" s="3"/>
      <c r="E90" s="3"/>
      <c r="F90" s="3"/>
      <c r="G90" s="3"/>
    </row>
    <row r="91" spans="2:7" s="2" customFormat="1" ht="15.75">
      <c r="B91" s="3"/>
      <c r="C91" s="3"/>
      <c r="D91" s="3"/>
      <c r="E91" s="3"/>
      <c r="F91" s="3"/>
      <c r="G91" s="3"/>
    </row>
    <row r="92" spans="2:7" s="2" customFormat="1" ht="15.75">
      <c r="B92" s="3"/>
      <c r="C92" s="3"/>
      <c r="D92" s="3"/>
      <c r="E92" s="3"/>
      <c r="F92" s="3"/>
      <c r="G92" s="3"/>
    </row>
    <row r="93" spans="2:7" s="2" customFormat="1" ht="15.75">
      <c r="B93" s="3"/>
      <c r="C93" s="3"/>
      <c r="D93" s="3"/>
      <c r="E93" s="3"/>
      <c r="F93" s="3"/>
      <c r="G93" s="3"/>
    </row>
    <row r="94" spans="2:7" s="2" customFormat="1" ht="15.75">
      <c r="B94" s="3"/>
      <c r="C94" s="3"/>
      <c r="D94" s="3"/>
      <c r="E94" s="3"/>
      <c r="F94" s="3"/>
      <c r="G94" s="3"/>
    </row>
    <row r="95" spans="2:7" s="2" customFormat="1" ht="15.75">
      <c r="B95" s="3"/>
      <c r="C95" s="3"/>
      <c r="D95" s="3"/>
      <c r="E95" s="3"/>
      <c r="F95" s="3"/>
      <c r="G95" s="3"/>
    </row>
    <row r="96" spans="2:7" s="2" customFormat="1" ht="15.75">
      <c r="B96" s="3"/>
      <c r="C96" s="3"/>
      <c r="D96" s="3"/>
      <c r="E96" s="3"/>
      <c r="F96" s="3"/>
      <c r="G96" s="3"/>
    </row>
    <row r="97" spans="2:7" s="2" customFormat="1" ht="15.75">
      <c r="B97" s="3"/>
      <c r="C97" s="3"/>
      <c r="D97" s="3"/>
      <c r="E97" s="3"/>
      <c r="F97" s="3"/>
      <c r="G97" s="3"/>
    </row>
    <row r="98" spans="2:7" s="2" customFormat="1" ht="15.75">
      <c r="B98" s="3"/>
      <c r="C98" s="3"/>
      <c r="D98" s="3"/>
      <c r="E98" s="3"/>
      <c r="F98" s="3"/>
      <c r="G98" s="3"/>
    </row>
    <row r="99" spans="2:7" s="2" customFormat="1" ht="15.75">
      <c r="B99" s="3"/>
      <c r="C99" s="3"/>
      <c r="D99" s="3"/>
      <c r="E99" s="3"/>
      <c r="F99" s="3"/>
      <c r="G99" s="3"/>
    </row>
    <row r="100" spans="2:7" s="2" customFormat="1" ht="15.75">
      <c r="B100" s="3"/>
      <c r="C100" s="3"/>
      <c r="D100" s="3"/>
      <c r="E100" s="3"/>
      <c r="F100" s="3"/>
      <c r="G100" s="3"/>
    </row>
    <row r="101" spans="2:7" s="2" customFormat="1" ht="15.75">
      <c r="B101" s="3"/>
      <c r="C101" s="3"/>
      <c r="D101" s="3"/>
      <c r="E101" s="3"/>
      <c r="F101" s="3"/>
      <c r="G101" s="3"/>
    </row>
    <row r="102" spans="2:7" s="2" customFormat="1" ht="15.75">
      <c r="B102" s="3"/>
      <c r="C102" s="3"/>
      <c r="D102" s="3"/>
      <c r="E102" s="3"/>
      <c r="F102" s="3"/>
      <c r="G102" s="3"/>
    </row>
    <row r="103" spans="2:7" s="2" customFormat="1" ht="15.75">
      <c r="B103" s="3"/>
      <c r="C103" s="3"/>
      <c r="D103" s="3"/>
      <c r="E103" s="3"/>
      <c r="F103" s="3"/>
      <c r="G103" s="3"/>
    </row>
    <row r="104" spans="2:7" s="2" customFormat="1" ht="15.75">
      <c r="B104" s="3"/>
      <c r="C104" s="3"/>
      <c r="D104" s="3"/>
      <c r="E104" s="3"/>
      <c r="F104" s="3"/>
      <c r="G104" s="3"/>
    </row>
    <row r="105" spans="2:7" s="2" customFormat="1" ht="15.75">
      <c r="B105" s="3"/>
      <c r="C105" s="3"/>
      <c r="D105" s="3"/>
      <c r="E105" s="3"/>
      <c r="F105" s="3"/>
      <c r="G105" s="3"/>
    </row>
    <row r="106" spans="2:7" s="2" customFormat="1" ht="15.75">
      <c r="B106" s="3"/>
      <c r="C106" s="3"/>
      <c r="D106" s="3"/>
      <c r="E106" s="3"/>
      <c r="F106" s="3"/>
      <c r="G106" s="3"/>
    </row>
    <row r="107" spans="2:7" s="2" customFormat="1" ht="15.75">
      <c r="B107" s="3"/>
      <c r="C107" s="3"/>
      <c r="D107" s="3"/>
      <c r="E107" s="3"/>
      <c r="F107" s="3"/>
      <c r="G107" s="3"/>
    </row>
    <row r="108" spans="2:7" s="2" customFormat="1" ht="15.75">
      <c r="B108" s="3"/>
      <c r="C108" s="3"/>
      <c r="D108" s="3"/>
      <c r="E108" s="3"/>
      <c r="F108" s="3"/>
      <c r="G108" s="3"/>
    </row>
    <row r="109" spans="2:7" s="2" customFormat="1" ht="15.75">
      <c r="B109" s="3"/>
      <c r="C109" s="3"/>
      <c r="D109" s="3"/>
      <c r="E109" s="3"/>
      <c r="F109" s="3"/>
      <c r="G109" s="3"/>
    </row>
    <row r="110" spans="2:7" s="2" customFormat="1" ht="15.75">
      <c r="B110" s="3"/>
      <c r="C110" s="3"/>
      <c r="D110" s="3"/>
      <c r="E110" s="3"/>
      <c r="F110" s="3"/>
      <c r="G110" s="3"/>
    </row>
    <row r="111" spans="2:7" s="2" customFormat="1" ht="15.75">
      <c r="B111" s="3"/>
      <c r="C111" s="3"/>
      <c r="D111" s="3"/>
      <c r="E111" s="3"/>
      <c r="F111" s="3"/>
      <c r="G111" s="3"/>
    </row>
    <row r="112" spans="2:7" s="2" customFormat="1" ht="15.75">
      <c r="B112" s="3"/>
      <c r="C112" s="3"/>
      <c r="D112" s="3"/>
      <c r="E112" s="3"/>
      <c r="F112" s="3"/>
      <c r="G112" s="3"/>
    </row>
    <row r="113" spans="2:7" s="2" customFormat="1" ht="15.75">
      <c r="B113" s="3"/>
      <c r="C113" s="3"/>
      <c r="D113" s="3"/>
      <c r="E113" s="3"/>
      <c r="F113" s="3"/>
      <c r="G113" s="3"/>
    </row>
    <row r="114" spans="2:7" s="2" customFormat="1" ht="15.75">
      <c r="B114" s="3"/>
      <c r="C114" s="3"/>
      <c r="D114" s="3"/>
      <c r="E114" s="3"/>
      <c r="F114" s="3"/>
      <c r="G114" s="3"/>
    </row>
    <row r="115" spans="2:7" s="2" customFormat="1" ht="15.75">
      <c r="B115" s="3"/>
      <c r="C115" s="3"/>
      <c r="D115" s="3"/>
      <c r="E115" s="3"/>
      <c r="F115" s="3"/>
      <c r="G115" s="3"/>
    </row>
    <row r="116" spans="2:7" s="2" customFormat="1" ht="15.75">
      <c r="B116" s="3"/>
      <c r="C116" s="3"/>
      <c r="D116" s="3"/>
      <c r="E116" s="3"/>
      <c r="F116" s="3"/>
      <c r="G116" s="3"/>
    </row>
    <row r="117" spans="2:7" s="2" customFormat="1" ht="15.75">
      <c r="B117" s="3"/>
      <c r="C117" s="3"/>
      <c r="D117" s="3"/>
      <c r="E117" s="3"/>
      <c r="F117" s="3"/>
      <c r="G117" s="3"/>
    </row>
    <row r="118" spans="2:7" s="2" customFormat="1" ht="15.75">
      <c r="B118" s="3"/>
      <c r="C118" s="3"/>
      <c r="D118" s="3"/>
      <c r="E118" s="3"/>
      <c r="F118" s="3"/>
      <c r="G118" s="3"/>
    </row>
    <row r="119" spans="2:7" s="2" customFormat="1" ht="15.75">
      <c r="B119" s="3"/>
      <c r="C119" s="3"/>
      <c r="D119" s="3"/>
      <c r="E119" s="3"/>
      <c r="F119" s="3"/>
      <c r="G119" s="3"/>
    </row>
    <row r="120" spans="2:7" s="2" customFormat="1" ht="15.75">
      <c r="B120" s="3"/>
      <c r="C120" s="3"/>
      <c r="D120" s="3"/>
      <c r="E120" s="3"/>
      <c r="F120" s="3"/>
      <c r="G120" s="3"/>
    </row>
    <row r="121" spans="2:7" s="2" customFormat="1" ht="15.75">
      <c r="B121" s="3"/>
      <c r="C121" s="3"/>
      <c r="D121" s="3"/>
      <c r="E121" s="3"/>
      <c r="F121" s="3"/>
      <c r="G121" s="3"/>
    </row>
    <row r="122" spans="2:7" s="2" customFormat="1" ht="15.75">
      <c r="B122" s="3"/>
      <c r="C122" s="3"/>
      <c r="D122" s="3"/>
      <c r="E122" s="3"/>
      <c r="F122" s="3"/>
      <c r="G122" s="3"/>
    </row>
    <row r="123" spans="2:7" s="2" customFormat="1" ht="15.75">
      <c r="B123" s="3"/>
      <c r="C123" s="3"/>
      <c r="D123" s="3"/>
      <c r="E123" s="3"/>
      <c r="F123" s="3"/>
      <c r="G123" s="3"/>
    </row>
    <row r="124" spans="2:7" s="2" customFormat="1" ht="15.75">
      <c r="B124" s="3"/>
      <c r="C124" s="3"/>
      <c r="D124" s="3"/>
      <c r="E124" s="3"/>
      <c r="F124" s="3"/>
      <c r="G124" s="3"/>
    </row>
    <row r="125" spans="2:7" s="2" customFormat="1" ht="15.75">
      <c r="B125" s="3"/>
      <c r="C125" s="3"/>
      <c r="D125" s="3"/>
      <c r="E125" s="3"/>
      <c r="F125" s="3"/>
      <c r="G125" s="3"/>
    </row>
    <row r="126" spans="2:7" s="2" customFormat="1" ht="15.75">
      <c r="B126" s="3"/>
      <c r="C126" s="3"/>
      <c r="D126" s="3"/>
      <c r="E126" s="3"/>
      <c r="F126" s="3"/>
      <c r="G126" s="3"/>
    </row>
    <row r="127" spans="2:7" s="2" customFormat="1" ht="15.75">
      <c r="B127" s="3"/>
      <c r="C127" s="3"/>
      <c r="D127" s="3"/>
      <c r="E127" s="3"/>
      <c r="F127" s="3"/>
      <c r="G127" s="3"/>
    </row>
    <row r="128" spans="2:7" s="2" customFormat="1" ht="15.75">
      <c r="B128" s="3"/>
      <c r="C128" s="3"/>
      <c r="D128" s="3"/>
      <c r="E128" s="3"/>
      <c r="F128" s="3"/>
      <c r="G128" s="3"/>
    </row>
    <row r="129" spans="2:7" s="2" customFormat="1" ht="15.75">
      <c r="B129" s="3"/>
      <c r="C129" s="3"/>
      <c r="D129" s="3"/>
      <c r="E129" s="3"/>
      <c r="F129" s="3"/>
      <c r="G129" s="3"/>
    </row>
    <row r="130" spans="2:7" s="2" customFormat="1" ht="15.75">
      <c r="B130" s="3"/>
      <c r="C130" s="3"/>
      <c r="D130" s="3"/>
      <c r="E130" s="3"/>
      <c r="F130" s="3"/>
      <c r="G130" s="3"/>
    </row>
    <row r="131" spans="2:7" s="2" customFormat="1" ht="15.75">
      <c r="B131" s="3"/>
      <c r="C131" s="3"/>
      <c r="D131" s="3"/>
      <c r="E131" s="3"/>
      <c r="F131" s="3"/>
      <c r="G131" s="3"/>
    </row>
    <row r="132" spans="2:7" s="2" customFormat="1" ht="15.75">
      <c r="B132" s="3"/>
      <c r="C132" s="3"/>
      <c r="D132" s="3"/>
      <c r="E132" s="3"/>
      <c r="F132" s="3"/>
      <c r="G132" s="3"/>
    </row>
    <row r="133" spans="2:7" s="2" customFormat="1" ht="15.75">
      <c r="B133" s="3"/>
      <c r="C133" s="3"/>
      <c r="D133" s="3"/>
      <c r="E133" s="3"/>
      <c r="F133" s="3"/>
      <c r="G133" s="3"/>
    </row>
    <row r="134" spans="2:7" s="2" customFormat="1" ht="15.75">
      <c r="B134" s="3"/>
      <c r="C134" s="3"/>
      <c r="D134" s="3"/>
      <c r="E134" s="3"/>
      <c r="F134" s="3"/>
      <c r="G134" s="3"/>
    </row>
    <row r="135" spans="2:7" s="2" customFormat="1" ht="15.75">
      <c r="B135" s="3"/>
      <c r="C135" s="3"/>
      <c r="D135" s="3"/>
      <c r="E135" s="3"/>
      <c r="F135" s="3"/>
      <c r="G135" s="3"/>
    </row>
    <row r="136" spans="2:7" s="2" customFormat="1" ht="15.75">
      <c r="B136" s="3"/>
      <c r="C136" s="3"/>
      <c r="D136" s="3"/>
      <c r="E136" s="3"/>
      <c r="F136" s="3"/>
      <c r="G136" s="3"/>
    </row>
    <row r="137" spans="2:7" s="2" customFormat="1" ht="15.75">
      <c r="B137" s="3"/>
      <c r="C137" s="3"/>
      <c r="D137" s="3"/>
      <c r="E137" s="3"/>
      <c r="F137" s="3"/>
      <c r="G137" s="3"/>
    </row>
    <row r="138" spans="2:7" s="2" customFormat="1" ht="15.75">
      <c r="B138" s="3"/>
      <c r="C138" s="3"/>
      <c r="D138" s="3"/>
      <c r="E138" s="3"/>
      <c r="F138" s="3"/>
      <c r="G138" s="3"/>
    </row>
    <row r="139" spans="2:7" s="2" customFormat="1" ht="15.75">
      <c r="B139" s="3"/>
      <c r="C139" s="3"/>
      <c r="D139" s="3"/>
      <c r="E139" s="3"/>
      <c r="F139" s="3"/>
      <c r="G139" s="3"/>
    </row>
    <row r="140" spans="2:7" s="2" customFormat="1" ht="15.75">
      <c r="B140" s="3"/>
      <c r="C140" s="3"/>
      <c r="D140" s="3"/>
      <c r="E140" s="3"/>
      <c r="F140" s="3"/>
      <c r="G140" s="3"/>
    </row>
    <row r="141" spans="2:7" s="2" customFormat="1" ht="15.75">
      <c r="B141" s="3"/>
      <c r="C141" s="3"/>
      <c r="D141" s="3"/>
      <c r="E141" s="3"/>
      <c r="F141" s="3"/>
      <c r="G141" s="3"/>
    </row>
    <row r="142" spans="2:7" s="2" customFormat="1" ht="15.75">
      <c r="B142" s="3"/>
      <c r="C142" s="3"/>
      <c r="D142" s="3"/>
      <c r="E142" s="3"/>
      <c r="F142" s="3"/>
      <c r="G142" s="3"/>
    </row>
    <row r="143" spans="2:7" s="2" customFormat="1" ht="15.75">
      <c r="B143" s="3"/>
      <c r="C143" s="3"/>
      <c r="D143" s="3"/>
      <c r="E143" s="3"/>
      <c r="F143" s="3"/>
      <c r="G143" s="3"/>
    </row>
    <row r="144" spans="2:7" s="2" customFormat="1" ht="15.75">
      <c r="B144" s="3"/>
      <c r="C144" s="3"/>
      <c r="D144" s="3"/>
      <c r="E144" s="3"/>
      <c r="F144" s="3"/>
      <c r="G144" s="3"/>
    </row>
    <row r="145" spans="2:7" s="2" customFormat="1" ht="15.75">
      <c r="B145" s="3"/>
      <c r="C145" s="3"/>
      <c r="D145" s="3"/>
      <c r="E145" s="3"/>
      <c r="F145" s="3"/>
      <c r="G145" s="3"/>
    </row>
    <row r="146" spans="2:7" s="2" customFormat="1" ht="15.75">
      <c r="B146" s="3"/>
      <c r="C146" s="3"/>
      <c r="D146" s="3"/>
      <c r="E146" s="3"/>
      <c r="F146" s="3"/>
      <c r="G146" s="3"/>
    </row>
    <row r="147" spans="2:7" s="2" customFormat="1" ht="15.75">
      <c r="B147" s="3"/>
      <c r="C147" s="3"/>
      <c r="D147" s="3"/>
      <c r="E147" s="3"/>
      <c r="F147" s="3"/>
      <c r="G147" s="3"/>
    </row>
    <row r="148" spans="2:7" s="2" customFormat="1" ht="15.75">
      <c r="B148" s="3"/>
      <c r="C148" s="3"/>
      <c r="D148" s="3"/>
      <c r="E148" s="3"/>
      <c r="F148" s="3"/>
      <c r="G148" s="3"/>
    </row>
    <row r="149" spans="2:7" s="2" customFormat="1" ht="15.75">
      <c r="B149" s="3"/>
      <c r="C149" s="3"/>
      <c r="D149" s="3"/>
      <c r="E149" s="3"/>
      <c r="F149" s="3"/>
      <c r="G149" s="3"/>
    </row>
    <row r="150" spans="2:7" s="2" customFormat="1" ht="15.75">
      <c r="B150" s="3"/>
      <c r="C150" s="3"/>
      <c r="D150" s="3"/>
      <c r="E150" s="3"/>
      <c r="F150" s="3"/>
      <c r="G150" s="3"/>
    </row>
    <row r="151" spans="2:7" s="2" customFormat="1" ht="15.75">
      <c r="B151" s="3"/>
      <c r="C151" s="3"/>
      <c r="D151" s="3"/>
      <c r="E151" s="3"/>
      <c r="F151" s="3"/>
      <c r="G151" s="3"/>
    </row>
    <row r="152" spans="2:7" s="2" customFormat="1" ht="15.75">
      <c r="B152" s="3"/>
      <c r="C152" s="3"/>
      <c r="D152" s="3"/>
      <c r="E152" s="3"/>
      <c r="F152" s="3"/>
      <c r="G152" s="3"/>
    </row>
    <row r="153" spans="2:7" s="2" customFormat="1" ht="15.75">
      <c r="B153" s="3"/>
      <c r="C153" s="3"/>
      <c r="D153" s="3"/>
      <c r="E153" s="3"/>
      <c r="F153" s="3"/>
      <c r="G153" s="3"/>
    </row>
    <row r="154" spans="2:7" s="2" customFormat="1" ht="15.75">
      <c r="B154" s="3"/>
      <c r="C154" s="3"/>
      <c r="D154" s="3"/>
      <c r="E154" s="3"/>
      <c r="F154" s="3"/>
      <c r="G154" s="3"/>
    </row>
    <row r="155" spans="2:7" s="2" customFormat="1" ht="15.75">
      <c r="B155" s="3"/>
      <c r="C155" s="3"/>
      <c r="D155" s="3"/>
      <c r="E155" s="3"/>
      <c r="F155" s="3"/>
      <c r="G155" s="3"/>
    </row>
    <row r="156" spans="2:7" s="2" customFormat="1" ht="15.75">
      <c r="B156" s="3"/>
      <c r="C156" s="3"/>
      <c r="D156" s="3"/>
      <c r="E156" s="3"/>
      <c r="F156" s="3"/>
      <c r="G156" s="3"/>
    </row>
    <row r="157" spans="2:7" s="2" customFormat="1" ht="15.75">
      <c r="B157" s="3"/>
      <c r="C157" s="3"/>
      <c r="D157" s="3"/>
      <c r="E157" s="3"/>
      <c r="F157" s="3"/>
      <c r="G157" s="3"/>
    </row>
    <row r="158" spans="1:7" s="2" customFormat="1" ht="15.75">
      <c r="A158" s="10"/>
      <c r="B158" s="1"/>
      <c r="C158" s="1"/>
      <c r="D158" s="1"/>
      <c r="E158" s="1"/>
      <c r="F158" s="1"/>
      <c r="G158" s="1"/>
    </row>
    <row r="159" spans="1:7" s="2" customFormat="1" ht="15.75">
      <c r="A159" s="10"/>
      <c r="B159" s="1"/>
      <c r="C159" s="1"/>
      <c r="D159" s="1"/>
      <c r="E159" s="1"/>
      <c r="F159" s="1"/>
      <c r="G159" s="1"/>
    </row>
  </sheetData>
  <sheetProtection/>
  <mergeCells count="5">
    <mergeCell ref="A1:G1"/>
    <mergeCell ref="A3:A4"/>
    <mergeCell ref="B3:C3"/>
    <mergeCell ref="D3:E3"/>
    <mergeCell ref="F3:G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G161"/>
  <sheetViews>
    <sheetView tabSelected="1" zoomScalePageLayoutView="0" workbookViewId="0" topLeftCell="A1">
      <selection activeCell="H12" sqref="H12"/>
    </sheetView>
  </sheetViews>
  <sheetFormatPr defaultColWidth="9.00390625" defaultRowHeight="16.5"/>
  <cols>
    <col min="1" max="1" width="12.125" style="10" customWidth="1"/>
    <col min="2" max="2" width="15.50390625" style="1" customWidth="1"/>
    <col min="3" max="3" width="15.625" style="1" customWidth="1"/>
    <col min="4" max="4" width="15.50390625" style="1" customWidth="1"/>
    <col min="5" max="5" width="15.625" style="1" customWidth="1"/>
    <col min="6" max="7" width="10.625" style="1" customWidth="1"/>
  </cols>
  <sheetData>
    <row r="1" spans="1:7" s="2" customFormat="1" ht="30" customHeight="1">
      <c r="A1" s="113" t="s">
        <v>241</v>
      </c>
      <c r="B1" s="113"/>
      <c r="C1" s="113"/>
      <c r="D1" s="113"/>
      <c r="E1" s="113"/>
      <c r="F1" s="113"/>
      <c r="G1" s="113"/>
    </row>
    <row r="2" spans="2:7" s="2" customFormat="1" ht="15" customHeight="1">
      <c r="B2" s="3"/>
      <c r="C2" s="3"/>
      <c r="D2" s="3"/>
      <c r="E2" s="3"/>
      <c r="F2" s="3"/>
      <c r="G2" s="3"/>
    </row>
    <row r="3" spans="1:7" s="2" customFormat="1" ht="21.75" customHeight="1">
      <c r="A3" s="109" t="s">
        <v>30</v>
      </c>
      <c r="B3" s="109" t="s">
        <v>242</v>
      </c>
      <c r="C3" s="109"/>
      <c r="D3" s="109" t="s">
        <v>46</v>
      </c>
      <c r="E3" s="109"/>
      <c r="F3" s="109" t="s">
        <v>5</v>
      </c>
      <c r="G3" s="109"/>
    </row>
    <row r="4" spans="1:7" s="2" customFormat="1" ht="21.75" customHeight="1">
      <c r="A4" s="109"/>
      <c r="B4" s="4" t="s">
        <v>7</v>
      </c>
      <c r="C4" s="4" t="s">
        <v>8</v>
      </c>
      <c r="D4" s="4" t="s">
        <v>7</v>
      </c>
      <c r="E4" s="4" t="s">
        <v>8</v>
      </c>
      <c r="F4" s="4" t="s">
        <v>9</v>
      </c>
      <c r="G4" s="4" t="s">
        <v>10</v>
      </c>
    </row>
    <row r="5" spans="1:7" s="2" customFormat="1" ht="21.75" customHeight="1">
      <c r="A5" s="11" t="s">
        <v>13</v>
      </c>
      <c r="B5" s="5">
        <v>9878011</v>
      </c>
      <c r="C5" s="5">
        <v>14419800</v>
      </c>
      <c r="D5" s="5">
        <v>21914538</v>
      </c>
      <c r="E5" s="5">
        <v>33353400</v>
      </c>
      <c r="F5" s="15">
        <f>SUM(B5/D5-1)</f>
        <v>-0.5492484943100329</v>
      </c>
      <c r="G5" s="15">
        <f>SUM(C5/E5-1)</f>
        <v>-0.5676662649085251</v>
      </c>
    </row>
    <row r="6" spans="1:7" s="2" customFormat="1" ht="21.75" customHeight="1">
      <c r="A6" s="11" t="s">
        <v>32</v>
      </c>
      <c r="B6" s="5">
        <v>0</v>
      </c>
      <c r="C6" s="5">
        <v>100</v>
      </c>
      <c r="D6" s="5">
        <v>56</v>
      </c>
      <c r="E6" s="5">
        <v>2200</v>
      </c>
      <c r="F6" s="15">
        <f aca="true" t="shared" si="0" ref="F6:F41">SUM(B6/D6-1)</f>
        <v>-1</v>
      </c>
      <c r="G6" s="15">
        <f aca="true" t="shared" si="1" ref="G6:G41">SUM(C6/E6-1)</f>
        <v>-0.9545454545454546</v>
      </c>
    </row>
    <row r="7" spans="1:7" s="2" customFormat="1" ht="21.75" customHeight="1">
      <c r="A7" s="11" t="s">
        <v>14</v>
      </c>
      <c r="B7" s="5">
        <v>1199616</v>
      </c>
      <c r="C7" s="5">
        <v>1444200</v>
      </c>
      <c r="D7" s="5">
        <v>3966257</v>
      </c>
      <c r="E7" s="5">
        <v>4379900</v>
      </c>
      <c r="F7" s="15">
        <f t="shared" si="0"/>
        <v>-0.6975445615349687</v>
      </c>
      <c r="G7" s="15">
        <f t="shared" si="1"/>
        <v>-0.6702664444393708</v>
      </c>
    </row>
    <row r="8" spans="1:7" s="2" customFormat="1" ht="21.75" customHeight="1">
      <c r="A8" s="11" t="s">
        <v>35</v>
      </c>
      <c r="B8" s="5">
        <v>1063</v>
      </c>
      <c r="C8" s="5">
        <v>2200</v>
      </c>
      <c r="D8" s="5">
        <v>465</v>
      </c>
      <c r="E8" s="5">
        <v>2600</v>
      </c>
      <c r="F8" s="15">
        <f t="shared" si="0"/>
        <v>1.2860215053763442</v>
      </c>
      <c r="G8" s="15">
        <f t="shared" si="1"/>
        <v>-0.15384615384615385</v>
      </c>
    </row>
    <row r="9" spans="1:7" s="2" customFormat="1" ht="21.75" customHeight="1">
      <c r="A9" s="11" t="s">
        <v>31</v>
      </c>
      <c r="B9" s="5">
        <v>9072</v>
      </c>
      <c r="C9" s="5">
        <v>28900</v>
      </c>
      <c r="D9" s="5">
        <v>0</v>
      </c>
      <c r="E9" s="5">
        <v>0</v>
      </c>
      <c r="F9" s="5">
        <v>0</v>
      </c>
      <c r="G9" s="5">
        <v>0</v>
      </c>
    </row>
    <row r="10" spans="1:7" s="2" customFormat="1" ht="21.75" customHeight="1">
      <c r="A10" s="11" t="s">
        <v>0</v>
      </c>
      <c r="B10" s="5">
        <f>SUM(B5:B9)</f>
        <v>11087762</v>
      </c>
      <c r="C10" s="5">
        <f>SUM(C5:C9)</f>
        <v>15895200</v>
      </c>
      <c r="D10" s="6">
        <f>SUM(D5:D9)</f>
        <v>25881316</v>
      </c>
      <c r="E10" s="6">
        <f>SUM(E5:E9)</f>
        <v>37738100</v>
      </c>
      <c r="F10" s="15">
        <f t="shared" si="0"/>
        <v>-0.5715920318734952</v>
      </c>
      <c r="G10" s="15">
        <f t="shared" si="1"/>
        <v>-0.578802324441347</v>
      </c>
    </row>
    <row r="11" spans="1:7" s="2" customFormat="1" ht="21.75" customHeight="1">
      <c r="A11" s="11" t="s">
        <v>15</v>
      </c>
      <c r="B11" s="5">
        <v>632422</v>
      </c>
      <c r="C11" s="5">
        <v>1339600</v>
      </c>
      <c r="D11" s="5">
        <v>787506</v>
      </c>
      <c r="E11" s="5">
        <v>1681300</v>
      </c>
      <c r="F11" s="15">
        <f t="shared" si="0"/>
        <v>-0.1969305630687258</v>
      </c>
      <c r="G11" s="15">
        <f t="shared" si="1"/>
        <v>-0.20323559150657233</v>
      </c>
    </row>
    <row r="12" spans="1:7" s="2" customFormat="1" ht="25.5" customHeight="1">
      <c r="A12" s="11" t="s">
        <v>1</v>
      </c>
      <c r="B12" s="5">
        <f>SUM(B11:B11)</f>
        <v>632422</v>
      </c>
      <c r="C12" s="5">
        <f>SUM(C11:C11)</f>
        <v>1339600</v>
      </c>
      <c r="D12" s="5">
        <f>SUM(D11:D11)</f>
        <v>787506</v>
      </c>
      <c r="E12" s="5">
        <f>SUM(E11:E11)</f>
        <v>1681300</v>
      </c>
      <c r="F12" s="15">
        <f t="shared" si="0"/>
        <v>-0.1969305630687258</v>
      </c>
      <c r="G12" s="15">
        <f t="shared" si="1"/>
        <v>-0.20323559150657233</v>
      </c>
    </row>
    <row r="13" spans="1:7" s="2" customFormat="1" ht="21.75" customHeight="1">
      <c r="A13" s="11" t="s">
        <v>45</v>
      </c>
      <c r="B13" s="5">
        <v>0</v>
      </c>
      <c r="C13" s="5">
        <v>0</v>
      </c>
      <c r="D13" s="5">
        <v>15</v>
      </c>
      <c r="E13" s="5">
        <v>2300</v>
      </c>
      <c r="F13" s="15">
        <f t="shared" si="0"/>
        <v>-1</v>
      </c>
      <c r="G13" s="15">
        <f t="shared" si="1"/>
        <v>-1</v>
      </c>
    </row>
    <row r="14" spans="1:7" s="2" customFormat="1" ht="25.5" customHeight="1">
      <c r="A14" s="11" t="s">
        <v>37</v>
      </c>
      <c r="B14" s="5">
        <v>0</v>
      </c>
      <c r="C14" s="5">
        <v>0</v>
      </c>
      <c r="D14" s="5">
        <v>90</v>
      </c>
      <c r="E14" s="5">
        <v>1500</v>
      </c>
      <c r="F14" s="15">
        <f t="shared" si="0"/>
        <v>-1</v>
      </c>
      <c r="G14" s="15">
        <f t="shared" si="1"/>
        <v>-1</v>
      </c>
    </row>
    <row r="15" spans="1:7" s="2" customFormat="1" ht="25.5" customHeight="1">
      <c r="A15" s="11" t="s">
        <v>43</v>
      </c>
      <c r="B15" s="5">
        <v>0</v>
      </c>
      <c r="C15" s="5">
        <v>0</v>
      </c>
      <c r="D15" s="5">
        <v>135</v>
      </c>
      <c r="E15" s="6">
        <v>3500</v>
      </c>
      <c r="F15" s="15">
        <f t="shared" si="0"/>
        <v>-1</v>
      </c>
      <c r="G15" s="15">
        <f t="shared" si="1"/>
        <v>-1</v>
      </c>
    </row>
    <row r="16" spans="1:7" s="2" customFormat="1" ht="25.5" customHeight="1">
      <c r="A16" s="11" t="s">
        <v>36</v>
      </c>
      <c r="B16" s="5">
        <v>59824</v>
      </c>
      <c r="C16" s="5">
        <v>234000</v>
      </c>
      <c r="D16" s="5">
        <v>68470</v>
      </c>
      <c r="E16" s="6">
        <v>96100</v>
      </c>
      <c r="F16" s="15">
        <f t="shared" si="0"/>
        <v>-0.12627428070687896</v>
      </c>
      <c r="G16" s="15">
        <f t="shared" si="1"/>
        <v>1.4349635796045788</v>
      </c>
    </row>
    <row r="17" spans="1:7" s="2" customFormat="1" ht="21.75" customHeight="1">
      <c r="A17" s="11" t="s">
        <v>28</v>
      </c>
      <c r="B17" s="5">
        <v>0</v>
      </c>
      <c r="C17" s="5">
        <v>0</v>
      </c>
      <c r="D17" s="5">
        <v>928314</v>
      </c>
      <c r="E17" s="5">
        <v>1165500</v>
      </c>
      <c r="F17" s="15">
        <f t="shared" si="0"/>
        <v>-1</v>
      </c>
      <c r="G17" s="15">
        <f t="shared" si="1"/>
        <v>-1</v>
      </c>
    </row>
    <row r="18" spans="1:7" s="2" customFormat="1" ht="21.75" customHeight="1">
      <c r="A18" s="11" t="s">
        <v>29</v>
      </c>
      <c r="B18" s="5">
        <f>SUM(B13:B17)</f>
        <v>59824</v>
      </c>
      <c r="C18" s="5">
        <f>SUM(C13:C17)</f>
        <v>234000</v>
      </c>
      <c r="D18" s="5">
        <f>SUM(D13:D17)</f>
        <v>997024</v>
      </c>
      <c r="E18" s="5">
        <f>SUM(E13:E17)</f>
        <v>1268900</v>
      </c>
      <c r="F18" s="15">
        <f t="shared" si="0"/>
        <v>-0.9399974323586995</v>
      </c>
      <c r="G18" s="15">
        <f t="shared" si="1"/>
        <v>-0.815588304830956</v>
      </c>
    </row>
    <row r="19" spans="1:7" s="2" customFormat="1" ht="21.75" customHeight="1">
      <c r="A19" s="11" t="s">
        <v>34</v>
      </c>
      <c r="B19" s="5">
        <v>63907</v>
      </c>
      <c r="C19" s="5">
        <v>157500</v>
      </c>
      <c r="D19" s="5">
        <v>157006</v>
      </c>
      <c r="E19" s="5">
        <v>367900</v>
      </c>
      <c r="F19" s="15">
        <f t="shared" si="0"/>
        <v>-0.5929646000789779</v>
      </c>
      <c r="G19" s="15">
        <f t="shared" si="1"/>
        <v>-0.5718945365588475</v>
      </c>
    </row>
    <row r="20" spans="1:7" s="2" customFormat="1" ht="21.75" customHeight="1">
      <c r="A20" s="11" t="s">
        <v>24</v>
      </c>
      <c r="B20" s="5">
        <v>299980</v>
      </c>
      <c r="C20" s="5">
        <v>432800</v>
      </c>
      <c r="D20" s="5">
        <v>3155478</v>
      </c>
      <c r="E20" s="5">
        <v>4239000</v>
      </c>
      <c r="F20" s="15">
        <f t="shared" si="0"/>
        <v>-0.9049335790013431</v>
      </c>
      <c r="G20" s="15">
        <f t="shared" si="1"/>
        <v>-0.8979004482189196</v>
      </c>
    </row>
    <row r="21" spans="1:7" s="2" customFormat="1" ht="25.5" customHeight="1">
      <c r="A21" s="11" t="s">
        <v>18</v>
      </c>
      <c r="B21" s="5">
        <v>2071623</v>
      </c>
      <c r="C21" s="5">
        <v>2896400</v>
      </c>
      <c r="D21" s="5">
        <v>1326854</v>
      </c>
      <c r="E21" s="5">
        <v>1608000</v>
      </c>
      <c r="F21" s="15">
        <f t="shared" si="0"/>
        <v>0.5613044087744394</v>
      </c>
      <c r="G21" s="15">
        <f t="shared" si="1"/>
        <v>0.8012437810945274</v>
      </c>
    </row>
    <row r="22" spans="1:7" s="2" customFormat="1" ht="21.75" customHeight="1">
      <c r="A22" s="11" t="s">
        <v>19</v>
      </c>
      <c r="B22" s="5">
        <v>2141200</v>
      </c>
      <c r="C22" s="5">
        <v>3166500</v>
      </c>
      <c r="D22" s="5">
        <v>7961259</v>
      </c>
      <c r="E22" s="12">
        <v>11298900</v>
      </c>
      <c r="F22" s="15">
        <f t="shared" si="0"/>
        <v>-0.7310475642106355</v>
      </c>
      <c r="G22" s="15">
        <f t="shared" si="1"/>
        <v>-0.7197514802325891</v>
      </c>
    </row>
    <row r="23" spans="1:7" s="2" customFormat="1" ht="21.75" customHeight="1">
      <c r="A23" s="11" t="s">
        <v>20</v>
      </c>
      <c r="B23" s="5">
        <v>1745498</v>
      </c>
      <c r="C23" s="5">
        <v>2638900</v>
      </c>
      <c r="D23" s="5">
        <v>3661758</v>
      </c>
      <c r="E23" s="12">
        <v>5536000</v>
      </c>
      <c r="F23" s="15">
        <f t="shared" si="0"/>
        <v>-0.5233169422993</v>
      </c>
      <c r="G23" s="15">
        <f t="shared" si="1"/>
        <v>-0.5233200867052024</v>
      </c>
    </row>
    <row r="24" spans="1:7" s="2" customFormat="1" ht="21.75" customHeight="1">
      <c r="A24" s="11" t="s">
        <v>41</v>
      </c>
      <c r="B24" s="5">
        <v>0</v>
      </c>
      <c r="C24" s="5">
        <v>0</v>
      </c>
      <c r="D24" s="5">
        <v>523703</v>
      </c>
      <c r="E24" s="12">
        <v>724500</v>
      </c>
      <c r="F24" s="15">
        <f t="shared" si="0"/>
        <v>-1</v>
      </c>
      <c r="G24" s="15">
        <f t="shared" si="1"/>
        <v>-1</v>
      </c>
    </row>
    <row r="25" spans="1:7" s="2" customFormat="1" ht="21.75" customHeight="1">
      <c r="A25" s="11" t="s">
        <v>23</v>
      </c>
      <c r="B25" s="5">
        <v>0</v>
      </c>
      <c r="C25" s="5">
        <v>0</v>
      </c>
      <c r="D25" s="5">
        <v>50341</v>
      </c>
      <c r="E25" s="12">
        <v>75100</v>
      </c>
      <c r="F25" s="15">
        <f t="shared" si="0"/>
        <v>-1</v>
      </c>
      <c r="G25" s="15">
        <f t="shared" si="1"/>
        <v>-1</v>
      </c>
    </row>
    <row r="26" spans="1:7" s="2" customFormat="1" ht="21.75" customHeight="1">
      <c r="A26" s="11" t="s">
        <v>39</v>
      </c>
      <c r="B26" s="5">
        <v>0</v>
      </c>
      <c r="C26" s="5">
        <v>0</v>
      </c>
      <c r="D26" s="5">
        <v>149110</v>
      </c>
      <c r="E26" s="6">
        <v>232400</v>
      </c>
      <c r="F26" s="15">
        <f t="shared" si="0"/>
        <v>-1</v>
      </c>
      <c r="G26" s="15">
        <f t="shared" si="1"/>
        <v>-1</v>
      </c>
    </row>
    <row r="27" spans="1:7" s="2" customFormat="1" ht="21.75" customHeight="1">
      <c r="A27" s="11" t="s">
        <v>243</v>
      </c>
      <c r="B27" s="5">
        <v>310969</v>
      </c>
      <c r="C27" s="5">
        <v>463700</v>
      </c>
      <c r="D27" s="5">
        <v>0</v>
      </c>
      <c r="E27" s="6">
        <v>0</v>
      </c>
      <c r="F27" s="5">
        <v>0</v>
      </c>
      <c r="G27" s="6">
        <v>0</v>
      </c>
    </row>
    <row r="28" spans="1:7" s="2" customFormat="1" ht="21.75" customHeight="1">
      <c r="A28" s="11" t="s">
        <v>25</v>
      </c>
      <c r="B28" s="5">
        <v>1212154</v>
      </c>
      <c r="C28" s="5">
        <v>1872400</v>
      </c>
      <c r="D28" s="5">
        <v>1170811</v>
      </c>
      <c r="E28" s="6">
        <v>1746100</v>
      </c>
      <c r="F28" s="15">
        <f t="shared" si="0"/>
        <v>0.03531142088688943</v>
      </c>
      <c r="G28" s="15">
        <f t="shared" si="1"/>
        <v>0.07233262699730836</v>
      </c>
    </row>
    <row r="29" spans="1:7" s="2" customFormat="1" ht="21.75" customHeight="1">
      <c r="A29" s="11" t="s">
        <v>22</v>
      </c>
      <c r="B29" s="5">
        <v>100603</v>
      </c>
      <c r="C29" s="5">
        <v>141300</v>
      </c>
      <c r="D29" s="5">
        <v>97012</v>
      </c>
      <c r="E29" s="13">
        <v>144300</v>
      </c>
      <c r="F29" s="15">
        <f t="shared" si="0"/>
        <v>0.037016039252876</v>
      </c>
      <c r="G29" s="15">
        <f t="shared" si="1"/>
        <v>-0.02079002079002079</v>
      </c>
    </row>
    <row r="30" spans="1:7" s="2" customFormat="1" ht="21.75" customHeight="1">
      <c r="A30" s="11" t="s">
        <v>21</v>
      </c>
      <c r="B30" s="5">
        <v>317998</v>
      </c>
      <c r="C30" s="5">
        <v>301200</v>
      </c>
      <c r="D30" s="5">
        <v>600338</v>
      </c>
      <c r="E30" s="13">
        <v>813100</v>
      </c>
      <c r="F30" s="15">
        <f t="shared" si="0"/>
        <v>-0.470301730025419</v>
      </c>
      <c r="G30" s="15">
        <f t="shared" si="1"/>
        <v>-0.6295658590579265</v>
      </c>
    </row>
    <row r="31" spans="1:7" s="2" customFormat="1" ht="21.75" customHeight="1">
      <c r="A31" s="11" t="s">
        <v>3</v>
      </c>
      <c r="B31" s="5">
        <f>SUM(B19:B30)</f>
        <v>8263932</v>
      </c>
      <c r="C31" s="5">
        <f>SUM(C19:C30)</f>
        <v>12070700</v>
      </c>
      <c r="D31" s="5">
        <f>SUM(D19:D30)</f>
        <v>18853670</v>
      </c>
      <c r="E31" s="5">
        <f>SUM(E19:E30)</f>
        <v>26785300</v>
      </c>
      <c r="F31" s="15">
        <f t="shared" si="0"/>
        <v>-0.5616804579691912</v>
      </c>
      <c r="G31" s="15">
        <f t="shared" si="1"/>
        <v>-0.549353563335113</v>
      </c>
    </row>
    <row r="32" spans="1:7" s="2" customFormat="1" ht="21.75" customHeight="1">
      <c r="A32" s="11" t="s">
        <v>16</v>
      </c>
      <c r="B32" s="5">
        <v>1347890</v>
      </c>
      <c r="C32" s="5">
        <v>2125700</v>
      </c>
      <c r="D32" s="5">
        <v>5820424</v>
      </c>
      <c r="E32" s="13">
        <v>7843700</v>
      </c>
      <c r="F32" s="15">
        <f t="shared" si="0"/>
        <v>-0.7684206511415663</v>
      </c>
      <c r="G32" s="15">
        <f t="shared" si="1"/>
        <v>-0.72899269477415</v>
      </c>
    </row>
    <row r="33" spans="1:7" s="2" customFormat="1" ht="21.75" customHeight="1">
      <c r="A33" s="11" t="s">
        <v>142</v>
      </c>
      <c r="B33" s="5">
        <v>88370998</v>
      </c>
      <c r="C33" s="5">
        <v>128037400</v>
      </c>
      <c r="D33" s="5">
        <v>96065777</v>
      </c>
      <c r="E33" s="13">
        <v>142583200</v>
      </c>
      <c r="F33" s="15">
        <f t="shared" si="0"/>
        <v>-0.08009906587233451</v>
      </c>
      <c r="G33" s="15">
        <f t="shared" si="1"/>
        <v>-0.10201622631558271</v>
      </c>
    </row>
    <row r="34" spans="1:7" s="2" customFormat="1" ht="25.5" customHeight="1">
      <c r="A34" s="11" t="s">
        <v>4</v>
      </c>
      <c r="B34" s="5">
        <f>SUM(B32:B33)</f>
        <v>89718888</v>
      </c>
      <c r="C34" s="5">
        <f>SUM(C32:C33)</f>
        <v>130163100</v>
      </c>
      <c r="D34" s="5">
        <f>SUM(D32:D33)</f>
        <v>101886201</v>
      </c>
      <c r="E34" s="6">
        <f>SUM(E32:E33)</f>
        <v>150426900</v>
      </c>
      <c r="F34" s="15">
        <f t="shared" si="0"/>
        <v>-0.11942061712557128</v>
      </c>
      <c r="G34" s="15">
        <f t="shared" si="1"/>
        <v>-0.1347086192695588</v>
      </c>
    </row>
    <row r="35" spans="1:7" s="2" customFormat="1" ht="21.75" customHeight="1">
      <c r="A35" s="11" t="s">
        <v>33</v>
      </c>
      <c r="B35" s="5">
        <v>292040</v>
      </c>
      <c r="C35" s="5">
        <v>341800</v>
      </c>
      <c r="D35" s="5">
        <v>3577942</v>
      </c>
      <c r="E35" s="6">
        <v>4775700</v>
      </c>
      <c r="F35" s="15">
        <f t="shared" si="0"/>
        <v>-0.9183776595596016</v>
      </c>
      <c r="G35" s="15">
        <f t="shared" si="1"/>
        <v>-0.9284293402014364</v>
      </c>
    </row>
    <row r="36" spans="1:7" s="2" customFormat="1" ht="21.75" customHeight="1">
      <c r="A36" s="11" t="s">
        <v>17</v>
      </c>
      <c r="B36" s="5">
        <v>29081406</v>
      </c>
      <c r="C36" s="5">
        <v>46578200</v>
      </c>
      <c r="D36" s="5">
        <v>36749641</v>
      </c>
      <c r="E36" s="6">
        <v>57681400</v>
      </c>
      <c r="F36" s="15">
        <f t="shared" si="0"/>
        <v>-0.20866149413541213</v>
      </c>
      <c r="G36" s="15">
        <f t="shared" si="1"/>
        <v>-0.19249186046108446</v>
      </c>
    </row>
    <row r="37" spans="1:7" s="2" customFormat="1" ht="25.5" customHeight="1">
      <c r="A37" s="11" t="s">
        <v>38</v>
      </c>
      <c r="B37" s="5">
        <v>266110</v>
      </c>
      <c r="C37" s="5">
        <v>381600</v>
      </c>
      <c r="D37" s="5">
        <v>0</v>
      </c>
      <c r="E37" s="6">
        <v>0</v>
      </c>
      <c r="F37" s="5">
        <v>0</v>
      </c>
      <c r="G37" s="6">
        <v>0</v>
      </c>
    </row>
    <row r="38" spans="1:7" s="2" customFormat="1" ht="21.75" customHeight="1">
      <c r="A38" s="11" t="s">
        <v>12</v>
      </c>
      <c r="B38" s="5">
        <f>SUM(B35:B37)</f>
        <v>29639556</v>
      </c>
      <c r="C38" s="5">
        <f>SUM(C35:C37)</f>
        <v>47301600</v>
      </c>
      <c r="D38" s="5">
        <f>SUM(D35:D37)</f>
        <v>40327583</v>
      </c>
      <c r="E38" s="5">
        <f>SUM(E35:E37)</f>
        <v>62457100</v>
      </c>
      <c r="F38" s="15">
        <f t="shared" si="0"/>
        <v>-0.26503019037862996</v>
      </c>
      <c r="G38" s="15">
        <f t="shared" si="1"/>
        <v>-0.2426545580886721</v>
      </c>
    </row>
    <row r="39" spans="1:7" s="2" customFormat="1" ht="21.75" customHeight="1">
      <c r="A39" s="11" t="s">
        <v>27</v>
      </c>
      <c r="B39" s="5">
        <v>2144275</v>
      </c>
      <c r="C39" s="5">
        <v>3894300</v>
      </c>
      <c r="D39" s="12">
        <v>575724</v>
      </c>
      <c r="E39" s="12">
        <v>914000</v>
      </c>
      <c r="F39" s="15">
        <f t="shared" si="0"/>
        <v>2.7244843015055826</v>
      </c>
      <c r="G39" s="15">
        <f t="shared" si="1"/>
        <v>3.260722100656455</v>
      </c>
    </row>
    <row r="40" spans="1:7" s="2" customFormat="1" ht="21.75" customHeight="1">
      <c r="A40" s="11" t="s">
        <v>26</v>
      </c>
      <c r="B40" s="5">
        <f>SUM(B39:B39)</f>
        <v>2144275</v>
      </c>
      <c r="C40" s="5">
        <f>SUM(C39:C39)</f>
        <v>3894300</v>
      </c>
      <c r="D40" s="5">
        <f>SUM(D39:D39)</f>
        <v>575724</v>
      </c>
      <c r="E40" s="5">
        <f>SUM(E39:E39)</f>
        <v>914000</v>
      </c>
      <c r="F40" s="15">
        <f t="shared" si="0"/>
        <v>2.7244843015055826</v>
      </c>
      <c r="G40" s="15">
        <f t="shared" si="1"/>
        <v>3.260722100656455</v>
      </c>
    </row>
    <row r="41" spans="1:7" s="2" customFormat="1" ht="25.5" customHeight="1">
      <c r="A41" s="11" t="s">
        <v>11</v>
      </c>
      <c r="B41" s="5">
        <f>SUM(B40,B38,B34,B31,B18,B12,B10)</f>
        <v>141546659</v>
      </c>
      <c r="C41" s="5">
        <f>SUM(C40,C38,C34,C31,C18,C12,C10)</f>
        <v>210898500</v>
      </c>
      <c r="D41" s="9">
        <f>SUM(D40,D38,D34,D31,D18,D12,D10)</f>
        <v>189309024</v>
      </c>
      <c r="E41" s="9">
        <f>SUM(E40,E38,E34,E31,E18,E12,E10)</f>
        <v>281271600</v>
      </c>
      <c r="F41" s="15">
        <f t="shared" si="0"/>
        <v>-0.2522984060178769</v>
      </c>
      <c r="G41" s="15">
        <f t="shared" si="1"/>
        <v>-0.2501962515945442</v>
      </c>
    </row>
    <row r="42" spans="2:7" s="2" customFormat="1" ht="21.75" customHeight="1">
      <c r="B42" s="3"/>
      <c r="C42" s="3"/>
      <c r="D42" s="3"/>
      <c r="E42" s="3"/>
      <c r="F42" s="14"/>
      <c r="G42" s="14"/>
    </row>
    <row r="43" spans="2:7" s="2" customFormat="1" ht="25.5" customHeight="1">
      <c r="B43" s="3"/>
      <c r="C43" s="3"/>
      <c r="D43" s="3"/>
      <c r="E43" s="3"/>
      <c r="F43" s="14"/>
      <c r="G43" s="14"/>
    </row>
    <row r="44" spans="2:7" s="2" customFormat="1" ht="31.5" customHeight="1">
      <c r="B44" s="3"/>
      <c r="C44" s="3"/>
      <c r="D44" s="3"/>
      <c r="E44" s="3"/>
      <c r="F44" s="14"/>
      <c r="G44" s="14"/>
    </row>
    <row r="45" spans="2:7" s="2" customFormat="1" ht="15.75">
      <c r="B45" s="3"/>
      <c r="C45" s="3"/>
      <c r="D45" s="3"/>
      <c r="E45" s="3"/>
      <c r="F45" s="14"/>
      <c r="G45" s="14"/>
    </row>
    <row r="46" spans="2:7" s="2" customFormat="1" ht="15.75">
      <c r="B46" s="3"/>
      <c r="C46" s="3"/>
      <c r="D46" s="3"/>
      <c r="E46" s="3"/>
      <c r="F46" s="14"/>
      <c r="G46" s="14"/>
    </row>
    <row r="47" spans="2:7" s="2" customFormat="1" ht="15.75">
      <c r="B47" s="3"/>
      <c r="C47" s="3"/>
      <c r="D47" s="3"/>
      <c r="E47" s="3"/>
      <c r="F47" s="14"/>
      <c r="G47" s="14"/>
    </row>
    <row r="48" spans="2:7" s="2" customFormat="1" ht="15.75">
      <c r="B48" s="3"/>
      <c r="C48" s="3"/>
      <c r="D48" s="3"/>
      <c r="E48" s="3"/>
      <c r="F48" s="14"/>
      <c r="G48" s="14"/>
    </row>
    <row r="49" spans="2:7" s="2" customFormat="1" ht="15.75">
      <c r="B49" s="3"/>
      <c r="C49" s="3"/>
      <c r="D49" s="3"/>
      <c r="E49" s="3"/>
      <c r="F49" s="14"/>
      <c r="G49" s="14"/>
    </row>
    <row r="50" spans="2:7" s="2" customFormat="1" ht="15.75">
      <c r="B50" s="3"/>
      <c r="C50" s="3"/>
      <c r="D50" s="3"/>
      <c r="E50" s="3"/>
      <c r="F50" s="14"/>
      <c r="G50" s="14"/>
    </row>
    <row r="51" spans="2:7" s="2" customFormat="1" ht="15.75">
      <c r="B51" s="3"/>
      <c r="C51" s="3"/>
      <c r="D51" s="3"/>
      <c r="E51" s="3"/>
      <c r="F51" s="14"/>
      <c r="G51" s="14"/>
    </row>
    <row r="52" spans="2:7" s="2" customFormat="1" ht="15.75">
      <c r="B52" s="3"/>
      <c r="C52" s="3"/>
      <c r="D52" s="3"/>
      <c r="E52" s="3"/>
      <c r="F52" s="14"/>
      <c r="G52" s="14"/>
    </row>
    <row r="53" spans="2:7" s="2" customFormat="1" ht="15.75">
      <c r="B53" s="3"/>
      <c r="C53" s="3"/>
      <c r="D53" s="3"/>
      <c r="E53" s="3"/>
      <c r="F53" s="14"/>
      <c r="G53" s="14"/>
    </row>
    <row r="54" spans="2:7" s="2" customFormat="1" ht="15.75">
      <c r="B54" s="3"/>
      <c r="C54" s="3"/>
      <c r="D54" s="3"/>
      <c r="E54" s="3"/>
      <c r="F54" s="14"/>
      <c r="G54" s="14"/>
    </row>
    <row r="55" spans="2:7" s="2" customFormat="1" ht="15.75">
      <c r="B55" s="3"/>
      <c r="C55" s="3"/>
      <c r="D55" s="3"/>
      <c r="E55" s="3"/>
      <c r="F55" s="14"/>
      <c r="G55" s="14"/>
    </row>
    <row r="56" spans="2:7" s="2" customFormat="1" ht="15.75">
      <c r="B56" s="3"/>
      <c r="C56" s="3"/>
      <c r="D56" s="3"/>
      <c r="E56" s="3"/>
      <c r="F56" s="14"/>
      <c r="G56" s="14"/>
    </row>
    <row r="57" spans="2:7" s="2" customFormat="1" ht="15.75">
      <c r="B57" s="3"/>
      <c r="C57" s="3"/>
      <c r="D57" s="3"/>
      <c r="E57" s="3"/>
      <c r="F57" s="14"/>
      <c r="G57" s="14"/>
    </row>
    <row r="58" spans="2:7" s="2" customFormat="1" ht="15.75">
      <c r="B58" s="3"/>
      <c r="C58" s="3"/>
      <c r="D58" s="3"/>
      <c r="E58" s="3"/>
      <c r="F58" s="14"/>
      <c r="G58" s="14"/>
    </row>
    <row r="59" spans="2:7" s="2" customFormat="1" ht="15.75">
      <c r="B59" s="3"/>
      <c r="C59" s="3"/>
      <c r="D59" s="3"/>
      <c r="E59" s="3"/>
      <c r="F59" s="14"/>
      <c r="G59" s="14"/>
    </row>
    <row r="60" spans="2:7" s="2" customFormat="1" ht="15.75">
      <c r="B60" s="3"/>
      <c r="C60" s="3"/>
      <c r="D60" s="3"/>
      <c r="E60" s="3"/>
      <c r="F60" s="14"/>
      <c r="G60" s="14"/>
    </row>
    <row r="61" spans="2:7" s="2" customFormat="1" ht="15.75">
      <c r="B61" s="3"/>
      <c r="C61" s="3"/>
      <c r="D61" s="3"/>
      <c r="E61" s="3"/>
      <c r="F61" s="3"/>
      <c r="G61" s="3"/>
    </row>
    <row r="62" spans="2:7" s="2" customFormat="1" ht="15.75">
      <c r="B62" s="3"/>
      <c r="C62" s="3"/>
      <c r="D62" s="3"/>
      <c r="E62" s="3"/>
      <c r="F62" s="3"/>
      <c r="G62" s="3"/>
    </row>
    <row r="63" spans="2:7" s="2" customFormat="1" ht="15.75">
      <c r="B63" s="3"/>
      <c r="C63" s="3"/>
      <c r="D63" s="3"/>
      <c r="E63" s="3"/>
      <c r="F63" s="3"/>
      <c r="G63" s="3"/>
    </row>
    <row r="64" spans="2:7" s="2" customFormat="1" ht="15.75">
      <c r="B64" s="3"/>
      <c r="C64" s="3"/>
      <c r="D64" s="3"/>
      <c r="E64" s="3"/>
      <c r="F64" s="3"/>
      <c r="G64" s="3"/>
    </row>
    <row r="65" spans="2:7" s="2" customFormat="1" ht="15.75">
      <c r="B65" s="3"/>
      <c r="C65" s="3"/>
      <c r="D65" s="3"/>
      <c r="E65" s="3"/>
      <c r="F65" s="3"/>
      <c r="G65" s="3"/>
    </row>
    <row r="66" spans="2:7" s="2" customFormat="1" ht="15.75">
      <c r="B66" s="3"/>
      <c r="C66" s="3"/>
      <c r="D66" s="3"/>
      <c r="E66" s="3"/>
      <c r="F66" s="3"/>
      <c r="G66" s="3"/>
    </row>
    <row r="67" spans="2:7" s="2" customFormat="1" ht="15.75">
      <c r="B67" s="3"/>
      <c r="C67" s="3"/>
      <c r="D67" s="3"/>
      <c r="E67" s="3"/>
      <c r="F67" s="3"/>
      <c r="G67" s="3"/>
    </row>
    <row r="68" spans="2:7" s="2" customFormat="1" ht="15.75">
      <c r="B68" s="3"/>
      <c r="C68" s="3"/>
      <c r="D68" s="3"/>
      <c r="E68" s="3"/>
      <c r="F68" s="3"/>
      <c r="G68" s="3"/>
    </row>
    <row r="69" spans="2:7" s="2" customFormat="1" ht="15.75">
      <c r="B69" s="3"/>
      <c r="C69" s="3"/>
      <c r="D69" s="3"/>
      <c r="E69" s="3"/>
      <c r="F69" s="3"/>
      <c r="G69" s="3"/>
    </row>
    <row r="70" spans="2:7" s="2" customFormat="1" ht="15.75">
      <c r="B70" s="3"/>
      <c r="C70" s="3"/>
      <c r="D70" s="3"/>
      <c r="E70" s="3"/>
      <c r="F70" s="3"/>
      <c r="G70" s="3"/>
    </row>
    <row r="71" spans="2:7" s="2" customFormat="1" ht="15.75">
      <c r="B71" s="3"/>
      <c r="C71" s="3"/>
      <c r="D71" s="3"/>
      <c r="E71" s="3"/>
      <c r="F71" s="3"/>
      <c r="G71" s="3"/>
    </row>
    <row r="72" spans="2:7" s="2" customFormat="1" ht="15.75">
      <c r="B72" s="3"/>
      <c r="C72" s="3"/>
      <c r="D72" s="3"/>
      <c r="E72" s="3"/>
      <c r="F72" s="3"/>
      <c r="G72" s="3"/>
    </row>
    <row r="73" spans="2:7" s="2" customFormat="1" ht="15.75">
      <c r="B73" s="3"/>
      <c r="C73" s="3"/>
      <c r="D73" s="3"/>
      <c r="E73" s="3"/>
      <c r="F73" s="3"/>
      <c r="G73" s="3"/>
    </row>
    <row r="74" spans="2:7" s="2" customFormat="1" ht="15.75">
      <c r="B74" s="3"/>
      <c r="C74" s="3"/>
      <c r="D74" s="3"/>
      <c r="E74" s="3"/>
      <c r="F74" s="3"/>
      <c r="G74" s="3"/>
    </row>
    <row r="75" spans="2:7" s="2" customFormat="1" ht="15.75">
      <c r="B75" s="3"/>
      <c r="C75" s="3"/>
      <c r="D75" s="3"/>
      <c r="E75" s="3"/>
      <c r="F75" s="3"/>
      <c r="G75" s="3"/>
    </row>
    <row r="76" spans="2:7" s="2" customFormat="1" ht="15.75">
      <c r="B76" s="3"/>
      <c r="C76" s="3"/>
      <c r="D76" s="3"/>
      <c r="E76" s="3"/>
      <c r="F76" s="3"/>
      <c r="G76" s="3"/>
    </row>
    <row r="77" spans="2:7" s="2" customFormat="1" ht="15.75">
      <c r="B77" s="3"/>
      <c r="C77" s="3"/>
      <c r="D77" s="3"/>
      <c r="E77" s="3"/>
      <c r="F77" s="3"/>
      <c r="G77" s="3"/>
    </row>
    <row r="78" spans="2:7" s="2" customFormat="1" ht="15.75">
      <c r="B78" s="3"/>
      <c r="C78" s="3"/>
      <c r="D78" s="3"/>
      <c r="E78" s="3"/>
      <c r="F78" s="3"/>
      <c r="G78" s="3"/>
    </row>
    <row r="79" spans="2:7" s="2" customFormat="1" ht="15.75">
      <c r="B79" s="3"/>
      <c r="C79" s="3"/>
      <c r="D79" s="3"/>
      <c r="E79" s="3"/>
      <c r="F79" s="3"/>
      <c r="G79" s="3"/>
    </row>
    <row r="80" spans="2:7" s="2" customFormat="1" ht="15.75">
      <c r="B80" s="3"/>
      <c r="C80" s="3"/>
      <c r="D80" s="3"/>
      <c r="E80" s="3"/>
      <c r="F80" s="3"/>
      <c r="G80" s="3"/>
    </row>
    <row r="81" spans="2:7" s="2" customFormat="1" ht="15.75">
      <c r="B81" s="3"/>
      <c r="C81" s="3"/>
      <c r="D81" s="3"/>
      <c r="E81" s="3"/>
      <c r="F81" s="3"/>
      <c r="G81" s="3"/>
    </row>
    <row r="82" spans="2:7" s="2" customFormat="1" ht="15.75">
      <c r="B82" s="3"/>
      <c r="C82" s="3"/>
      <c r="D82" s="3"/>
      <c r="E82" s="3"/>
      <c r="F82" s="3"/>
      <c r="G82" s="3"/>
    </row>
    <row r="83" spans="2:7" s="2" customFormat="1" ht="15.75">
      <c r="B83" s="3"/>
      <c r="C83" s="3"/>
      <c r="D83" s="3"/>
      <c r="E83" s="3"/>
      <c r="F83" s="3"/>
      <c r="G83" s="3"/>
    </row>
    <row r="84" spans="2:7" s="2" customFormat="1" ht="15.75">
      <c r="B84" s="3"/>
      <c r="C84" s="3"/>
      <c r="D84" s="3"/>
      <c r="E84" s="3"/>
      <c r="F84" s="3"/>
      <c r="G84" s="3"/>
    </row>
    <row r="85" spans="2:7" s="2" customFormat="1" ht="15.75">
      <c r="B85" s="3"/>
      <c r="C85" s="3"/>
      <c r="D85" s="3"/>
      <c r="E85" s="3"/>
      <c r="F85" s="3"/>
      <c r="G85" s="3"/>
    </row>
    <row r="86" spans="2:7" s="2" customFormat="1" ht="15.75">
      <c r="B86" s="3"/>
      <c r="C86" s="3"/>
      <c r="D86" s="3"/>
      <c r="E86" s="3"/>
      <c r="F86" s="3"/>
      <c r="G86" s="3"/>
    </row>
    <row r="87" spans="2:7" s="2" customFormat="1" ht="15.75">
      <c r="B87" s="3"/>
      <c r="C87" s="3"/>
      <c r="D87" s="3"/>
      <c r="E87" s="3"/>
      <c r="F87" s="3"/>
      <c r="G87" s="3"/>
    </row>
    <row r="88" spans="2:7" s="2" customFormat="1" ht="15.75">
      <c r="B88" s="3"/>
      <c r="C88" s="3"/>
      <c r="D88" s="3"/>
      <c r="E88" s="3"/>
      <c r="F88" s="3"/>
      <c r="G88" s="3"/>
    </row>
    <row r="89" spans="2:7" s="2" customFormat="1" ht="15.75">
      <c r="B89" s="3"/>
      <c r="C89" s="3"/>
      <c r="D89" s="3"/>
      <c r="E89" s="3"/>
      <c r="F89" s="3"/>
      <c r="G89" s="3"/>
    </row>
    <row r="90" spans="2:7" s="2" customFormat="1" ht="15.75">
      <c r="B90" s="3"/>
      <c r="C90" s="3"/>
      <c r="D90" s="3"/>
      <c r="E90" s="3"/>
      <c r="F90" s="3"/>
      <c r="G90" s="3"/>
    </row>
    <row r="91" spans="2:7" s="2" customFormat="1" ht="15.75">
      <c r="B91" s="3"/>
      <c r="C91" s="3"/>
      <c r="D91" s="3"/>
      <c r="E91" s="3"/>
      <c r="F91" s="3"/>
      <c r="G91" s="3"/>
    </row>
    <row r="92" spans="2:7" s="2" customFormat="1" ht="15.75">
      <c r="B92" s="3"/>
      <c r="C92" s="3"/>
      <c r="D92" s="3"/>
      <c r="E92" s="3"/>
      <c r="F92" s="3"/>
      <c r="G92" s="3"/>
    </row>
    <row r="93" spans="2:7" s="2" customFormat="1" ht="15.75">
      <c r="B93" s="3"/>
      <c r="C93" s="3"/>
      <c r="D93" s="3"/>
      <c r="E93" s="3"/>
      <c r="F93" s="3"/>
      <c r="G93" s="3"/>
    </row>
    <row r="94" spans="2:7" s="2" customFormat="1" ht="15.75">
      <c r="B94" s="3"/>
      <c r="C94" s="3"/>
      <c r="D94" s="3"/>
      <c r="E94" s="3"/>
      <c r="F94" s="3"/>
      <c r="G94" s="3"/>
    </row>
    <row r="95" spans="2:7" s="2" customFormat="1" ht="15.75">
      <c r="B95" s="3"/>
      <c r="C95" s="3"/>
      <c r="D95" s="3"/>
      <c r="E95" s="3"/>
      <c r="F95" s="3"/>
      <c r="G95" s="3"/>
    </row>
    <row r="96" spans="2:7" s="2" customFormat="1" ht="15.75">
      <c r="B96" s="3"/>
      <c r="C96" s="3"/>
      <c r="D96" s="3"/>
      <c r="E96" s="3"/>
      <c r="F96" s="3"/>
      <c r="G96" s="3"/>
    </row>
    <row r="97" spans="2:7" s="2" customFormat="1" ht="15.75">
      <c r="B97" s="3"/>
      <c r="C97" s="3"/>
      <c r="D97" s="3"/>
      <c r="E97" s="3"/>
      <c r="F97" s="3"/>
      <c r="G97" s="3"/>
    </row>
    <row r="98" spans="2:7" s="2" customFormat="1" ht="15.75">
      <c r="B98" s="3"/>
      <c r="C98" s="3"/>
      <c r="D98" s="3"/>
      <c r="E98" s="3"/>
      <c r="F98" s="3"/>
      <c r="G98" s="3"/>
    </row>
    <row r="99" spans="2:7" s="2" customFormat="1" ht="15.75">
      <c r="B99" s="3"/>
      <c r="C99" s="3"/>
      <c r="D99" s="3"/>
      <c r="E99" s="3"/>
      <c r="F99" s="3"/>
      <c r="G99" s="3"/>
    </row>
    <row r="100" spans="2:7" s="2" customFormat="1" ht="15.75">
      <c r="B100" s="3"/>
      <c r="C100" s="3"/>
      <c r="D100" s="3"/>
      <c r="E100" s="3"/>
      <c r="F100" s="3"/>
      <c r="G100" s="3"/>
    </row>
    <row r="101" spans="2:7" s="2" customFormat="1" ht="15.75">
      <c r="B101" s="3"/>
      <c r="C101" s="3"/>
      <c r="D101" s="3"/>
      <c r="E101" s="3"/>
      <c r="F101" s="3"/>
      <c r="G101" s="3"/>
    </row>
    <row r="102" spans="2:7" s="2" customFormat="1" ht="15.75">
      <c r="B102" s="3"/>
      <c r="C102" s="3"/>
      <c r="D102" s="3"/>
      <c r="E102" s="3"/>
      <c r="F102" s="3"/>
      <c r="G102" s="3"/>
    </row>
    <row r="103" spans="2:7" s="2" customFormat="1" ht="15.75">
      <c r="B103" s="3"/>
      <c r="C103" s="3"/>
      <c r="D103" s="3"/>
      <c r="E103" s="3"/>
      <c r="F103" s="3"/>
      <c r="G103" s="3"/>
    </row>
    <row r="104" spans="2:7" s="2" customFormat="1" ht="15.75">
      <c r="B104" s="3"/>
      <c r="C104" s="3"/>
      <c r="D104" s="3"/>
      <c r="E104" s="3"/>
      <c r="F104" s="3"/>
      <c r="G104" s="3"/>
    </row>
    <row r="105" spans="2:7" s="2" customFormat="1" ht="15.75">
      <c r="B105" s="3"/>
      <c r="C105" s="3"/>
      <c r="D105" s="3"/>
      <c r="E105" s="3"/>
      <c r="F105" s="3"/>
      <c r="G105" s="3"/>
    </row>
    <row r="106" spans="2:7" s="2" customFormat="1" ht="15.75">
      <c r="B106" s="3"/>
      <c r="C106" s="3"/>
      <c r="D106" s="3"/>
      <c r="E106" s="3"/>
      <c r="F106" s="3"/>
      <c r="G106" s="3"/>
    </row>
    <row r="107" spans="2:7" s="2" customFormat="1" ht="15.75">
      <c r="B107" s="3"/>
      <c r="C107" s="3"/>
      <c r="D107" s="3"/>
      <c r="E107" s="3"/>
      <c r="F107" s="3"/>
      <c r="G107" s="3"/>
    </row>
    <row r="108" spans="2:7" s="2" customFormat="1" ht="15.75">
      <c r="B108" s="3"/>
      <c r="C108" s="3"/>
      <c r="D108" s="3"/>
      <c r="E108" s="3"/>
      <c r="F108" s="3"/>
      <c r="G108" s="3"/>
    </row>
    <row r="109" spans="2:7" s="2" customFormat="1" ht="15.75">
      <c r="B109" s="3"/>
      <c r="C109" s="3"/>
      <c r="D109" s="3"/>
      <c r="E109" s="3"/>
      <c r="F109" s="3"/>
      <c r="G109" s="3"/>
    </row>
    <row r="110" spans="2:7" s="2" customFormat="1" ht="15.75">
      <c r="B110" s="3"/>
      <c r="C110" s="3"/>
      <c r="D110" s="3"/>
      <c r="E110" s="3"/>
      <c r="F110" s="3"/>
      <c r="G110" s="3"/>
    </row>
    <row r="111" spans="2:7" s="2" customFormat="1" ht="15.75">
      <c r="B111" s="3"/>
      <c r="C111" s="3"/>
      <c r="D111" s="3"/>
      <c r="E111" s="3"/>
      <c r="F111" s="3"/>
      <c r="G111" s="3"/>
    </row>
    <row r="112" spans="2:7" s="2" customFormat="1" ht="15.75">
      <c r="B112" s="3"/>
      <c r="C112" s="3"/>
      <c r="D112" s="3"/>
      <c r="E112" s="3"/>
      <c r="F112" s="3"/>
      <c r="G112" s="3"/>
    </row>
    <row r="113" spans="2:7" s="2" customFormat="1" ht="15.75">
      <c r="B113" s="3"/>
      <c r="C113" s="3"/>
      <c r="D113" s="3"/>
      <c r="E113" s="3"/>
      <c r="F113" s="3"/>
      <c r="G113" s="3"/>
    </row>
    <row r="114" spans="2:7" s="2" customFormat="1" ht="15.75">
      <c r="B114" s="3"/>
      <c r="C114" s="3"/>
      <c r="D114" s="3"/>
      <c r="E114" s="3"/>
      <c r="F114" s="3"/>
      <c r="G114" s="3"/>
    </row>
    <row r="115" spans="2:7" s="2" customFormat="1" ht="15.75">
      <c r="B115" s="3"/>
      <c r="C115" s="3"/>
      <c r="D115" s="3"/>
      <c r="E115" s="3"/>
      <c r="F115" s="3"/>
      <c r="G115" s="3"/>
    </row>
    <row r="116" spans="2:7" s="2" customFormat="1" ht="15.75">
      <c r="B116" s="3"/>
      <c r="C116" s="3"/>
      <c r="D116" s="3"/>
      <c r="E116" s="3"/>
      <c r="F116" s="3"/>
      <c r="G116" s="3"/>
    </row>
    <row r="117" spans="2:7" s="2" customFormat="1" ht="15.75">
      <c r="B117" s="3"/>
      <c r="C117" s="3"/>
      <c r="D117" s="3"/>
      <c r="E117" s="3"/>
      <c r="F117" s="3"/>
      <c r="G117" s="3"/>
    </row>
    <row r="118" spans="2:7" s="2" customFormat="1" ht="15.75">
      <c r="B118" s="3"/>
      <c r="C118" s="3"/>
      <c r="D118" s="3"/>
      <c r="E118" s="3"/>
      <c r="F118" s="3"/>
      <c r="G118" s="3"/>
    </row>
    <row r="119" spans="2:7" s="2" customFormat="1" ht="15.75">
      <c r="B119" s="3"/>
      <c r="C119" s="3"/>
      <c r="D119" s="3"/>
      <c r="E119" s="3"/>
      <c r="F119" s="3"/>
      <c r="G119" s="3"/>
    </row>
    <row r="120" spans="2:7" s="2" customFormat="1" ht="15.75">
      <c r="B120" s="3"/>
      <c r="C120" s="3"/>
      <c r="D120" s="3"/>
      <c r="E120" s="3"/>
      <c r="F120" s="3"/>
      <c r="G120" s="3"/>
    </row>
    <row r="121" spans="2:7" s="2" customFormat="1" ht="15.75">
      <c r="B121" s="3"/>
      <c r="C121" s="3"/>
      <c r="D121" s="3"/>
      <c r="E121" s="3"/>
      <c r="F121" s="3"/>
      <c r="G121" s="3"/>
    </row>
    <row r="122" spans="2:7" s="2" customFormat="1" ht="15.75">
      <c r="B122" s="3"/>
      <c r="C122" s="3"/>
      <c r="D122" s="3"/>
      <c r="E122" s="3"/>
      <c r="F122" s="3"/>
      <c r="G122" s="3"/>
    </row>
    <row r="123" spans="2:7" s="2" customFormat="1" ht="15.75">
      <c r="B123" s="3"/>
      <c r="C123" s="3"/>
      <c r="D123" s="3"/>
      <c r="E123" s="3"/>
      <c r="F123" s="3"/>
      <c r="G123" s="3"/>
    </row>
    <row r="124" spans="2:7" s="2" customFormat="1" ht="15.75">
      <c r="B124" s="3"/>
      <c r="C124" s="3"/>
      <c r="D124" s="3"/>
      <c r="E124" s="3"/>
      <c r="F124" s="3"/>
      <c r="G124" s="3"/>
    </row>
    <row r="125" spans="2:7" s="2" customFormat="1" ht="15.75">
      <c r="B125" s="3"/>
      <c r="C125" s="3"/>
      <c r="D125" s="3"/>
      <c r="E125" s="3"/>
      <c r="F125" s="3"/>
      <c r="G125" s="3"/>
    </row>
    <row r="126" spans="2:7" s="2" customFormat="1" ht="15.75">
      <c r="B126" s="3"/>
      <c r="C126" s="3"/>
      <c r="D126" s="3"/>
      <c r="E126" s="3"/>
      <c r="F126" s="3"/>
      <c r="G126" s="3"/>
    </row>
    <row r="127" spans="2:7" s="2" customFormat="1" ht="15.75">
      <c r="B127" s="3"/>
      <c r="C127" s="3"/>
      <c r="D127" s="3"/>
      <c r="E127" s="3"/>
      <c r="F127" s="3"/>
      <c r="G127" s="3"/>
    </row>
    <row r="128" spans="2:7" s="2" customFormat="1" ht="15.75">
      <c r="B128" s="3"/>
      <c r="C128" s="3"/>
      <c r="D128" s="3"/>
      <c r="E128" s="3"/>
      <c r="F128" s="3"/>
      <c r="G128" s="3"/>
    </row>
    <row r="129" spans="2:7" s="2" customFormat="1" ht="15.75">
      <c r="B129" s="3"/>
      <c r="C129" s="3"/>
      <c r="D129" s="3"/>
      <c r="E129" s="3"/>
      <c r="F129" s="3"/>
      <c r="G129" s="3"/>
    </row>
    <row r="130" spans="2:7" s="2" customFormat="1" ht="15.75">
      <c r="B130" s="3"/>
      <c r="C130" s="3"/>
      <c r="D130" s="3"/>
      <c r="E130" s="3"/>
      <c r="F130" s="3"/>
      <c r="G130" s="3"/>
    </row>
    <row r="131" spans="2:7" s="2" customFormat="1" ht="15.75">
      <c r="B131" s="3"/>
      <c r="C131" s="3"/>
      <c r="D131" s="3"/>
      <c r="E131" s="3"/>
      <c r="F131" s="3"/>
      <c r="G131" s="3"/>
    </row>
    <row r="132" spans="2:7" s="2" customFormat="1" ht="15.75">
      <c r="B132" s="3"/>
      <c r="C132" s="3"/>
      <c r="D132" s="3"/>
      <c r="E132" s="3"/>
      <c r="F132" s="3"/>
      <c r="G132" s="3"/>
    </row>
    <row r="133" spans="2:7" s="2" customFormat="1" ht="15.75">
      <c r="B133" s="3"/>
      <c r="C133" s="3"/>
      <c r="D133" s="3"/>
      <c r="E133" s="3"/>
      <c r="F133" s="3"/>
      <c r="G133" s="3"/>
    </row>
    <row r="134" spans="2:7" s="2" customFormat="1" ht="15.75">
      <c r="B134" s="3"/>
      <c r="C134" s="3"/>
      <c r="D134" s="3"/>
      <c r="E134" s="3"/>
      <c r="F134" s="3"/>
      <c r="G134" s="3"/>
    </row>
    <row r="135" spans="2:7" s="2" customFormat="1" ht="15.75">
      <c r="B135" s="3"/>
      <c r="C135" s="3"/>
      <c r="D135" s="3"/>
      <c r="E135" s="3"/>
      <c r="F135" s="3"/>
      <c r="G135" s="3"/>
    </row>
    <row r="136" spans="2:7" s="2" customFormat="1" ht="15.75">
      <c r="B136" s="3"/>
      <c r="C136" s="3"/>
      <c r="D136" s="3"/>
      <c r="E136" s="3"/>
      <c r="F136" s="3"/>
      <c r="G136" s="3"/>
    </row>
    <row r="137" spans="2:7" s="2" customFormat="1" ht="15.75">
      <c r="B137" s="3"/>
      <c r="C137" s="3"/>
      <c r="D137" s="3"/>
      <c r="E137" s="3"/>
      <c r="F137" s="3"/>
      <c r="G137" s="3"/>
    </row>
    <row r="138" spans="2:7" s="2" customFormat="1" ht="15.75">
      <c r="B138" s="3"/>
      <c r="C138" s="3"/>
      <c r="D138" s="3"/>
      <c r="E138" s="3"/>
      <c r="F138" s="3"/>
      <c r="G138" s="3"/>
    </row>
    <row r="139" spans="2:7" s="2" customFormat="1" ht="15.75">
      <c r="B139" s="3"/>
      <c r="C139" s="3"/>
      <c r="D139" s="3"/>
      <c r="E139" s="3"/>
      <c r="F139" s="3"/>
      <c r="G139" s="3"/>
    </row>
    <row r="140" spans="2:7" s="2" customFormat="1" ht="15.75">
      <c r="B140" s="3"/>
      <c r="C140" s="3"/>
      <c r="D140" s="3"/>
      <c r="E140" s="3"/>
      <c r="F140" s="3"/>
      <c r="G140" s="3"/>
    </row>
    <row r="141" spans="2:7" s="2" customFormat="1" ht="15.75">
      <c r="B141" s="3"/>
      <c r="C141" s="3"/>
      <c r="D141" s="3"/>
      <c r="E141" s="3"/>
      <c r="F141" s="3"/>
      <c r="G141" s="3"/>
    </row>
    <row r="142" spans="2:7" s="2" customFormat="1" ht="15.75">
      <c r="B142" s="3"/>
      <c r="C142" s="3"/>
      <c r="D142" s="3"/>
      <c r="E142" s="3"/>
      <c r="F142" s="3"/>
      <c r="G142" s="3"/>
    </row>
    <row r="143" spans="2:7" s="2" customFormat="1" ht="15.75">
      <c r="B143" s="3"/>
      <c r="C143" s="3"/>
      <c r="D143" s="3"/>
      <c r="E143" s="3"/>
      <c r="F143" s="3"/>
      <c r="G143" s="3"/>
    </row>
    <row r="144" spans="2:7" s="2" customFormat="1" ht="15.75">
      <c r="B144" s="3"/>
      <c r="C144" s="3"/>
      <c r="D144" s="3"/>
      <c r="E144" s="3"/>
      <c r="F144" s="3"/>
      <c r="G144" s="3"/>
    </row>
    <row r="145" spans="2:7" s="2" customFormat="1" ht="15.75">
      <c r="B145" s="3"/>
      <c r="C145" s="3"/>
      <c r="D145" s="3"/>
      <c r="E145" s="3"/>
      <c r="F145" s="3"/>
      <c r="G145" s="3"/>
    </row>
    <row r="146" spans="2:7" s="2" customFormat="1" ht="15.75">
      <c r="B146" s="3"/>
      <c r="C146" s="3"/>
      <c r="D146" s="3"/>
      <c r="E146" s="3"/>
      <c r="F146" s="3"/>
      <c r="G146" s="3"/>
    </row>
    <row r="147" spans="2:7" s="2" customFormat="1" ht="15.75">
      <c r="B147" s="3"/>
      <c r="C147" s="3"/>
      <c r="D147" s="3"/>
      <c r="E147" s="3"/>
      <c r="F147" s="3"/>
      <c r="G147" s="3"/>
    </row>
    <row r="148" spans="2:7" s="2" customFormat="1" ht="15.75">
      <c r="B148" s="3"/>
      <c r="C148" s="3"/>
      <c r="D148" s="3"/>
      <c r="E148" s="3"/>
      <c r="F148" s="3"/>
      <c r="G148" s="3"/>
    </row>
    <row r="149" spans="2:7" s="2" customFormat="1" ht="15.75">
      <c r="B149" s="3"/>
      <c r="C149" s="3"/>
      <c r="D149" s="3"/>
      <c r="E149" s="3"/>
      <c r="F149" s="3"/>
      <c r="G149" s="3"/>
    </row>
    <row r="150" spans="2:7" s="2" customFormat="1" ht="15.75">
      <c r="B150" s="3"/>
      <c r="C150" s="3"/>
      <c r="D150" s="3"/>
      <c r="E150" s="3"/>
      <c r="F150" s="3"/>
      <c r="G150" s="3"/>
    </row>
    <row r="151" spans="2:7" s="2" customFormat="1" ht="15.75">
      <c r="B151" s="3"/>
      <c r="C151" s="3"/>
      <c r="D151" s="3"/>
      <c r="E151" s="3"/>
      <c r="F151" s="3"/>
      <c r="G151" s="3"/>
    </row>
    <row r="152" spans="2:7" s="2" customFormat="1" ht="15.75">
      <c r="B152" s="3"/>
      <c r="C152" s="3"/>
      <c r="D152" s="3"/>
      <c r="E152" s="3"/>
      <c r="F152" s="3"/>
      <c r="G152" s="3"/>
    </row>
    <row r="153" spans="2:7" s="2" customFormat="1" ht="15.75">
      <c r="B153" s="3"/>
      <c r="C153" s="3"/>
      <c r="D153" s="3"/>
      <c r="E153" s="3"/>
      <c r="F153" s="3"/>
      <c r="G153" s="3"/>
    </row>
    <row r="154" spans="2:7" s="2" customFormat="1" ht="15.75">
      <c r="B154" s="3"/>
      <c r="C154" s="3"/>
      <c r="D154" s="3"/>
      <c r="E154" s="3"/>
      <c r="F154" s="3"/>
      <c r="G154" s="3"/>
    </row>
    <row r="155" spans="2:7" s="2" customFormat="1" ht="15.75">
      <c r="B155" s="3"/>
      <c r="C155" s="3"/>
      <c r="D155" s="3"/>
      <c r="E155" s="3"/>
      <c r="F155" s="3"/>
      <c r="G155" s="3"/>
    </row>
    <row r="156" spans="2:7" s="2" customFormat="1" ht="15.75">
      <c r="B156" s="3"/>
      <c r="C156" s="3"/>
      <c r="D156" s="3"/>
      <c r="E156" s="3"/>
      <c r="F156" s="3"/>
      <c r="G156" s="3"/>
    </row>
    <row r="157" spans="2:7" s="2" customFormat="1" ht="15.75">
      <c r="B157" s="3"/>
      <c r="C157" s="3"/>
      <c r="D157" s="3"/>
      <c r="E157" s="3"/>
      <c r="F157" s="3"/>
      <c r="G157" s="3"/>
    </row>
    <row r="158" spans="2:7" s="2" customFormat="1" ht="15.75">
      <c r="B158" s="3"/>
      <c r="C158" s="3"/>
      <c r="D158" s="3"/>
      <c r="E158" s="3"/>
      <c r="F158" s="3"/>
      <c r="G158" s="3"/>
    </row>
    <row r="159" spans="1:7" s="2" customFormat="1" ht="15.75">
      <c r="A159" s="10"/>
      <c r="B159" s="1"/>
      <c r="C159" s="1"/>
      <c r="D159" s="1"/>
      <c r="E159" s="1"/>
      <c r="F159" s="1"/>
      <c r="G159" s="1"/>
    </row>
    <row r="160" spans="1:7" s="2" customFormat="1" ht="15.75">
      <c r="A160" s="10"/>
      <c r="B160" s="1"/>
      <c r="C160" s="1"/>
      <c r="D160" s="1"/>
      <c r="E160" s="1"/>
      <c r="F160" s="1"/>
      <c r="G160" s="1"/>
    </row>
    <row r="161" spans="1:7" s="2" customFormat="1" ht="15.75">
      <c r="A161" s="10"/>
      <c r="B161" s="1"/>
      <c r="C161" s="1"/>
      <c r="D161" s="1"/>
      <c r="E161" s="1"/>
      <c r="F161" s="1"/>
      <c r="G161" s="1"/>
    </row>
  </sheetData>
  <sheetProtection/>
  <mergeCells count="5">
    <mergeCell ref="A1:G1"/>
    <mergeCell ref="A3:A4"/>
    <mergeCell ref="B3:C3"/>
    <mergeCell ref="D3:E3"/>
    <mergeCell ref="F3:G3"/>
  </mergeCells>
  <printOptions horizontalCentered="1"/>
  <pageMargins left="0.35433070866141736" right="0.35433070866141736" top="0.7874015748031497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14"/>
  <sheetViews>
    <sheetView zoomScalePageLayoutView="0" workbookViewId="0" topLeftCell="A1">
      <selection activeCell="I4" sqref="I4"/>
    </sheetView>
  </sheetViews>
  <sheetFormatPr defaultColWidth="9.00390625" defaultRowHeight="16.5"/>
  <cols>
    <col min="1" max="1" width="14.375" style="10" customWidth="1"/>
    <col min="2" max="2" width="16.125" style="1" customWidth="1"/>
    <col min="3" max="3" width="16.50390625" style="1" customWidth="1"/>
    <col min="4" max="4" width="16.875" style="1" customWidth="1"/>
    <col min="5" max="5" width="16.50390625" style="1" customWidth="1"/>
    <col min="6" max="6" width="10.625" style="1" customWidth="1"/>
    <col min="7" max="7" width="12.50390625" style="1" customWidth="1"/>
  </cols>
  <sheetData>
    <row r="1" spans="1:7" s="2" customFormat="1" ht="30" customHeight="1">
      <c r="A1" s="100" t="s">
        <v>244</v>
      </c>
      <c r="B1" s="100"/>
      <c r="C1" s="100"/>
      <c r="D1" s="100"/>
      <c r="E1" s="100"/>
      <c r="F1" s="100"/>
      <c r="G1" s="100"/>
    </row>
    <row r="2" spans="1:7" s="2" customFormat="1" ht="72.75" customHeight="1">
      <c r="A2" s="106" t="s">
        <v>245</v>
      </c>
      <c r="B2" s="107"/>
      <c r="C2" s="107"/>
      <c r="D2" s="107"/>
      <c r="E2" s="107"/>
      <c r="F2" s="107"/>
      <c r="G2" s="107"/>
    </row>
    <row r="3" spans="1:7" s="2" customFormat="1" ht="21.75" customHeight="1">
      <c r="A3" s="109" t="s">
        <v>30</v>
      </c>
      <c r="B3" s="109" t="s">
        <v>242</v>
      </c>
      <c r="C3" s="109"/>
      <c r="D3" s="109" t="s">
        <v>46</v>
      </c>
      <c r="E3" s="109"/>
      <c r="F3" s="109" t="s">
        <v>5</v>
      </c>
      <c r="G3" s="109"/>
    </row>
    <row r="4" spans="1:7" s="2" customFormat="1" ht="21.75" customHeight="1">
      <c r="A4" s="109"/>
      <c r="B4" s="4" t="s">
        <v>7</v>
      </c>
      <c r="C4" s="4" t="s">
        <v>8</v>
      </c>
      <c r="D4" s="4" t="s">
        <v>7</v>
      </c>
      <c r="E4" s="4" t="s">
        <v>8</v>
      </c>
      <c r="F4" s="4" t="s">
        <v>9</v>
      </c>
      <c r="G4" s="4" t="s">
        <v>10</v>
      </c>
    </row>
    <row r="5" spans="1:8" s="2" customFormat="1" ht="19.5" customHeight="1">
      <c r="A5" s="11" t="s">
        <v>13</v>
      </c>
      <c r="B5" s="5">
        <v>9878011</v>
      </c>
      <c r="C5" s="5">
        <v>14419800</v>
      </c>
      <c r="D5" s="5">
        <v>21914538</v>
      </c>
      <c r="E5" s="5">
        <v>33353400</v>
      </c>
      <c r="F5" s="15">
        <f aca="true" t="shared" si="0" ref="F5:G20">SUM(B5/D5-1)</f>
        <v>-0.5492484943100329</v>
      </c>
      <c r="G5" s="15">
        <f t="shared" si="0"/>
        <v>-0.5676662649085251</v>
      </c>
      <c r="H5" s="18"/>
    </row>
    <row r="6" spans="1:8" s="2" customFormat="1" ht="19.5" customHeight="1">
      <c r="A6" s="11" t="s">
        <v>32</v>
      </c>
      <c r="B6" s="5">
        <v>0</v>
      </c>
      <c r="C6" s="5">
        <v>100</v>
      </c>
      <c r="D6" s="5">
        <v>56</v>
      </c>
      <c r="E6" s="5">
        <v>2200</v>
      </c>
      <c r="F6" s="15">
        <f t="shared" si="0"/>
        <v>-1</v>
      </c>
      <c r="G6" s="15">
        <f t="shared" si="0"/>
        <v>-0.9545454545454546</v>
      </c>
      <c r="H6" s="18"/>
    </row>
    <row r="7" spans="1:8" s="2" customFormat="1" ht="19.5" customHeight="1">
      <c r="A7" s="11" t="s">
        <v>14</v>
      </c>
      <c r="B7" s="5">
        <v>1199616</v>
      </c>
      <c r="C7" s="5">
        <v>1444200</v>
      </c>
      <c r="D7" s="5">
        <v>3966257</v>
      </c>
      <c r="E7" s="5">
        <v>4379900</v>
      </c>
      <c r="F7" s="15">
        <f t="shared" si="0"/>
        <v>-0.6975445615349687</v>
      </c>
      <c r="G7" s="15">
        <f t="shared" si="0"/>
        <v>-0.6702664444393708</v>
      </c>
      <c r="H7" s="18"/>
    </row>
    <row r="8" spans="1:8" s="2" customFormat="1" ht="19.5" customHeight="1">
      <c r="A8" s="11" t="s">
        <v>35</v>
      </c>
      <c r="B8" s="5">
        <v>1063</v>
      </c>
      <c r="C8" s="5">
        <v>2200</v>
      </c>
      <c r="D8" s="5">
        <v>465</v>
      </c>
      <c r="E8" s="5">
        <v>2600</v>
      </c>
      <c r="F8" s="15">
        <f t="shared" si="0"/>
        <v>1.2860215053763442</v>
      </c>
      <c r="G8" s="15">
        <f t="shared" si="0"/>
        <v>-0.15384615384615385</v>
      </c>
      <c r="H8" s="18"/>
    </row>
    <row r="9" spans="1:8" s="2" customFormat="1" ht="19.5" customHeight="1">
      <c r="A9" s="11" t="s">
        <v>31</v>
      </c>
      <c r="B9" s="5">
        <v>9072</v>
      </c>
      <c r="C9" s="5">
        <v>28900</v>
      </c>
      <c r="D9" s="5">
        <v>0</v>
      </c>
      <c r="E9" s="5">
        <v>0</v>
      </c>
      <c r="F9" s="5">
        <v>0</v>
      </c>
      <c r="G9" s="5">
        <v>0</v>
      </c>
      <c r="H9" s="18"/>
    </row>
    <row r="10" spans="1:8" s="2" customFormat="1" ht="19.5" customHeight="1">
      <c r="A10" s="11" t="s">
        <v>0</v>
      </c>
      <c r="B10" s="5">
        <f>SUM(B5:B9)</f>
        <v>11087762</v>
      </c>
      <c r="C10" s="5">
        <f>SUM(C5:C9)</f>
        <v>15895200</v>
      </c>
      <c r="D10" s="6">
        <f>SUM(D5:D9)</f>
        <v>25881316</v>
      </c>
      <c r="E10" s="6">
        <f>SUM(E5:E9)</f>
        <v>37738100</v>
      </c>
      <c r="F10" s="15">
        <f t="shared" si="0"/>
        <v>-0.5715920318734952</v>
      </c>
      <c r="G10" s="15">
        <f t="shared" si="0"/>
        <v>-0.578802324441347</v>
      </c>
      <c r="H10" s="18"/>
    </row>
    <row r="11" spans="1:8" s="2" customFormat="1" ht="19.5" customHeight="1">
      <c r="A11" s="11" t="s">
        <v>15</v>
      </c>
      <c r="B11" s="5">
        <v>632422</v>
      </c>
      <c r="C11" s="5">
        <v>1339600</v>
      </c>
      <c r="D11" s="5">
        <v>787506</v>
      </c>
      <c r="E11" s="5">
        <v>1681300</v>
      </c>
      <c r="F11" s="15">
        <f t="shared" si="0"/>
        <v>-0.1969305630687258</v>
      </c>
      <c r="G11" s="15">
        <f t="shared" si="0"/>
        <v>-0.20323559150657233</v>
      </c>
      <c r="H11" s="18"/>
    </row>
    <row r="12" spans="1:8" s="2" customFormat="1" ht="19.5" customHeight="1">
      <c r="A12" s="11" t="s">
        <v>1</v>
      </c>
      <c r="B12" s="5">
        <f>SUM(B11:B11)</f>
        <v>632422</v>
      </c>
      <c r="C12" s="5">
        <f>SUM(C11:C11)</f>
        <v>1339600</v>
      </c>
      <c r="D12" s="5">
        <f>SUM(D11:D11)</f>
        <v>787506</v>
      </c>
      <c r="E12" s="5">
        <f>SUM(E11:E11)</f>
        <v>1681300</v>
      </c>
      <c r="F12" s="15">
        <f t="shared" si="0"/>
        <v>-0.1969305630687258</v>
      </c>
      <c r="G12" s="15">
        <f t="shared" si="0"/>
        <v>-0.20323559150657233</v>
      </c>
      <c r="H12" s="18"/>
    </row>
    <row r="13" spans="1:8" s="2" customFormat="1" ht="19.5" customHeight="1">
      <c r="A13" s="11" t="s">
        <v>45</v>
      </c>
      <c r="B13" s="5">
        <v>0</v>
      </c>
      <c r="C13" s="5">
        <v>0</v>
      </c>
      <c r="D13" s="5">
        <v>15</v>
      </c>
      <c r="E13" s="5">
        <v>2300</v>
      </c>
      <c r="F13" s="15">
        <f t="shared" si="0"/>
        <v>-1</v>
      </c>
      <c r="G13" s="15">
        <f t="shared" si="0"/>
        <v>-1</v>
      </c>
      <c r="H13" s="18"/>
    </row>
    <row r="14" spans="1:8" s="2" customFormat="1" ht="19.5" customHeight="1">
      <c r="A14" s="11" t="s">
        <v>37</v>
      </c>
      <c r="B14" s="5">
        <v>0</v>
      </c>
      <c r="C14" s="5">
        <v>0</v>
      </c>
      <c r="D14" s="5">
        <v>90</v>
      </c>
      <c r="E14" s="5">
        <v>1500</v>
      </c>
      <c r="F14" s="15">
        <f t="shared" si="0"/>
        <v>-1</v>
      </c>
      <c r="G14" s="15">
        <f t="shared" si="0"/>
        <v>-1</v>
      </c>
      <c r="H14" s="18"/>
    </row>
    <row r="15" spans="1:8" s="2" customFormat="1" ht="19.5" customHeight="1">
      <c r="A15" s="11" t="s">
        <v>43</v>
      </c>
      <c r="B15" s="5">
        <v>0</v>
      </c>
      <c r="C15" s="5">
        <v>0</v>
      </c>
      <c r="D15" s="5">
        <v>135</v>
      </c>
      <c r="E15" s="6">
        <v>3500</v>
      </c>
      <c r="F15" s="15">
        <f t="shared" si="0"/>
        <v>-1</v>
      </c>
      <c r="G15" s="15">
        <f t="shared" si="0"/>
        <v>-1</v>
      </c>
      <c r="H15" s="18"/>
    </row>
    <row r="16" spans="1:8" s="2" customFormat="1" ht="19.5" customHeight="1">
      <c r="A16" s="11" t="s">
        <v>36</v>
      </c>
      <c r="B16" s="5">
        <v>59824</v>
      </c>
      <c r="C16" s="5">
        <v>234000</v>
      </c>
      <c r="D16" s="5">
        <v>68470</v>
      </c>
      <c r="E16" s="6">
        <v>96100</v>
      </c>
      <c r="F16" s="15">
        <f t="shared" si="0"/>
        <v>-0.12627428070687896</v>
      </c>
      <c r="G16" s="15">
        <f t="shared" si="0"/>
        <v>1.4349635796045788</v>
      </c>
      <c r="H16" s="18"/>
    </row>
    <row r="17" spans="1:8" s="2" customFormat="1" ht="19.5" customHeight="1">
      <c r="A17" s="11" t="s">
        <v>28</v>
      </c>
      <c r="B17" s="5">
        <v>0</v>
      </c>
      <c r="C17" s="5">
        <v>0</v>
      </c>
      <c r="D17" s="5">
        <v>928314</v>
      </c>
      <c r="E17" s="5">
        <v>1165500</v>
      </c>
      <c r="F17" s="15">
        <f t="shared" si="0"/>
        <v>-1</v>
      </c>
      <c r="G17" s="15">
        <f t="shared" si="0"/>
        <v>-1</v>
      </c>
      <c r="H17" s="18"/>
    </row>
    <row r="18" spans="1:8" s="2" customFormat="1" ht="19.5" customHeight="1">
      <c r="A18" s="11" t="s">
        <v>29</v>
      </c>
      <c r="B18" s="5">
        <f>SUM(B13:B17)</f>
        <v>59824</v>
      </c>
      <c r="C18" s="5">
        <f>SUM(C13:C17)</f>
        <v>234000</v>
      </c>
      <c r="D18" s="5">
        <f>SUM(D13:D17)</f>
        <v>997024</v>
      </c>
      <c r="E18" s="5">
        <f>SUM(E13:E17)</f>
        <v>1268900</v>
      </c>
      <c r="F18" s="15">
        <f t="shared" si="0"/>
        <v>-0.9399974323586995</v>
      </c>
      <c r="G18" s="15">
        <f t="shared" si="0"/>
        <v>-0.815588304830956</v>
      </c>
      <c r="H18" s="18"/>
    </row>
    <row r="19" spans="1:8" s="2" customFormat="1" ht="19.5" customHeight="1">
      <c r="A19" s="11" t="s">
        <v>34</v>
      </c>
      <c r="B19" s="5">
        <v>63907</v>
      </c>
      <c r="C19" s="5">
        <v>157500</v>
      </c>
      <c r="D19" s="5">
        <v>157006</v>
      </c>
      <c r="E19" s="5">
        <v>367900</v>
      </c>
      <c r="F19" s="15">
        <f t="shared" si="0"/>
        <v>-0.5929646000789779</v>
      </c>
      <c r="G19" s="15">
        <f t="shared" si="0"/>
        <v>-0.5718945365588475</v>
      </c>
      <c r="H19" s="18"/>
    </row>
    <row r="20" spans="1:8" s="2" customFormat="1" ht="19.5" customHeight="1">
      <c r="A20" s="11" t="s">
        <v>24</v>
      </c>
      <c r="B20" s="5">
        <v>299980</v>
      </c>
      <c r="C20" s="5">
        <v>432800</v>
      </c>
      <c r="D20" s="5">
        <v>3155478</v>
      </c>
      <c r="E20" s="5">
        <v>4239000</v>
      </c>
      <c r="F20" s="15">
        <f t="shared" si="0"/>
        <v>-0.9049335790013431</v>
      </c>
      <c r="G20" s="15">
        <f t="shared" si="0"/>
        <v>-0.8979004482189196</v>
      </c>
      <c r="H20" s="18"/>
    </row>
    <row r="21" spans="1:8" s="2" customFormat="1" ht="19.5" customHeight="1">
      <c r="A21" s="11" t="s">
        <v>18</v>
      </c>
      <c r="B21" s="5">
        <v>2071623</v>
      </c>
      <c r="C21" s="5">
        <v>2896400</v>
      </c>
      <c r="D21" s="5">
        <v>1326854</v>
      </c>
      <c r="E21" s="5">
        <v>1608000</v>
      </c>
      <c r="F21" s="15">
        <f aca="true" t="shared" si="1" ref="F21:G41">SUM(B21/D21-1)</f>
        <v>0.5613044087744394</v>
      </c>
      <c r="G21" s="15">
        <f t="shared" si="1"/>
        <v>0.8012437810945274</v>
      </c>
      <c r="H21" s="18"/>
    </row>
    <row r="22" spans="1:8" s="2" customFormat="1" ht="19.5" customHeight="1">
      <c r="A22" s="11" t="s">
        <v>19</v>
      </c>
      <c r="B22" s="5">
        <v>2141200</v>
      </c>
      <c r="C22" s="5">
        <v>3166500</v>
      </c>
      <c r="D22" s="5">
        <v>7961259</v>
      </c>
      <c r="E22" s="12">
        <v>11298900</v>
      </c>
      <c r="F22" s="15">
        <f t="shared" si="1"/>
        <v>-0.7310475642106355</v>
      </c>
      <c r="G22" s="15">
        <f t="shared" si="1"/>
        <v>-0.7197514802325891</v>
      </c>
      <c r="H22" s="18"/>
    </row>
    <row r="23" spans="1:8" s="2" customFormat="1" ht="19.5" customHeight="1">
      <c r="A23" s="11" t="s">
        <v>20</v>
      </c>
      <c r="B23" s="5">
        <v>1745498</v>
      </c>
      <c r="C23" s="5">
        <v>2638900</v>
      </c>
      <c r="D23" s="5">
        <v>3661758</v>
      </c>
      <c r="E23" s="12">
        <v>5536000</v>
      </c>
      <c r="F23" s="15">
        <f t="shared" si="1"/>
        <v>-0.5233169422993</v>
      </c>
      <c r="G23" s="15">
        <f t="shared" si="1"/>
        <v>-0.5233200867052024</v>
      </c>
      <c r="H23" s="18"/>
    </row>
    <row r="24" spans="1:8" s="2" customFormat="1" ht="19.5" customHeight="1">
      <c r="A24" s="11" t="s">
        <v>41</v>
      </c>
      <c r="B24" s="5">
        <v>0</v>
      </c>
      <c r="C24" s="5">
        <v>0</v>
      </c>
      <c r="D24" s="5">
        <v>523703</v>
      </c>
      <c r="E24" s="12">
        <v>724500</v>
      </c>
      <c r="F24" s="15">
        <f t="shared" si="1"/>
        <v>-1</v>
      </c>
      <c r="G24" s="15">
        <f t="shared" si="1"/>
        <v>-1</v>
      </c>
      <c r="H24" s="18"/>
    </row>
    <row r="25" spans="1:8" s="2" customFormat="1" ht="19.5" customHeight="1">
      <c r="A25" s="11" t="s">
        <v>23</v>
      </c>
      <c r="B25" s="5">
        <v>0</v>
      </c>
      <c r="C25" s="5">
        <v>0</v>
      </c>
      <c r="D25" s="5">
        <v>50341</v>
      </c>
      <c r="E25" s="12">
        <v>75100</v>
      </c>
      <c r="F25" s="15">
        <f t="shared" si="1"/>
        <v>-1</v>
      </c>
      <c r="G25" s="15">
        <f t="shared" si="1"/>
        <v>-1</v>
      </c>
      <c r="H25" s="18"/>
    </row>
    <row r="26" spans="1:8" s="2" customFormat="1" ht="19.5" customHeight="1">
      <c r="A26" s="11" t="s">
        <v>39</v>
      </c>
      <c r="B26" s="5">
        <v>0</v>
      </c>
      <c r="C26" s="5">
        <v>0</v>
      </c>
      <c r="D26" s="5">
        <v>149110</v>
      </c>
      <c r="E26" s="6">
        <v>232400</v>
      </c>
      <c r="F26" s="15">
        <f t="shared" si="1"/>
        <v>-1</v>
      </c>
      <c r="G26" s="15">
        <f t="shared" si="1"/>
        <v>-1</v>
      </c>
      <c r="H26" s="18"/>
    </row>
    <row r="27" spans="1:8" s="2" customFormat="1" ht="19.5" customHeight="1">
      <c r="A27" s="11" t="s">
        <v>243</v>
      </c>
      <c r="B27" s="5">
        <v>310969</v>
      </c>
      <c r="C27" s="5">
        <v>463700</v>
      </c>
      <c r="D27" s="5">
        <v>0</v>
      </c>
      <c r="E27" s="6">
        <v>0</v>
      </c>
      <c r="F27" s="5">
        <v>0</v>
      </c>
      <c r="G27" s="6">
        <v>0</v>
      </c>
      <c r="H27" s="18"/>
    </row>
    <row r="28" spans="1:8" s="2" customFormat="1" ht="19.5" customHeight="1">
      <c r="A28" s="11" t="s">
        <v>25</v>
      </c>
      <c r="B28" s="5">
        <v>1212154</v>
      </c>
      <c r="C28" s="5">
        <v>1872400</v>
      </c>
      <c r="D28" s="5">
        <v>1170811</v>
      </c>
      <c r="E28" s="6">
        <v>1746100</v>
      </c>
      <c r="F28" s="15">
        <f t="shared" si="1"/>
        <v>0.03531142088688943</v>
      </c>
      <c r="G28" s="15">
        <f t="shared" si="1"/>
        <v>0.07233262699730836</v>
      </c>
      <c r="H28" s="18"/>
    </row>
    <row r="29" spans="1:8" s="2" customFormat="1" ht="19.5" customHeight="1">
      <c r="A29" s="11" t="s">
        <v>22</v>
      </c>
      <c r="B29" s="5">
        <v>100603</v>
      </c>
      <c r="C29" s="5">
        <v>141300</v>
      </c>
      <c r="D29" s="5">
        <v>97012</v>
      </c>
      <c r="E29" s="13">
        <v>144300</v>
      </c>
      <c r="F29" s="15">
        <f t="shared" si="1"/>
        <v>0.037016039252876</v>
      </c>
      <c r="G29" s="15">
        <f t="shared" si="1"/>
        <v>-0.02079002079002079</v>
      </c>
      <c r="H29" s="18"/>
    </row>
    <row r="30" spans="1:8" s="2" customFormat="1" ht="19.5" customHeight="1">
      <c r="A30" s="11" t="s">
        <v>21</v>
      </c>
      <c r="B30" s="5">
        <v>317998</v>
      </c>
      <c r="C30" s="5">
        <v>301200</v>
      </c>
      <c r="D30" s="5">
        <v>600338</v>
      </c>
      <c r="E30" s="13">
        <v>813100</v>
      </c>
      <c r="F30" s="15">
        <f t="shared" si="1"/>
        <v>-0.470301730025419</v>
      </c>
      <c r="G30" s="15">
        <f t="shared" si="1"/>
        <v>-0.6295658590579265</v>
      </c>
      <c r="H30" s="18"/>
    </row>
    <row r="31" spans="1:8" s="2" customFormat="1" ht="19.5" customHeight="1">
      <c r="A31" s="11" t="s">
        <v>3</v>
      </c>
      <c r="B31" s="5">
        <f>SUM(B19:B30)</f>
        <v>8263932</v>
      </c>
      <c r="C31" s="5">
        <f>SUM(C19:C30)</f>
        <v>12070700</v>
      </c>
      <c r="D31" s="5">
        <f>SUM(D19:D30)</f>
        <v>18853670</v>
      </c>
      <c r="E31" s="5">
        <f>SUM(E19:E30)</f>
        <v>26785300</v>
      </c>
      <c r="F31" s="15">
        <f t="shared" si="1"/>
        <v>-0.5616804579691912</v>
      </c>
      <c r="G31" s="15">
        <f t="shared" si="1"/>
        <v>-0.549353563335113</v>
      </c>
      <c r="H31" s="18"/>
    </row>
    <row r="32" spans="1:8" s="2" customFormat="1" ht="19.5" customHeight="1">
      <c r="A32" s="11" t="s">
        <v>16</v>
      </c>
      <c r="B32" s="5">
        <v>1347890</v>
      </c>
      <c r="C32" s="5">
        <v>2125700</v>
      </c>
      <c r="D32" s="5">
        <v>5820424</v>
      </c>
      <c r="E32" s="13">
        <v>7843700</v>
      </c>
      <c r="F32" s="15">
        <f t="shared" si="1"/>
        <v>-0.7684206511415663</v>
      </c>
      <c r="G32" s="15">
        <f t="shared" si="1"/>
        <v>-0.72899269477415</v>
      </c>
      <c r="H32" s="18"/>
    </row>
    <row r="33" spans="1:8" s="2" customFormat="1" ht="15.75">
      <c r="A33" s="11" t="s">
        <v>142</v>
      </c>
      <c r="B33" s="5">
        <v>88370998</v>
      </c>
      <c r="C33" s="5">
        <v>128037400</v>
      </c>
      <c r="D33" s="5">
        <v>96065777</v>
      </c>
      <c r="E33" s="13">
        <v>142583200</v>
      </c>
      <c r="F33" s="15">
        <f t="shared" si="1"/>
        <v>-0.08009906587233451</v>
      </c>
      <c r="G33" s="15">
        <f t="shared" si="1"/>
        <v>-0.10201622631558271</v>
      </c>
      <c r="H33" s="18"/>
    </row>
    <row r="34" spans="1:8" s="2" customFormat="1" ht="15.75">
      <c r="A34" s="11" t="s">
        <v>4</v>
      </c>
      <c r="B34" s="5">
        <f>SUM(B32:B33)</f>
        <v>89718888</v>
      </c>
      <c r="C34" s="5">
        <f>SUM(C32:C33)</f>
        <v>130163100</v>
      </c>
      <c r="D34" s="5">
        <f>SUM(D32:D33)</f>
        <v>101886201</v>
      </c>
      <c r="E34" s="6">
        <f>SUM(E32:E33)</f>
        <v>150426900</v>
      </c>
      <c r="F34" s="15">
        <f t="shared" si="1"/>
        <v>-0.11942061712557128</v>
      </c>
      <c r="G34" s="15">
        <f t="shared" si="1"/>
        <v>-0.1347086192695588</v>
      </c>
      <c r="H34" s="18"/>
    </row>
    <row r="35" spans="1:8" s="2" customFormat="1" ht="15.75">
      <c r="A35" s="11" t="s">
        <v>33</v>
      </c>
      <c r="B35" s="5">
        <v>292040</v>
      </c>
      <c r="C35" s="5">
        <v>341800</v>
      </c>
      <c r="D35" s="5">
        <v>3577942</v>
      </c>
      <c r="E35" s="6">
        <v>4775700</v>
      </c>
      <c r="F35" s="15">
        <f t="shared" si="1"/>
        <v>-0.9183776595596016</v>
      </c>
      <c r="G35" s="15">
        <f t="shared" si="1"/>
        <v>-0.9284293402014364</v>
      </c>
      <c r="H35" s="18"/>
    </row>
    <row r="36" spans="1:8" s="2" customFormat="1" ht="15.75">
      <c r="A36" s="11" t="s">
        <v>17</v>
      </c>
      <c r="B36" s="5">
        <v>29081406</v>
      </c>
      <c r="C36" s="5">
        <v>46578200</v>
      </c>
      <c r="D36" s="5">
        <v>36749641</v>
      </c>
      <c r="E36" s="6">
        <v>57681400</v>
      </c>
      <c r="F36" s="15">
        <f t="shared" si="1"/>
        <v>-0.20866149413541213</v>
      </c>
      <c r="G36" s="15">
        <f t="shared" si="1"/>
        <v>-0.19249186046108446</v>
      </c>
      <c r="H36" s="18"/>
    </row>
    <row r="37" spans="1:8" s="2" customFormat="1" ht="15.75">
      <c r="A37" s="11" t="s">
        <v>38</v>
      </c>
      <c r="B37" s="5">
        <v>266110</v>
      </c>
      <c r="C37" s="5">
        <v>381600</v>
      </c>
      <c r="D37" s="5">
        <v>0</v>
      </c>
      <c r="E37" s="6">
        <v>0</v>
      </c>
      <c r="F37" s="5">
        <v>0</v>
      </c>
      <c r="G37" s="6">
        <v>0</v>
      </c>
      <c r="H37" s="18"/>
    </row>
    <row r="38" spans="1:8" s="2" customFormat="1" ht="15.75">
      <c r="A38" s="11" t="s">
        <v>12</v>
      </c>
      <c r="B38" s="5">
        <f>SUM(B35:B37)</f>
        <v>29639556</v>
      </c>
      <c r="C38" s="5">
        <f>SUM(C35:C37)</f>
        <v>47301600</v>
      </c>
      <c r="D38" s="5">
        <f>SUM(D35:D37)</f>
        <v>40327583</v>
      </c>
      <c r="E38" s="5">
        <f>SUM(E35:E37)</f>
        <v>62457100</v>
      </c>
      <c r="F38" s="15">
        <f t="shared" si="1"/>
        <v>-0.26503019037862996</v>
      </c>
      <c r="G38" s="15">
        <f t="shared" si="1"/>
        <v>-0.2426545580886721</v>
      </c>
      <c r="H38" s="18"/>
    </row>
    <row r="39" spans="1:8" s="2" customFormat="1" ht="24.75" customHeight="1">
      <c r="A39" s="11" t="s">
        <v>27</v>
      </c>
      <c r="B39" s="5">
        <v>2144275</v>
      </c>
      <c r="C39" s="5">
        <v>3894300</v>
      </c>
      <c r="D39" s="12">
        <v>575724</v>
      </c>
      <c r="E39" s="12">
        <v>914000</v>
      </c>
      <c r="F39" s="15">
        <f t="shared" si="1"/>
        <v>2.7244843015055826</v>
      </c>
      <c r="G39" s="15">
        <f t="shared" si="1"/>
        <v>3.260722100656455</v>
      </c>
      <c r="H39" s="18"/>
    </row>
    <row r="40" spans="1:8" s="2" customFormat="1" ht="15.75">
      <c r="A40" s="11" t="s">
        <v>26</v>
      </c>
      <c r="B40" s="5">
        <f>SUM(B39:B39)</f>
        <v>2144275</v>
      </c>
      <c r="C40" s="5">
        <f>SUM(C39:C39)</f>
        <v>3894300</v>
      </c>
      <c r="D40" s="5">
        <f>SUM(D39:D39)</f>
        <v>575724</v>
      </c>
      <c r="E40" s="5">
        <f>SUM(E39:E39)</f>
        <v>914000</v>
      </c>
      <c r="F40" s="15">
        <f t="shared" si="1"/>
        <v>2.7244843015055826</v>
      </c>
      <c r="G40" s="15">
        <f t="shared" si="1"/>
        <v>3.260722100656455</v>
      </c>
      <c r="H40" s="18"/>
    </row>
    <row r="41" spans="1:8" s="2" customFormat="1" ht="15.75">
      <c r="A41" s="11" t="s">
        <v>11</v>
      </c>
      <c r="B41" s="5">
        <f>SUM(B40,B38,B34,B31,B18,B12,B10)</f>
        <v>141546659</v>
      </c>
      <c r="C41" s="5">
        <f>SUM(C40,C38,C34,C31,C18,C12,C10)</f>
        <v>210898500</v>
      </c>
      <c r="D41" s="9">
        <f>SUM(D40,D38,D34,D31,D18,D12,D10)</f>
        <v>189309024</v>
      </c>
      <c r="E41" s="9">
        <f>SUM(E40,E38,E34,E31,E18,E12,E10)</f>
        <v>281271600</v>
      </c>
      <c r="F41" s="15">
        <f t="shared" si="1"/>
        <v>-0.2522984060178769</v>
      </c>
      <c r="G41" s="15">
        <f t="shared" si="1"/>
        <v>-0.2501962515945442</v>
      </c>
      <c r="H41" s="18"/>
    </row>
    <row r="42" spans="2:7" s="2" customFormat="1" ht="15.75">
      <c r="B42" s="3"/>
      <c r="C42" s="3"/>
      <c r="D42" s="3"/>
      <c r="E42" s="3"/>
      <c r="F42" s="3"/>
      <c r="G42" s="3"/>
    </row>
    <row r="43" spans="2:7" s="2" customFormat="1" ht="15.75">
      <c r="B43" s="3"/>
      <c r="C43" s="3"/>
      <c r="D43" s="3"/>
      <c r="E43" s="3"/>
      <c r="F43" s="3"/>
      <c r="G43" s="3"/>
    </row>
    <row r="44" spans="2:7" s="2" customFormat="1" ht="15.75">
      <c r="B44" s="3"/>
      <c r="C44" s="3"/>
      <c r="D44" s="3"/>
      <c r="E44" s="3"/>
      <c r="F44" s="3"/>
      <c r="G44" s="3"/>
    </row>
    <row r="45" spans="2:7" s="2" customFormat="1" ht="15.75">
      <c r="B45" s="3"/>
      <c r="C45" s="3"/>
      <c r="D45" s="3"/>
      <c r="E45" s="3"/>
      <c r="F45" s="3"/>
      <c r="G45" s="3"/>
    </row>
    <row r="46" spans="2:7" s="2" customFormat="1" ht="15.75">
      <c r="B46" s="3"/>
      <c r="C46" s="3"/>
      <c r="D46" s="3"/>
      <c r="E46" s="3"/>
      <c r="F46" s="3"/>
      <c r="G46" s="3"/>
    </row>
    <row r="47" spans="2:7" s="2" customFormat="1" ht="15.75">
      <c r="B47" s="3"/>
      <c r="C47" s="3"/>
      <c r="D47" s="3"/>
      <c r="E47" s="3"/>
      <c r="F47" s="3"/>
      <c r="G47" s="3"/>
    </row>
    <row r="48" spans="2:7" s="2" customFormat="1" ht="15.75">
      <c r="B48" s="3"/>
      <c r="C48" s="3"/>
      <c r="D48" s="3"/>
      <c r="E48" s="3"/>
      <c r="F48" s="3"/>
      <c r="G48" s="3"/>
    </row>
    <row r="49" spans="2:7" s="2" customFormat="1" ht="15.75">
      <c r="B49" s="3"/>
      <c r="C49" s="3"/>
      <c r="D49" s="3"/>
      <c r="E49" s="3"/>
      <c r="F49" s="3"/>
      <c r="G49" s="3"/>
    </row>
    <row r="50" spans="2:7" s="2" customFormat="1" ht="15.75">
      <c r="B50" s="3"/>
      <c r="C50" s="3"/>
      <c r="D50" s="3"/>
      <c r="E50" s="3"/>
      <c r="F50" s="3"/>
      <c r="G50" s="3"/>
    </row>
    <row r="51" spans="2:7" s="2" customFormat="1" ht="15.75">
      <c r="B51" s="3"/>
      <c r="C51" s="3"/>
      <c r="D51" s="3"/>
      <c r="E51" s="3"/>
      <c r="F51" s="3"/>
      <c r="G51" s="3"/>
    </row>
    <row r="52" spans="2:7" s="2" customFormat="1" ht="15.75">
      <c r="B52" s="3"/>
      <c r="C52" s="3"/>
      <c r="D52" s="3"/>
      <c r="E52" s="3"/>
      <c r="F52" s="3"/>
      <c r="G52" s="3"/>
    </row>
    <row r="53" spans="2:7" s="2" customFormat="1" ht="15.75">
      <c r="B53" s="3"/>
      <c r="C53" s="3"/>
      <c r="D53" s="3"/>
      <c r="E53" s="3"/>
      <c r="F53" s="3"/>
      <c r="G53" s="3"/>
    </row>
    <row r="54" spans="2:7" s="2" customFormat="1" ht="15.75">
      <c r="B54" s="3"/>
      <c r="C54" s="3"/>
      <c r="D54" s="3"/>
      <c r="E54" s="3"/>
      <c r="F54" s="3"/>
      <c r="G54" s="3"/>
    </row>
    <row r="55" spans="2:7" s="2" customFormat="1" ht="15.75">
      <c r="B55" s="3"/>
      <c r="C55" s="3"/>
      <c r="D55" s="3"/>
      <c r="E55" s="3"/>
      <c r="F55" s="3"/>
      <c r="G55" s="3"/>
    </row>
    <row r="56" spans="2:7" s="2" customFormat="1" ht="15.75">
      <c r="B56" s="3"/>
      <c r="C56" s="3"/>
      <c r="D56" s="3"/>
      <c r="E56" s="3"/>
      <c r="F56" s="3"/>
      <c r="G56" s="3"/>
    </row>
    <row r="57" spans="2:7" s="2" customFormat="1" ht="15.75">
      <c r="B57" s="3"/>
      <c r="C57" s="3"/>
      <c r="D57" s="3"/>
      <c r="E57" s="3"/>
      <c r="F57" s="3"/>
      <c r="G57" s="3"/>
    </row>
    <row r="58" spans="2:7" s="2" customFormat="1" ht="15.75">
      <c r="B58" s="3"/>
      <c r="C58" s="3"/>
      <c r="D58" s="3"/>
      <c r="E58" s="3"/>
      <c r="F58" s="3"/>
      <c r="G58" s="3"/>
    </row>
    <row r="59" spans="2:7" s="2" customFormat="1" ht="15.75">
      <c r="B59" s="3"/>
      <c r="C59" s="3"/>
      <c r="D59" s="3"/>
      <c r="E59" s="3"/>
      <c r="F59" s="3"/>
      <c r="G59" s="3"/>
    </row>
    <row r="60" spans="2:7" s="2" customFormat="1" ht="15.75">
      <c r="B60" s="3"/>
      <c r="C60" s="3"/>
      <c r="D60" s="3"/>
      <c r="E60" s="3"/>
      <c r="F60" s="3"/>
      <c r="G60" s="3"/>
    </row>
    <row r="61" spans="2:7" s="2" customFormat="1" ht="15.75">
      <c r="B61" s="3"/>
      <c r="C61" s="3"/>
      <c r="D61" s="3"/>
      <c r="E61" s="3"/>
      <c r="F61" s="3"/>
      <c r="G61" s="3"/>
    </row>
    <row r="62" spans="2:7" s="2" customFormat="1" ht="15.75">
      <c r="B62" s="3"/>
      <c r="C62" s="3"/>
      <c r="D62" s="3"/>
      <c r="E62" s="3"/>
      <c r="F62" s="3"/>
      <c r="G62" s="3"/>
    </row>
    <row r="63" spans="2:7" s="2" customFormat="1" ht="15.75">
      <c r="B63" s="3"/>
      <c r="C63" s="3"/>
      <c r="D63" s="3"/>
      <c r="E63" s="3"/>
      <c r="F63" s="3"/>
      <c r="G63" s="3"/>
    </row>
    <row r="64" spans="2:7" s="2" customFormat="1" ht="15.75">
      <c r="B64" s="3"/>
      <c r="C64" s="3"/>
      <c r="D64" s="3"/>
      <c r="E64" s="3"/>
      <c r="F64" s="3"/>
      <c r="G64" s="3"/>
    </row>
    <row r="65" spans="2:7" s="2" customFormat="1" ht="15.75">
      <c r="B65" s="3"/>
      <c r="C65" s="3"/>
      <c r="D65" s="3"/>
      <c r="E65" s="3"/>
      <c r="F65" s="3"/>
      <c r="G65" s="3"/>
    </row>
    <row r="66" spans="2:7" s="2" customFormat="1" ht="15.75">
      <c r="B66" s="3"/>
      <c r="C66" s="3"/>
      <c r="D66" s="3"/>
      <c r="E66" s="3"/>
      <c r="F66" s="3"/>
      <c r="G66" s="3"/>
    </row>
    <row r="67" spans="2:7" s="2" customFormat="1" ht="15.75">
      <c r="B67" s="3"/>
      <c r="C67" s="3"/>
      <c r="D67" s="3"/>
      <c r="E67" s="3"/>
      <c r="F67" s="3"/>
      <c r="G67" s="3"/>
    </row>
    <row r="68" spans="2:7" s="2" customFormat="1" ht="15.75">
      <c r="B68" s="3"/>
      <c r="C68" s="3"/>
      <c r="D68" s="3"/>
      <c r="E68" s="3"/>
      <c r="F68" s="3"/>
      <c r="G68" s="3"/>
    </row>
    <row r="69" spans="2:7" s="2" customFormat="1" ht="15.75">
      <c r="B69" s="3"/>
      <c r="C69" s="3"/>
      <c r="D69" s="3"/>
      <c r="E69" s="3"/>
      <c r="F69" s="3"/>
      <c r="G69" s="3"/>
    </row>
    <row r="70" spans="2:7" s="2" customFormat="1" ht="15.75">
      <c r="B70" s="3"/>
      <c r="C70" s="3"/>
      <c r="D70" s="3"/>
      <c r="E70" s="3"/>
      <c r="F70" s="3"/>
      <c r="G70" s="3"/>
    </row>
    <row r="71" spans="2:7" s="2" customFormat="1" ht="15.75">
      <c r="B71" s="3"/>
      <c r="C71" s="3"/>
      <c r="D71" s="3"/>
      <c r="E71" s="3"/>
      <c r="F71" s="3"/>
      <c r="G71" s="3"/>
    </row>
    <row r="72" spans="2:7" s="2" customFormat="1" ht="15.75">
      <c r="B72" s="3"/>
      <c r="C72" s="3"/>
      <c r="D72" s="3"/>
      <c r="E72" s="3"/>
      <c r="F72" s="3"/>
      <c r="G72" s="3"/>
    </row>
    <row r="73" spans="2:7" s="2" customFormat="1" ht="15.75">
      <c r="B73" s="3"/>
      <c r="C73" s="3"/>
      <c r="D73" s="3"/>
      <c r="E73" s="3"/>
      <c r="F73" s="3"/>
      <c r="G73" s="3"/>
    </row>
    <row r="74" spans="2:7" s="2" customFormat="1" ht="15.75">
      <c r="B74" s="3"/>
      <c r="C74" s="3"/>
      <c r="D74" s="3"/>
      <c r="E74" s="3"/>
      <c r="F74" s="3"/>
      <c r="G74" s="3"/>
    </row>
    <row r="75" spans="2:7" s="2" customFormat="1" ht="15.75">
      <c r="B75" s="3"/>
      <c r="C75" s="3"/>
      <c r="D75" s="3"/>
      <c r="E75" s="3"/>
      <c r="F75" s="3"/>
      <c r="G75" s="3"/>
    </row>
    <row r="76" spans="2:7" s="2" customFormat="1" ht="15.75">
      <c r="B76" s="3"/>
      <c r="C76" s="3"/>
      <c r="D76" s="3"/>
      <c r="E76" s="3"/>
      <c r="F76" s="3"/>
      <c r="G76" s="3"/>
    </row>
    <row r="77" spans="2:7" s="2" customFormat="1" ht="15.75">
      <c r="B77" s="3"/>
      <c r="C77" s="3"/>
      <c r="D77" s="3"/>
      <c r="E77" s="3"/>
      <c r="F77" s="3"/>
      <c r="G77" s="3"/>
    </row>
    <row r="78" spans="2:7" s="2" customFormat="1" ht="15.75">
      <c r="B78" s="3"/>
      <c r="C78" s="3"/>
      <c r="D78" s="3"/>
      <c r="E78" s="3"/>
      <c r="F78" s="3"/>
      <c r="G78" s="3"/>
    </row>
    <row r="79" spans="2:7" s="2" customFormat="1" ht="15.75">
      <c r="B79" s="3"/>
      <c r="C79" s="3"/>
      <c r="D79" s="3"/>
      <c r="E79" s="3"/>
      <c r="F79" s="3"/>
      <c r="G79" s="3"/>
    </row>
    <row r="80" spans="2:7" s="2" customFormat="1" ht="15.75">
      <c r="B80" s="3"/>
      <c r="C80" s="3"/>
      <c r="D80" s="3"/>
      <c r="E80" s="3"/>
      <c r="F80" s="3"/>
      <c r="G80" s="3"/>
    </row>
    <row r="81" spans="2:7" s="2" customFormat="1" ht="15.75">
      <c r="B81" s="3"/>
      <c r="C81" s="3"/>
      <c r="D81" s="3"/>
      <c r="E81" s="3"/>
      <c r="F81" s="3"/>
      <c r="G81" s="3"/>
    </row>
    <row r="82" spans="2:7" s="2" customFormat="1" ht="15.75">
      <c r="B82" s="3"/>
      <c r="C82" s="3"/>
      <c r="D82" s="3"/>
      <c r="E82" s="3"/>
      <c r="F82" s="3"/>
      <c r="G82" s="3"/>
    </row>
    <row r="83" spans="2:7" s="2" customFormat="1" ht="15.75">
      <c r="B83" s="3"/>
      <c r="C83" s="3"/>
      <c r="D83" s="3"/>
      <c r="E83" s="3"/>
      <c r="F83" s="3"/>
      <c r="G83" s="3"/>
    </row>
    <row r="84" spans="2:7" s="2" customFormat="1" ht="15.75">
      <c r="B84" s="3"/>
      <c r="C84" s="3"/>
      <c r="D84" s="3"/>
      <c r="E84" s="3"/>
      <c r="F84" s="3"/>
      <c r="G84" s="3"/>
    </row>
    <row r="85" spans="2:7" s="2" customFormat="1" ht="15.75">
      <c r="B85" s="3"/>
      <c r="C85" s="3"/>
      <c r="D85" s="3"/>
      <c r="E85" s="3"/>
      <c r="F85" s="3"/>
      <c r="G85" s="3"/>
    </row>
    <row r="86" spans="2:7" s="2" customFormat="1" ht="15.75">
      <c r="B86" s="3"/>
      <c r="C86" s="3"/>
      <c r="D86" s="3"/>
      <c r="E86" s="3"/>
      <c r="F86" s="3"/>
      <c r="G86" s="3"/>
    </row>
    <row r="87" spans="2:7" s="2" customFormat="1" ht="15.75">
      <c r="B87" s="3"/>
      <c r="C87" s="3"/>
      <c r="D87" s="3"/>
      <c r="E87" s="3"/>
      <c r="F87" s="3"/>
      <c r="G87" s="3"/>
    </row>
    <row r="88" spans="2:7" s="2" customFormat="1" ht="15.75">
      <c r="B88" s="3"/>
      <c r="C88" s="3"/>
      <c r="D88" s="3"/>
      <c r="E88" s="3"/>
      <c r="F88" s="3"/>
      <c r="G88" s="3"/>
    </row>
    <row r="89" spans="2:7" s="2" customFormat="1" ht="15.75">
      <c r="B89" s="3"/>
      <c r="C89" s="3"/>
      <c r="D89" s="3"/>
      <c r="E89" s="3"/>
      <c r="F89" s="3"/>
      <c r="G89" s="3"/>
    </row>
    <row r="90" spans="2:7" s="2" customFormat="1" ht="15.75">
      <c r="B90" s="3"/>
      <c r="C90" s="3"/>
      <c r="D90" s="3"/>
      <c r="E90" s="3"/>
      <c r="F90" s="3"/>
      <c r="G90" s="3"/>
    </row>
    <row r="91" spans="2:7" s="2" customFormat="1" ht="15.75">
      <c r="B91" s="3"/>
      <c r="C91" s="3"/>
      <c r="D91" s="3"/>
      <c r="E91" s="3"/>
      <c r="F91" s="3"/>
      <c r="G91" s="3"/>
    </row>
    <row r="92" spans="2:7" s="2" customFormat="1" ht="15.75">
      <c r="B92" s="3"/>
      <c r="C92" s="3"/>
      <c r="D92" s="3"/>
      <c r="E92" s="3"/>
      <c r="F92" s="3"/>
      <c r="G92" s="3"/>
    </row>
    <row r="93" spans="2:7" s="2" customFormat="1" ht="15.75">
      <c r="B93" s="3"/>
      <c r="C93" s="3"/>
      <c r="D93" s="3"/>
      <c r="E93" s="3"/>
      <c r="F93" s="3"/>
      <c r="G93" s="3"/>
    </row>
    <row r="94" spans="2:7" s="2" customFormat="1" ht="15.75">
      <c r="B94" s="3"/>
      <c r="C94" s="3"/>
      <c r="D94" s="3"/>
      <c r="E94" s="3"/>
      <c r="F94" s="3"/>
      <c r="G94" s="3"/>
    </row>
    <row r="95" spans="2:7" s="2" customFormat="1" ht="15.75">
      <c r="B95" s="3"/>
      <c r="C95" s="3"/>
      <c r="D95" s="3"/>
      <c r="E95" s="3"/>
      <c r="F95" s="3"/>
      <c r="G95" s="3"/>
    </row>
    <row r="96" spans="2:7" s="2" customFormat="1" ht="15.75">
      <c r="B96" s="3"/>
      <c r="C96" s="3"/>
      <c r="D96" s="3"/>
      <c r="E96" s="3"/>
      <c r="F96" s="3"/>
      <c r="G96" s="3"/>
    </row>
    <row r="97" spans="2:7" s="2" customFormat="1" ht="15.75">
      <c r="B97" s="3"/>
      <c r="C97" s="3"/>
      <c r="D97" s="3"/>
      <c r="E97" s="3"/>
      <c r="F97" s="3"/>
      <c r="G97" s="3"/>
    </row>
    <row r="98" spans="2:7" s="2" customFormat="1" ht="15.75">
      <c r="B98" s="3"/>
      <c r="C98" s="3"/>
      <c r="D98" s="3"/>
      <c r="E98" s="3"/>
      <c r="F98" s="3"/>
      <c r="G98" s="3"/>
    </row>
    <row r="99" spans="2:7" s="2" customFormat="1" ht="15.75">
      <c r="B99" s="3"/>
      <c r="C99" s="3"/>
      <c r="D99" s="3"/>
      <c r="E99" s="3"/>
      <c r="F99" s="3"/>
      <c r="G99" s="3"/>
    </row>
    <row r="100" spans="2:7" s="2" customFormat="1" ht="15.75">
      <c r="B100" s="3"/>
      <c r="C100" s="3"/>
      <c r="D100" s="3"/>
      <c r="E100" s="3"/>
      <c r="F100" s="3"/>
      <c r="G100" s="3"/>
    </row>
    <row r="101" spans="2:7" s="2" customFormat="1" ht="15.75">
      <c r="B101" s="3"/>
      <c r="C101" s="3"/>
      <c r="D101" s="3"/>
      <c r="E101" s="3"/>
      <c r="F101" s="3"/>
      <c r="G101" s="3"/>
    </row>
    <row r="102" spans="2:7" s="2" customFormat="1" ht="15.75">
      <c r="B102" s="3"/>
      <c r="C102" s="3"/>
      <c r="D102" s="3"/>
      <c r="E102" s="3"/>
      <c r="F102" s="3"/>
      <c r="G102" s="3"/>
    </row>
    <row r="103" spans="2:7" s="2" customFormat="1" ht="15.75">
      <c r="B103" s="3"/>
      <c r="C103" s="3"/>
      <c r="D103" s="3"/>
      <c r="E103" s="3"/>
      <c r="F103" s="3"/>
      <c r="G103" s="3"/>
    </row>
    <row r="104" spans="2:7" s="2" customFormat="1" ht="15.75">
      <c r="B104" s="3"/>
      <c r="C104" s="3"/>
      <c r="D104" s="3"/>
      <c r="E104" s="3"/>
      <c r="F104" s="3"/>
      <c r="G104" s="3"/>
    </row>
    <row r="105" spans="2:7" s="2" customFormat="1" ht="15.75">
      <c r="B105" s="3"/>
      <c r="C105" s="3"/>
      <c r="D105" s="3"/>
      <c r="E105" s="3"/>
      <c r="F105" s="3"/>
      <c r="G105" s="3"/>
    </row>
    <row r="106" spans="2:7" s="2" customFormat="1" ht="15.75">
      <c r="B106" s="3"/>
      <c r="C106" s="3"/>
      <c r="D106" s="3"/>
      <c r="E106" s="3"/>
      <c r="F106" s="3"/>
      <c r="G106" s="3"/>
    </row>
    <row r="107" spans="2:7" s="2" customFormat="1" ht="15.75">
      <c r="B107" s="3"/>
      <c r="C107" s="3"/>
      <c r="D107" s="3"/>
      <c r="E107" s="3"/>
      <c r="F107" s="3"/>
      <c r="G107" s="3"/>
    </row>
    <row r="108" spans="2:7" s="2" customFormat="1" ht="15.75">
      <c r="B108" s="3"/>
      <c r="C108" s="3"/>
      <c r="D108" s="3"/>
      <c r="E108" s="3"/>
      <c r="F108" s="3"/>
      <c r="G108" s="3"/>
    </row>
    <row r="109" spans="2:7" s="2" customFormat="1" ht="15.75">
      <c r="B109" s="3"/>
      <c r="C109" s="3"/>
      <c r="D109" s="3"/>
      <c r="E109" s="3"/>
      <c r="F109" s="3"/>
      <c r="G109" s="3"/>
    </row>
    <row r="110" spans="2:7" s="2" customFormat="1" ht="15.75">
      <c r="B110" s="3"/>
      <c r="C110" s="3"/>
      <c r="D110" s="3"/>
      <c r="E110" s="3"/>
      <c r="F110" s="3"/>
      <c r="G110" s="3"/>
    </row>
    <row r="111" spans="2:7" s="2" customFormat="1" ht="15.75">
      <c r="B111" s="3"/>
      <c r="C111" s="3"/>
      <c r="D111" s="3"/>
      <c r="E111" s="3"/>
      <c r="F111" s="3"/>
      <c r="G111" s="3"/>
    </row>
    <row r="112" spans="2:7" s="2" customFormat="1" ht="15.75">
      <c r="B112" s="3"/>
      <c r="C112" s="3"/>
      <c r="D112" s="3"/>
      <c r="E112" s="3"/>
      <c r="F112" s="3"/>
      <c r="G112" s="3"/>
    </row>
    <row r="113" spans="2:7" s="2" customFormat="1" ht="15.75">
      <c r="B113" s="3"/>
      <c r="C113" s="3"/>
      <c r="D113" s="3"/>
      <c r="E113" s="3"/>
      <c r="F113" s="3"/>
      <c r="G113" s="3"/>
    </row>
    <row r="114" spans="2:7" s="2" customFormat="1" ht="15.75">
      <c r="B114" s="3"/>
      <c r="C114" s="3"/>
      <c r="D114" s="3"/>
      <c r="E114" s="3"/>
      <c r="F114" s="3"/>
      <c r="G114" s="3"/>
    </row>
  </sheetData>
  <sheetProtection/>
  <mergeCells count="6">
    <mergeCell ref="A1:G1"/>
    <mergeCell ref="A2:G2"/>
    <mergeCell ref="A3:A4"/>
    <mergeCell ref="B3:C3"/>
    <mergeCell ref="D3:E3"/>
    <mergeCell ref="F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3"/>
  <sheetViews>
    <sheetView zoomScalePageLayoutView="0" workbookViewId="0" topLeftCell="A1">
      <selection activeCell="A2" sqref="A2:G2"/>
    </sheetView>
  </sheetViews>
  <sheetFormatPr defaultColWidth="9.00390625" defaultRowHeight="16.5"/>
  <cols>
    <col min="1" max="1" width="14.375" style="10" customWidth="1"/>
    <col min="2" max="3" width="15.00390625" style="1" customWidth="1"/>
    <col min="4" max="4" width="14.50390625" style="1" customWidth="1"/>
    <col min="5" max="5" width="15.125" style="1" customWidth="1"/>
    <col min="6" max="6" width="10.625" style="1" customWidth="1"/>
    <col min="7" max="7" width="12.50390625" style="1" customWidth="1"/>
  </cols>
  <sheetData>
    <row r="1" spans="1:7" s="2" customFormat="1" ht="30" customHeight="1">
      <c r="A1" s="100" t="s">
        <v>70</v>
      </c>
      <c r="B1" s="100"/>
      <c r="C1" s="100"/>
      <c r="D1" s="100"/>
      <c r="E1" s="100"/>
      <c r="F1" s="100"/>
      <c r="G1" s="100"/>
    </row>
    <row r="2" spans="1:7" s="2" customFormat="1" ht="72.75" customHeight="1">
      <c r="A2" s="106" t="s">
        <v>95</v>
      </c>
      <c r="B2" s="107"/>
      <c r="C2" s="107"/>
      <c r="D2" s="107"/>
      <c r="E2" s="107"/>
      <c r="F2" s="107"/>
      <c r="G2" s="107"/>
    </row>
    <row r="3" spans="1:7" s="2" customFormat="1" ht="21.75" customHeight="1">
      <c r="A3" s="105" t="s">
        <v>6</v>
      </c>
      <c r="B3" s="105" t="s">
        <v>58</v>
      </c>
      <c r="C3" s="105"/>
      <c r="D3" s="105" t="s">
        <v>66</v>
      </c>
      <c r="E3" s="105"/>
      <c r="F3" s="105" t="s">
        <v>5</v>
      </c>
      <c r="G3" s="105"/>
    </row>
    <row r="4" spans="1:7" s="2" customFormat="1" ht="21.75" customHeight="1">
      <c r="A4" s="105"/>
      <c r="B4" s="21" t="s">
        <v>7</v>
      </c>
      <c r="C4" s="21" t="s">
        <v>8</v>
      </c>
      <c r="D4" s="21" t="s">
        <v>7</v>
      </c>
      <c r="E4" s="21" t="s">
        <v>8</v>
      </c>
      <c r="F4" s="21" t="s">
        <v>9</v>
      </c>
      <c r="G4" s="21" t="s">
        <v>10</v>
      </c>
    </row>
    <row r="5" spans="1:8" s="2" customFormat="1" ht="21.75" customHeight="1">
      <c r="A5" s="22" t="s">
        <v>47</v>
      </c>
      <c r="B5" s="57">
        <v>1529521</v>
      </c>
      <c r="C5" s="57">
        <v>2198800</v>
      </c>
      <c r="D5" s="57">
        <v>7070826</v>
      </c>
      <c r="E5" s="57">
        <v>11363800</v>
      </c>
      <c r="F5" s="54">
        <f aca="true" t="shared" si="0" ref="F5:G8">SUM(B5/D5-1)</f>
        <v>-0.7836856684070574</v>
      </c>
      <c r="G5" s="54">
        <f t="shared" si="0"/>
        <v>-0.8065083862792376</v>
      </c>
      <c r="H5" s="62"/>
    </row>
    <row r="6" spans="1:7" s="2" customFormat="1" ht="21.75" customHeight="1">
      <c r="A6" s="22" t="s">
        <v>59</v>
      </c>
      <c r="B6" s="57">
        <v>0</v>
      </c>
      <c r="C6" s="57">
        <v>0</v>
      </c>
      <c r="D6" s="57">
        <v>1</v>
      </c>
      <c r="E6" s="57">
        <v>500</v>
      </c>
      <c r="F6" s="53">
        <v>0</v>
      </c>
      <c r="G6" s="53">
        <v>0</v>
      </c>
    </row>
    <row r="7" spans="1:7" s="2" customFormat="1" ht="21.75" customHeight="1">
      <c r="A7" s="22" t="s">
        <v>48</v>
      </c>
      <c r="B7" s="57">
        <v>198000</v>
      </c>
      <c r="C7" s="57">
        <v>222300</v>
      </c>
      <c r="D7" s="57">
        <v>2067757</v>
      </c>
      <c r="E7" s="57">
        <v>2331100</v>
      </c>
      <c r="F7" s="54">
        <f>SUM(B7/D7-1)</f>
        <v>-0.904244067363815</v>
      </c>
      <c r="G7" s="54">
        <f>SUM(C7/E7-1)</f>
        <v>-0.9046372956973103</v>
      </c>
    </row>
    <row r="8" spans="1:7" s="2" customFormat="1" ht="25.5" customHeight="1">
      <c r="A8" s="26" t="s">
        <v>0</v>
      </c>
      <c r="B8" s="58">
        <f>SUM(B5:B7)</f>
        <v>1727521</v>
      </c>
      <c r="C8" s="58">
        <f>SUM(C5:C7)</f>
        <v>2421100</v>
      </c>
      <c r="D8" s="58">
        <f>SUM(D5:D7)</f>
        <v>9138584</v>
      </c>
      <c r="E8" s="58">
        <f>SUM(E5:E7)</f>
        <v>13695400</v>
      </c>
      <c r="F8" s="56">
        <f t="shared" si="0"/>
        <v>-0.8109640399431685</v>
      </c>
      <c r="G8" s="56">
        <f t="shared" si="0"/>
        <v>-0.8232180148078917</v>
      </c>
    </row>
    <row r="9" spans="1:7" s="2" customFormat="1" ht="21.75" customHeight="1">
      <c r="A9" s="22" t="s">
        <v>49</v>
      </c>
      <c r="B9" s="57">
        <v>472533</v>
      </c>
      <c r="C9" s="57">
        <v>1009200</v>
      </c>
      <c r="D9" s="57">
        <v>142698</v>
      </c>
      <c r="E9" s="57">
        <v>307300</v>
      </c>
      <c r="F9" s="54">
        <f>SUM(B9/D9-1)</f>
        <v>2.3114199217928775</v>
      </c>
      <c r="G9" s="54">
        <f>SUM(C9/E9-1)</f>
        <v>2.2840872111942727</v>
      </c>
    </row>
    <row r="10" spans="1:7" s="2" customFormat="1" ht="25.5" customHeight="1">
      <c r="A10" s="26" t="s">
        <v>1</v>
      </c>
      <c r="B10" s="58">
        <f>SUM(B9:B9)</f>
        <v>472533</v>
      </c>
      <c r="C10" s="58">
        <f>SUM(C9:C9)</f>
        <v>1009200</v>
      </c>
      <c r="D10" s="58">
        <f>SUM(D9:D9)</f>
        <v>142698</v>
      </c>
      <c r="E10" s="58">
        <f>SUM(E9:E9)</f>
        <v>307300</v>
      </c>
      <c r="F10" s="56">
        <f>SUM(B10/D10-1)</f>
        <v>2.3114199217928775</v>
      </c>
      <c r="G10" s="56">
        <f>SUM(C10/E10-1)</f>
        <v>2.2840872111942727</v>
      </c>
    </row>
    <row r="11" spans="1:7" s="2" customFormat="1" ht="21.75" customHeight="1">
      <c r="A11" s="22" t="s">
        <v>60</v>
      </c>
      <c r="B11" s="57">
        <v>0</v>
      </c>
      <c r="C11" s="57">
        <v>0</v>
      </c>
      <c r="D11" s="57">
        <v>135</v>
      </c>
      <c r="E11" s="57">
        <v>3500</v>
      </c>
      <c r="F11" s="53">
        <v>0</v>
      </c>
      <c r="G11" s="53">
        <v>0</v>
      </c>
    </row>
    <row r="12" spans="1:7" s="2" customFormat="1" ht="25.5" customHeight="1">
      <c r="A12" s="26" t="s">
        <v>29</v>
      </c>
      <c r="B12" s="58">
        <f>SUM(B11:B11)</f>
        <v>0</v>
      </c>
      <c r="C12" s="58">
        <f>SUM(C11:C11)</f>
        <v>0</v>
      </c>
      <c r="D12" s="58">
        <f>SUM(D11:D11)</f>
        <v>135</v>
      </c>
      <c r="E12" s="58">
        <f>SUM(E11:E11)</f>
        <v>3500</v>
      </c>
      <c r="F12" s="55">
        <v>0</v>
      </c>
      <c r="G12" s="55">
        <v>0</v>
      </c>
    </row>
    <row r="13" spans="1:7" s="2" customFormat="1" ht="21.75" customHeight="1">
      <c r="A13" s="30" t="s">
        <v>67</v>
      </c>
      <c r="B13" s="57">
        <v>299490</v>
      </c>
      <c r="C13" s="57">
        <v>342300</v>
      </c>
      <c r="D13" s="57">
        <v>0</v>
      </c>
      <c r="E13" s="57">
        <v>0</v>
      </c>
      <c r="F13" s="53">
        <v>0</v>
      </c>
      <c r="G13" s="53">
        <v>0</v>
      </c>
    </row>
    <row r="14" spans="1:7" s="2" customFormat="1" ht="21.75" customHeight="1">
      <c r="A14" s="22" t="s">
        <v>50</v>
      </c>
      <c r="B14" s="57">
        <v>0</v>
      </c>
      <c r="C14" s="57">
        <v>0</v>
      </c>
      <c r="D14" s="57">
        <v>1902119</v>
      </c>
      <c r="E14" s="57">
        <v>2674200</v>
      </c>
      <c r="F14" s="53">
        <v>0</v>
      </c>
      <c r="G14" s="53">
        <v>0</v>
      </c>
    </row>
    <row r="15" spans="1:7" s="2" customFormat="1" ht="21.75" customHeight="1">
      <c r="A15" s="22" t="s">
        <v>51</v>
      </c>
      <c r="B15" s="57">
        <v>352511</v>
      </c>
      <c r="C15" s="57">
        <v>464900</v>
      </c>
      <c r="D15" s="57">
        <v>1370398</v>
      </c>
      <c r="E15" s="57">
        <v>1819500</v>
      </c>
      <c r="F15" s="54">
        <f aca="true" t="shared" si="1" ref="F15:G17">SUM(B15/D15-1)</f>
        <v>-0.7427674296080409</v>
      </c>
      <c r="G15" s="54">
        <f t="shared" si="1"/>
        <v>-0.7444902445726849</v>
      </c>
    </row>
    <row r="16" spans="1:7" s="2" customFormat="1" ht="21.75" customHeight="1">
      <c r="A16" s="22" t="s">
        <v>52</v>
      </c>
      <c r="B16" s="57">
        <v>895090</v>
      </c>
      <c r="C16" s="57">
        <v>1344400</v>
      </c>
      <c r="D16" s="57">
        <v>1021100</v>
      </c>
      <c r="E16" s="57">
        <v>1502100</v>
      </c>
      <c r="F16" s="54">
        <f t="shared" si="1"/>
        <v>-0.12340613064342376</v>
      </c>
      <c r="G16" s="54">
        <f t="shared" si="1"/>
        <v>-0.1049863524399175</v>
      </c>
    </row>
    <row r="17" spans="1:7" s="2" customFormat="1" ht="21.75" customHeight="1">
      <c r="A17" s="22" t="s">
        <v>53</v>
      </c>
      <c r="B17" s="57">
        <v>640337</v>
      </c>
      <c r="C17" s="57">
        <v>917200</v>
      </c>
      <c r="D17" s="57">
        <v>610549</v>
      </c>
      <c r="E17" s="57">
        <v>906900</v>
      </c>
      <c r="F17" s="54">
        <f t="shared" si="1"/>
        <v>0.04878887689603939</v>
      </c>
      <c r="G17" s="54">
        <f t="shared" si="1"/>
        <v>0.011357371264748117</v>
      </c>
    </row>
    <row r="18" spans="1:7" s="2" customFormat="1" ht="25.5" customHeight="1">
      <c r="A18" s="27" t="s">
        <v>3</v>
      </c>
      <c r="B18" s="58">
        <f>SUM(B13:B17)</f>
        <v>2187428</v>
      </c>
      <c r="C18" s="58">
        <f>SUM(C13:C17)</f>
        <v>3068800</v>
      </c>
      <c r="D18" s="58">
        <f>SUM(D13:D17)</f>
        <v>4904166</v>
      </c>
      <c r="E18" s="58">
        <f>SUM(E13:E17)</f>
        <v>6902700</v>
      </c>
      <c r="F18" s="56">
        <f aca="true" t="shared" si="2" ref="F18:G21">SUM(B18/D18-1)</f>
        <v>-0.5539653429349659</v>
      </c>
      <c r="G18" s="56">
        <f t="shared" si="2"/>
        <v>-0.5554203427644255</v>
      </c>
    </row>
    <row r="19" spans="1:7" s="2" customFormat="1" ht="21.75" customHeight="1">
      <c r="A19" s="22" t="s">
        <v>54</v>
      </c>
      <c r="B19" s="57">
        <v>35519</v>
      </c>
      <c r="C19" s="57">
        <v>56200</v>
      </c>
      <c r="D19" s="57">
        <v>969852</v>
      </c>
      <c r="E19" s="57">
        <v>1394000</v>
      </c>
      <c r="F19" s="54">
        <f t="shared" si="2"/>
        <v>-0.9633768863702915</v>
      </c>
      <c r="G19" s="54">
        <f t="shared" si="2"/>
        <v>-0.9596843615494979</v>
      </c>
    </row>
    <row r="20" spans="1:7" s="2" customFormat="1" ht="21.75" customHeight="1">
      <c r="A20" s="29" t="s">
        <v>55</v>
      </c>
      <c r="B20" s="57">
        <v>10983116</v>
      </c>
      <c r="C20" s="57">
        <v>16151800</v>
      </c>
      <c r="D20" s="57">
        <v>10380992</v>
      </c>
      <c r="E20" s="57">
        <v>15611000</v>
      </c>
      <c r="F20" s="54">
        <f t="shared" si="2"/>
        <v>0.0580025492746743</v>
      </c>
      <c r="G20" s="54">
        <f t="shared" si="2"/>
        <v>0.03464223944654421</v>
      </c>
    </row>
    <row r="21" spans="1:7" s="2" customFormat="1" ht="25.5" customHeight="1">
      <c r="A21" s="26" t="s">
        <v>4</v>
      </c>
      <c r="B21" s="58">
        <f>SUM(B19:B20)</f>
        <v>11018635</v>
      </c>
      <c r="C21" s="58">
        <f>SUM(C19:C20)</f>
        <v>16208000</v>
      </c>
      <c r="D21" s="58">
        <f>SUM(D19:D20)</f>
        <v>11350844</v>
      </c>
      <c r="E21" s="58">
        <f>SUM(E19:E20)</f>
        <v>17005000</v>
      </c>
      <c r="F21" s="56">
        <f t="shared" si="2"/>
        <v>-0.029267339063068776</v>
      </c>
      <c r="G21" s="56">
        <f t="shared" si="2"/>
        <v>-0.046868568068215266</v>
      </c>
    </row>
    <row r="22" spans="1:7" s="2" customFormat="1" ht="25.5" customHeight="1">
      <c r="A22" s="30" t="s">
        <v>68</v>
      </c>
      <c r="B22" s="57">
        <v>172380</v>
      </c>
      <c r="C22" s="57">
        <v>237200</v>
      </c>
      <c r="D22" s="57">
        <v>0</v>
      </c>
      <c r="E22" s="57">
        <v>0</v>
      </c>
      <c r="F22" s="53">
        <v>0</v>
      </c>
      <c r="G22" s="53">
        <v>0</v>
      </c>
    </row>
    <row r="23" spans="1:7" s="2" customFormat="1" ht="21.75" customHeight="1">
      <c r="A23" s="29" t="s">
        <v>56</v>
      </c>
      <c r="B23" s="57">
        <v>292040</v>
      </c>
      <c r="C23" s="57">
        <v>341800</v>
      </c>
      <c r="D23" s="57">
        <v>2045030</v>
      </c>
      <c r="E23" s="57">
        <v>2752500</v>
      </c>
      <c r="F23" s="54">
        <f aca="true" t="shared" si="3" ref="F23:G28">SUM(B23/D23-1)</f>
        <v>-0.8571952489694528</v>
      </c>
      <c r="G23" s="54">
        <f t="shared" si="3"/>
        <v>-0.8758219800181652</v>
      </c>
    </row>
    <row r="24" spans="1:7" s="2" customFormat="1" ht="21.75" customHeight="1">
      <c r="A24" s="22" t="s">
        <v>57</v>
      </c>
      <c r="B24" s="57">
        <v>7980257</v>
      </c>
      <c r="C24" s="57">
        <v>12186900</v>
      </c>
      <c r="D24" s="57">
        <v>5983494</v>
      </c>
      <c r="E24" s="57">
        <v>9877400</v>
      </c>
      <c r="F24" s="54">
        <f t="shared" si="3"/>
        <v>0.3337118747006347</v>
      </c>
      <c r="G24" s="54">
        <f t="shared" si="3"/>
        <v>0.2338165914106951</v>
      </c>
    </row>
    <row r="25" spans="1:7" s="2" customFormat="1" ht="25.5" customHeight="1">
      <c r="A25" s="26" t="s">
        <v>12</v>
      </c>
      <c r="B25" s="58">
        <f>SUM(B22:B24)</f>
        <v>8444677</v>
      </c>
      <c r="C25" s="58">
        <f>SUM(C22:C24)</f>
        <v>12765900</v>
      </c>
      <c r="D25" s="58">
        <f>SUM(D22:D24)</f>
        <v>8028524</v>
      </c>
      <c r="E25" s="58">
        <f>SUM(E22:E24)</f>
        <v>12629900</v>
      </c>
      <c r="F25" s="56">
        <f t="shared" si="3"/>
        <v>0.051834309768520326</v>
      </c>
      <c r="G25" s="56">
        <f t="shared" si="3"/>
        <v>0.010768097926349363</v>
      </c>
    </row>
    <row r="26" spans="1:7" s="2" customFormat="1" ht="25.5" customHeight="1">
      <c r="A26" s="30" t="s">
        <v>69</v>
      </c>
      <c r="B26" s="57">
        <v>50986</v>
      </c>
      <c r="C26" s="57">
        <v>92700</v>
      </c>
      <c r="D26" s="57">
        <v>0</v>
      </c>
      <c r="E26" s="57">
        <v>0</v>
      </c>
      <c r="F26" s="53">
        <v>0</v>
      </c>
      <c r="G26" s="53">
        <v>0</v>
      </c>
    </row>
    <row r="27" spans="1:7" s="2" customFormat="1" ht="25.5" customHeight="1">
      <c r="A27" s="26" t="s">
        <v>26</v>
      </c>
      <c r="B27" s="58">
        <f>B26</f>
        <v>50986</v>
      </c>
      <c r="C27" s="58">
        <f>C26</f>
        <v>92700</v>
      </c>
      <c r="D27" s="58">
        <f>D26</f>
        <v>0</v>
      </c>
      <c r="E27" s="58">
        <f>E26</f>
        <v>0</v>
      </c>
      <c r="F27" s="55">
        <v>0</v>
      </c>
      <c r="G27" s="55">
        <v>0</v>
      </c>
    </row>
    <row r="28" spans="1:7" s="2" customFormat="1" ht="31.5" customHeight="1">
      <c r="A28" s="59" t="s">
        <v>71</v>
      </c>
      <c r="B28" s="60">
        <f>SUM(B27,B25,B21,B18,B12,B10,B8)</f>
        <v>23901780</v>
      </c>
      <c r="C28" s="60">
        <f>SUM(C27,C25,C21,C18,C12,C10,C8)</f>
        <v>35565700</v>
      </c>
      <c r="D28" s="60">
        <f>SUM(D27,D25,D21,D18,D12,D10,D8)</f>
        <v>33564951</v>
      </c>
      <c r="E28" s="60">
        <f>SUM(E27,E25,E21,E18,E12,E10,E8)</f>
        <v>50543800</v>
      </c>
      <c r="F28" s="61">
        <f t="shared" si="3"/>
        <v>-0.2878946851434403</v>
      </c>
      <c r="G28" s="61">
        <f t="shared" si="3"/>
        <v>-0.2963390168527099</v>
      </c>
    </row>
    <row r="29" spans="2:7" s="2" customFormat="1" ht="15.75">
      <c r="B29" s="3"/>
      <c r="C29" s="3"/>
      <c r="D29" s="3"/>
      <c r="E29" s="3"/>
      <c r="F29" s="14"/>
      <c r="G29" s="14"/>
    </row>
    <row r="30" spans="2:7" s="2" customFormat="1" ht="15.75">
      <c r="B30" s="3"/>
      <c r="C30" s="3"/>
      <c r="D30" s="3"/>
      <c r="E30" s="3"/>
      <c r="F30" s="3"/>
      <c r="G30" s="3"/>
    </row>
    <row r="31" spans="2:7" s="2" customFormat="1" ht="15.75">
      <c r="B31" s="3"/>
      <c r="C31" s="3"/>
      <c r="D31" s="3"/>
      <c r="E31" s="3"/>
      <c r="F31" s="3"/>
      <c r="G31" s="3"/>
    </row>
    <row r="32" spans="2:7" s="2" customFormat="1" ht="15.75">
      <c r="B32" s="3"/>
      <c r="C32" s="3"/>
      <c r="D32" s="3"/>
      <c r="E32" s="3"/>
      <c r="F32" s="3"/>
      <c r="G32" s="3"/>
    </row>
    <row r="33" spans="2:7" s="2" customFormat="1" ht="15.75">
      <c r="B33" s="3"/>
      <c r="C33" s="3"/>
      <c r="D33" s="3"/>
      <c r="E33" s="3"/>
      <c r="F33" s="3"/>
      <c r="G33" s="3"/>
    </row>
    <row r="34" spans="2:7" s="2" customFormat="1" ht="15.75">
      <c r="B34" s="3"/>
      <c r="C34" s="3"/>
      <c r="D34" s="3"/>
      <c r="E34" s="3"/>
      <c r="F34" s="3"/>
      <c r="G34" s="3"/>
    </row>
    <row r="35" spans="2:7" s="2" customFormat="1" ht="15.75">
      <c r="B35" s="3"/>
      <c r="C35" s="3"/>
      <c r="D35" s="3"/>
      <c r="E35" s="3"/>
      <c r="F35" s="3"/>
      <c r="G35" s="3"/>
    </row>
    <row r="36" spans="2:7" s="2" customFormat="1" ht="15.75">
      <c r="B36" s="3"/>
      <c r="C36" s="3"/>
      <c r="D36" s="3"/>
      <c r="E36" s="3"/>
      <c r="F36" s="3"/>
      <c r="G36" s="3"/>
    </row>
    <row r="37" spans="2:7" s="2" customFormat="1" ht="15.75">
      <c r="B37" s="3"/>
      <c r="C37" s="3"/>
      <c r="D37" s="3"/>
      <c r="E37" s="3"/>
      <c r="F37" s="3"/>
      <c r="G37" s="3"/>
    </row>
    <row r="38" spans="2:7" s="2" customFormat="1" ht="15.75">
      <c r="B38" s="3"/>
      <c r="C38" s="3"/>
      <c r="D38" s="3"/>
      <c r="E38" s="3"/>
      <c r="F38" s="3"/>
      <c r="G38" s="3"/>
    </row>
    <row r="39" spans="2:7" s="2" customFormat="1" ht="15.75">
      <c r="B39" s="3"/>
      <c r="C39" s="3"/>
      <c r="D39" s="3"/>
      <c r="E39" s="3"/>
      <c r="F39" s="3"/>
      <c r="G39" s="3"/>
    </row>
    <row r="40" spans="2:7" s="2" customFormat="1" ht="15.75">
      <c r="B40" s="3"/>
      <c r="C40" s="3"/>
      <c r="D40" s="3"/>
      <c r="E40" s="3"/>
      <c r="F40" s="3"/>
      <c r="G40" s="3"/>
    </row>
    <row r="41" spans="2:7" s="2" customFormat="1" ht="15.75">
      <c r="B41" s="3"/>
      <c r="C41" s="3"/>
      <c r="D41" s="3"/>
      <c r="E41" s="3"/>
      <c r="F41" s="3"/>
      <c r="G41" s="3"/>
    </row>
    <row r="42" spans="2:7" s="2" customFormat="1" ht="15.75">
      <c r="B42" s="3"/>
      <c r="C42" s="3"/>
      <c r="D42" s="3"/>
      <c r="E42" s="3"/>
      <c r="F42" s="3"/>
      <c r="G42" s="3"/>
    </row>
    <row r="43" spans="2:7" s="2" customFormat="1" ht="15.75">
      <c r="B43" s="3"/>
      <c r="C43" s="3"/>
      <c r="D43" s="3"/>
      <c r="E43" s="3"/>
      <c r="F43" s="3"/>
      <c r="G43" s="3"/>
    </row>
    <row r="44" spans="2:7" s="2" customFormat="1" ht="15.75">
      <c r="B44" s="3"/>
      <c r="C44" s="3"/>
      <c r="D44" s="3"/>
      <c r="E44" s="3"/>
      <c r="F44" s="3"/>
      <c r="G44" s="3"/>
    </row>
    <row r="45" spans="2:7" s="2" customFormat="1" ht="15.75">
      <c r="B45" s="3"/>
      <c r="C45" s="3"/>
      <c r="D45" s="3"/>
      <c r="E45" s="3"/>
      <c r="F45" s="3"/>
      <c r="G45" s="3"/>
    </row>
    <row r="46" spans="2:7" s="2" customFormat="1" ht="15.75">
      <c r="B46" s="3"/>
      <c r="C46" s="3"/>
      <c r="D46" s="3"/>
      <c r="E46" s="3"/>
      <c r="F46" s="3"/>
      <c r="G46" s="3"/>
    </row>
    <row r="47" spans="2:7" s="2" customFormat="1" ht="15.75">
      <c r="B47" s="3"/>
      <c r="C47" s="3"/>
      <c r="D47" s="3"/>
      <c r="E47" s="3"/>
      <c r="F47" s="3"/>
      <c r="G47" s="3"/>
    </row>
    <row r="48" spans="2:7" s="2" customFormat="1" ht="15.75">
      <c r="B48" s="3"/>
      <c r="C48" s="3"/>
      <c r="D48" s="3"/>
      <c r="E48" s="3"/>
      <c r="F48" s="3"/>
      <c r="G48" s="3"/>
    </row>
    <row r="49" spans="2:7" s="2" customFormat="1" ht="15.75">
      <c r="B49" s="3"/>
      <c r="C49" s="3"/>
      <c r="D49" s="3"/>
      <c r="E49" s="3"/>
      <c r="F49" s="3"/>
      <c r="G49" s="3"/>
    </row>
    <row r="50" spans="2:7" s="2" customFormat="1" ht="15.75">
      <c r="B50" s="3"/>
      <c r="C50" s="3"/>
      <c r="D50" s="3"/>
      <c r="E50" s="3"/>
      <c r="F50" s="3"/>
      <c r="G50" s="3"/>
    </row>
    <row r="51" spans="2:7" s="2" customFormat="1" ht="15.75">
      <c r="B51" s="3"/>
      <c r="C51" s="3"/>
      <c r="D51" s="3"/>
      <c r="E51" s="3"/>
      <c r="F51" s="3"/>
      <c r="G51" s="3"/>
    </row>
    <row r="52" spans="2:7" s="2" customFormat="1" ht="15.75">
      <c r="B52" s="3"/>
      <c r="C52" s="3"/>
      <c r="D52" s="3"/>
      <c r="E52" s="3"/>
      <c r="F52" s="3"/>
      <c r="G52" s="3"/>
    </row>
    <row r="53" spans="2:7" s="2" customFormat="1" ht="15.75">
      <c r="B53" s="3"/>
      <c r="C53" s="3"/>
      <c r="D53" s="3"/>
      <c r="E53" s="3"/>
      <c r="F53" s="3"/>
      <c r="G53" s="3"/>
    </row>
    <row r="54" spans="2:7" s="2" customFormat="1" ht="15.75">
      <c r="B54" s="3"/>
      <c r="C54" s="3"/>
      <c r="D54" s="3"/>
      <c r="E54" s="3"/>
      <c r="F54" s="3"/>
      <c r="G54" s="3"/>
    </row>
    <row r="55" spans="2:7" s="2" customFormat="1" ht="15.75">
      <c r="B55" s="3"/>
      <c r="C55" s="3"/>
      <c r="D55" s="3"/>
      <c r="E55" s="3"/>
      <c r="F55" s="3"/>
      <c r="G55" s="3"/>
    </row>
    <row r="56" spans="2:7" s="2" customFormat="1" ht="15.75">
      <c r="B56" s="3"/>
      <c r="C56" s="3"/>
      <c r="D56" s="3"/>
      <c r="E56" s="3"/>
      <c r="F56" s="3"/>
      <c r="G56" s="3"/>
    </row>
    <row r="57" spans="2:7" s="2" customFormat="1" ht="15.75">
      <c r="B57" s="3"/>
      <c r="C57" s="3"/>
      <c r="D57" s="3"/>
      <c r="E57" s="3"/>
      <c r="F57" s="3"/>
      <c r="G57" s="3"/>
    </row>
    <row r="58" spans="2:7" s="2" customFormat="1" ht="15.75">
      <c r="B58" s="3"/>
      <c r="C58" s="3"/>
      <c r="D58" s="3"/>
      <c r="E58" s="3"/>
      <c r="F58" s="3"/>
      <c r="G58" s="3"/>
    </row>
    <row r="59" spans="2:7" s="2" customFormat="1" ht="15.75">
      <c r="B59" s="3"/>
      <c r="C59" s="3"/>
      <c r="D59" s="3"/>
      <c r="E59" s="3"/>
      <c r="F59" s="3"/>
      <c r="G59" s="3"/>
    </row>
    <row r="60" spans="2:7" s="2" customFormat="1" ht="15.75">
      <c r="B60" s="3"/>
      <c r="C60" s="3"/>
      <c r="D60" s="3"/>
      <c r="E60" s="3"/>
      <c r="F60" s="3"/>
      <c r="G60" s="3"/>
    </row>
    <row r="61" spans="2:7" s="2" customFormat="1" ht="15.75">
      <c r="B61" s="3"/>
      <c r="C61" s="3"/>
      <c r="D61" s="3"/>
      <c r="E61" s="3"/>
      <c r="F61" s="3"/>
      <c r="G61" s="3"/>
    </row>
    <row r="62" spans="2:7" s="2" customFormat="1" ht="15.75">
      <c r="B62" s="3"/>
      <c r="C62" s="3"/>
      <c r="D62" s="3"/>
      <c r="E62" s="3"/>
      <c r="F62" s="3"/>
      <c r="G62" s="3"/>
    </row>
    <row r="63" spans="2:7" s="2" customFormat="1" ht="15.75">
      <c r="B63" s="3"/>
      <c r="C63" s="3"/>
      <c r="D63" s="3"/>
      <c r="E63" s="3"/>
      <c r="F63" s="3"/>
      <c r="G63" s="3"/>
    </row>
    <row r="64" spans="2:7" s="2" customFormat="1" ht="15.75">
      <c r="B64" s="3"/>
      <c r="C64" s="3"/>
      <c r="D64" s="3"/>
      <c r="E64" s="3"/>
      <c r="F64" s="3"/>
      <c r="G64" s="3"/>
    </row>
    <row r="65" spans="2:7" s="2" customFormat="1" ht="15.75">
      <c r="B65" s="3"/>
      <c r="C65" s="3"/>
      <c r="D65" s="3"/>
      <c r="E65" s="3"/>
      <c r="F65" s="3"/>
      <c r="G65" s="3"/>
    </row>
    <row r="66" spans="2:7" s="2" customFormat="1" ht="15.75">
      <c r="B66" s="3"/>
      <c r="C66" s="3"/>
      <c r="D66" s="3"/>
      <c r="E66" s="3"/>
      <c r="F66" s="3"/>
      <c r="G66" s="3"/>
    </row>
    <row r="67" spans="2:7" s="2" customFormat="1" ht="15.75">
      <c r="B67" s="3"/>
      <c r="C67" s="3"/>
      <c r="D67" s="3"/>
      <c r="E67" s="3"/>
      <c r="F67" s="3"/>
      <c r="G67" s="3"/>
    </row>
    <row r="68" spans="2:7" s="2" customFormat="1" ht="15.75">
      <c r="B68" s="3"/>
      <c r="C68" s="3"/>
      <c r="D68" s="3"/>
      <c r="E68" s="3"/>
      <c r="F68" s="3"/>
      <c r="G68" s="3"/>
    </row>
    <row r="69" spans="2:7" s="2" customFormat="1" ht="15.75">
      <c r="B69" s="3"/>
      <c r="C69" s="3"/>
      <c r="D69" s="3"/>
      <c r="E69" s="3"/>
      <c r="F69" s="3"/>
      <c r="G69" s="3"/>
    </row>
    <row r="70" spans="2:7" s="2" customFormat="1" ht="15.75">
      <c r="B70" s="3"/>
      <c r="C70" s="3"/>
      <c r="D70" s="3"/>
      <c r="E70" s="3"/>
      <c r="F70" s="3"/>
      <c r="G70" s="3"/>
    </row>
    <row r="71" spans="2:7" s="2" customFormat="1" ht="15.75">
      <c r="B71" s="3"/>
      <c r="C71" s="3"/>
      <c r="D71" s="3"/>
      <c r="E71" s="3"/>
      <c r="F71" s="3"/>
      <c r="G71" s="3"/>
    </row>
    <row r="72" spans="2:7" s="2" customFormat="1" ht="15.75">
      <c r="B72" s="3"/>
      <c r="C72" s="3"/>
      <c r="D72" s="3"/>
      <c r="E72" s="3"/>
      <c r="F72" s="3"/>
      <c r="G72" s="3"/>
    </row>
    <row r="73" spans="2:7" s="2" customFormat="1" ht="15.75">
      <c r="B73" s="3"/>
      <c r="C73" s="3"/>
      <c r="D73" s="3"/>
      <c r="E73" s="3"/>
      <c r="F73" s="3"/>
      <c r="G73" s="3"/>
    </row>
    <row r="74" spans="2:7" s="2" customFormat="1" ht="15.75">
      <c r="B74" s="3"/>
      <c r="C74" s="3"/>
      <c r="D74" s="3"/>
      <c r="E74" s="3"/>
      <c r="F74" s="3"/>
      <c r="G74" s="3"/>
    </row>
    <row r="75" spans="2:7" s="2" customFormat="1" ht="15.75">
      <c r="B75" s="3"/>
      <c r="C75" s="3"/>
      <c r="D75" s="3"/>
      <c r="E75" s="3"/>
      <c r="F75" s="3"/>
      <c r="G75" s="3"/>
    </row>
    <row r="76" spans="2:7" s="2" customFormat="1" ht="15.75">
      <c r="B76" s="3"/>
      <c r="C76" s="3"/>
      <c r="D76" s="3"/>
      <c r="E76" s="3"/>
      <c r="F76" s="3"/>
      <c r="G76" s="3"/>
    </row>
    <row r="77" spans="2:7" s="2" customFormat="1" ht="15.75">
      <c r="B77" s="3"/>
      <c r="C77" s="3"/>
      <c r="D77" s="3"/>
      <c r="E77" s="3"/>
      <c r="F77" s="3"/>
      <c r="G77" s="3"/>
    </row>
    <row r="78" spans="2:7" s="2" customFormat="1" ht="15.75">
      <c r="B78" s="3"/>
      <c r="C78" s="3"/>
      <c r="D78" s="3"/>
      <c r="E78" s="3"/>
      <c r="F78" s="3"/>
      <c r="G78" s="3"/>
    </row>
    <row r="79" spans="2:7" s="2" customFormat="1" ht="15.75">
      <c r="B79" s="3"/>
      <c r="C79" s="3"/>
      <c r="D79" s="3"/>
      <c r="E79" s="3"/>
      <c r="F79" s="3"/>
      <c r="G79" s="3"/>
    </row>
    <row r="80" spans="2:7" s="2" customFormat="1" ht="15.75">
      <c r="B80" s="3"/>
      <c r="C80" s="3"/>
      <c r="D80" s="3"/>
      <c r="E80" s="3"/>
      <c r="F80" s="3"/>
      <c r="G80" s="3"/>
    </row>
    <row r="81" spans="2:7" s="2" customFormat="1" ht="15.75">
      <c r="B81" s="3"/>
      <c r="C81" s="3"/>
      <c r="D81" s="3"/>
      <c r="E81" s="3"/>
      <c r="F81" s="3"/>
      <c r="G81" s="3"/>
    </row>
    <row r="82" spans="2:7" s="2" customFormat="1" ht="15.75">
      <c r="B82" s="3"/>
      <c r="C82" s="3"/>
      <c r="D82" s="3"/>
      <c r="E82" s="3"/>
      <c r="F82" s="3"/>
      <c r="G82" s="3"/>
    </row>
    <row r="83" spans="2:7" s="2" customFormat="1" ht="15.75">
      <c r="B83" s="3"/>
      <c r="C83" s="3"/>
      <c r="D83" s="3"/>
      <c r="E83" s="3"/>
      <c r="F83" s="3"/>
      <c r="G83" s="3"/>
    </row>
    <row r="84" spans="2:7" s="2" customFormat="1" ht="15.75">
      <c r="B84" s="3"/>
      <c r="C84" s="3"/>
      <c r="D84" s="3"/>
      <c r="E84" s="3"/>
      <c r="F84" s="3"/>
      <c r="G84" s="3"/>
    </row>
    <row r="85" spans="2:7" s="2" customFormat="1" ht="15.75">
      <c r="B85" s="3"/>
      <c r="C85" s="3"/>
      <c r="D85" s="3"/>
      <c r="E85" s="3"/>
      <c r="F85" s="3"/>
      <c r="G85" s="3"/>
    </row>
    <row r="86" spans="2:7" s="2" customFormat="1" ht="15.75">
      <c r="B86" s="3"/>
      <c r="C86" s="3"/>
      <c r="D86" s="3"/>
      <c r="E86" s="3"/>
      <c r="F86" s="3"/>
      <c r="G86" s="3"/>
    </row>
    <row r="87" spans="2:7" s="2" customFormat="1" ht="15.75">
      <c r="B87" s="3"/>
      <c r="C87" s="3"/>
      <c r="D87" s="3"/>
      <c r="E87" s="3"/>
      <c r="F87" s="3"/>
      <c r="G87" s="3"/>
    </row>
    <row r="88" spans="2:7" s="2" customFormat="1" ht="15.75">
      <c r="B88" s="3"/>
      <c r="C88" s="3"/>
      <c r="D88" s="3"/>
      <c r="E88" s="3"/>
      <c r="F88" s="3"/>
      <c r="G88" s="3"/>
    </row>
    <row r="89" spans="2:7" s="2" customFormat="1" ht="15.75">
      <c r="B89" s="3"/>
      <c r="C89" s="3"/>
      <c r="D89" s="3"/>
      <c r="E89" s="3"/>
      <c r="F89" s="3"/>
      <c r="G89" s="3"/>
    </row>
    <row r="90" spans="2:7" s="2" customFormat="1" ht="15.75">
      <c r="B90" s="3"/>
      <c r="C90" s="3"/>
      <c r="D90" s="3"/>
      <c r="E90" s="3"/>
      <c r="F90" s="3"/>
      <c r="G90" s="3"/>
    </row>
    <row r="91" spans="2:7" s="2" customFormat="1" ht="15.75">
      <c r="B91" s="3"/>
      <c r="C91" s="3"/>
      <c r="D91" s="3"/>
      <c r="E91" s="3"/>
      <c r="F91" s="3"/>
      <c r="G91" s="3"/>
    </row>
    <row r="92" spans="2:7" s="2" customFormat="1" ht="15.75">
      <c r="B92" s="3"/>
      <c r="C92" s="3"/>
      <c r="D92" s="3"/>
      <c r="E92" s="3"/>
      <c r="F92" s="3"/>
      <c r="G92" s="3"/>
    </row>
    <row r="93" spans="2:7" s="2" customFormat="1" ht="15.75">
      <c r="B93" s="3"/>
      <c r="C93" s="3"/>
      <c r="D93" s="3"/>
      <c r="E93" s="3"/>
      <c r="F93" s="3"/>
      <c r="G93" s="3"/>
    </row>
    <row r="94" spans="2:7" s="2" customFormat="1" ht="15.75">
      <c r="B94" s="3"/>
      <c r="C94" s="3"/>
      <c r="D94" s="3"/>
      <c r="E94" s="3"/>
      <c r="F94" s="3"/>
      <c r="G94" s="3"/>
    </row>
    <row r="95" spans="2:7" s="2" customFormat="1" ht="15.75">
      <c r="B95" s="3"/>
      <c r="C95" s="3"/>
      <c r="D95" s="3"/>
      <c r="E95" s="3"/>
      <c r="F95" s="3"/>
      <c r="G95" s="3"/>
    </row>
    <row r="96" spans="2:7" s="2" customFormat="1" ht="15.75">
      <c r="B96" s="3"/>
      <c r="C96" s="3"/>
      <c r="D96" s="3"/>
      <c r="E96" s="3"/>
      <c r="F96" s="3"/>
      <c r="G96" s="3"/>
    </row>
    <row r="97" spans="2:7" s="2" customFormat="1" ht="15.75">
      <c r="B97" s="3"/>
      <c r="C97" s="3"/>
      <c r="D97" s="3"/>
      <c r="E97" s="3"/>
      <c r="F97" s="3"/>
      <c r="G97" s="3"/>
    </row>
    <row r="98" spans="2:7" s="2" customFormat="1" ht="15.75">
      <c r="B98" s="3"/>
      <c r="C98" s="3"/>
      <c r="D98" s="3"/>
      <c r="E98" s="3"/>
      <c r="F98" s="3"/>
      <c r="G98" s="3"/>
    </row>
    <row r="99" spans="2:7" s="2" customFormat="1" ht="15.75">
      <c r="B99" s="3"/>
      <c r="C99" s="3"/>
      <c r="D99" s="3"/>
      <c r="E99" s="3"/>
      <c r="F99" s="3"/>
      <c r="G99" s="3"/>
    </row>
    <row r="100" spans="2:7" s="2" customFormat="1" ht="15.75">
      <c r="B100" s="3"/>
      <c r="C100" s="3"/>
      <c r="D100" s="3"/>
      <c r="E100" s="3"/>
      <c r="F100" s="3"/>
      <c r="G100" s="3"/>
    </row>
    <row r="101" spans="2:7" s="2" customFormat="1" ht="15.75">
      <c r="B101" s="3"/>
      <c r="C101" s="3"/>
      <c r="D101" s="3"/>
      <c r="E101" s="3"/>
      <c r="F101" s="3"/>
      <c r="G101" s="3"/>
    </row>
    <row r="102" spans="2:7" s="2" customFormat="1" ht="15.75">
      <c r="B102" s="3"/>
      <c r="C102" s="3"/>
      <c r="D102" s="3"/>
      <c r="E102" s="3"/>
      <c r="F102" s="3"/>
      <c r="G102" s="3"/>
    </row>
    <row r="103" spans="2:7" s="2" customFormat="1" ht="15.75">
      <c r="B103" s="3"/>
      <c r="C103" s="3"/>
      <c r="D103" s="3"/>
      <c r="E103" s="3"/>
      <c r="F103" s="3"/>
      <c r="G103" s="3"/>
    </row>
    <row r="104" spans="2:7" s="2" customFormat="1" ht="15.75">
      <c r="B104" s="3"/>
      <c r="C104" s="3"/>
      <c r="D104" s="3"/>
      <c r="E104" s="3"/>
      <c r="F104" s="3"/>
      <c r="G104" s="3"/>
    </row>
    <row r="105" spans="2:7" s="2" customFormat="1" ht="15.75">
      <c r="B105" s="3"/>
      <c r="C105" s="3"/>
      <c r="D105" s="3"/>
      <c r="E105" s="3"/>
      <c r="F105" s="3"/>
      <c r="G105" s="3"/>
    </row>
    <row r="106" spans="2:7" s="2" customFormat="1" ht="15.75">
      <c r="B106" s="3"/>
      <c r="C106" s="3"/>
      <c r="D106" s="3"/>
      <c r="E106" s="3"/>
      <c r="F106" s="3"/>
      <c r="G106" s="3"/>
    </row>
    <row r="107" spans="2:7" s="2" customFormat="1" ht="15.75">
      <c r="B107" s="3"/>
      <c r="C107" s="3"/>
      <c r="D107" s="3"/>
      <c r="E107" s="3"/>
      <c r="F107" s="3"/>
      <c r="G107" s="3"/>
    </row>
    <row r="108" spans="2:7" s="2" customFormat="1" ht="15.75">
      <c r="B108" s="3"/>
      <c r="C108" s="3"/>
      <c r="D108" s="3"/>
      <c r="E108" s="3"/>
      <c r="F108" s="3"/>
      <c r="G108" s="3"/>
    </row>
    <row r="109" spans="2:7" s="2" customFormat="1" ht="15.75">
      <c r="B109" s="3"/>
      <c r="C109" s="3"/>
      <c r="D109" s="3"/>
      <c r="E109" s="3"/>
      <c r="F109" s="3"/>
      <c r="G109" s="3"/>
    </row>
    <row r="110" spans="2:7" s="2" customFormat="1" ht="15.75">
      <c r="B110" s="3"/>
      <c r="C110" s="3"/>
      <c r="D110" s="3"/>
      <c r="E110" s="3"/>
      <c r="F110" s="3"/>
      <c r="G110" s="3"/>
    </row>
    <row r="111" spans="2:7" s="2" customFormat="1" ht="15.75">
      <c r="B111" s="3"/>
      <c r="C111" s="3"/>
      <c r="D111" s="3"/>
      <c r="E111" s="3"/>
      <c r="F111" s="3"/>
      <c r="G111" s="3"/>
    </row>
    <row r="112" spans="2:7" s="2" customFormat="1" ht="15.75">
      <c r="B112" s="3"/>
      <c r="C112" s="3"/>
      <c r="D112" s="3"/>
      <c r="E112" s="3"/>
      <c r="F112" s="3"/>
      <c r="G112" s="3"/>
    </row>
    <row r="113" spans="2:7" s="2" customFormat="1" ht="15.75">
      <c r="B113" s="3"/>
      <c r="C113" s="3"/>
      <c r="D113" s="3"/>
      <c r="E113" s="3"/>
      <c r="F113" s="3"/>
      <c r="G113" s="3"/>
    </row>
    <row r="114" spans="2:7" s="2" customFormat="1" ht="15.75">
      <c r="B114" s="3"/>
      <c r="C114" s="3"/>
      <c r="D114" s="3"/>
      <c r="E114" s="3"/>
      <c r="F114" s="3"/>
      <c r="G114" s="3"/>
    </row>
    <row r="115" spans="2:7" s="2" customFormat="1" ht="15.75">
      <c r="B115" s="3"/>
      <c r="C115" s="3"/>
      <c r="D115" s="3"/>
      <c r="E115" s="3"/>
      <c r="F115" s="3"/>
      <c r="G115" s="3"/>
    </row>
    <row r="116" spans="2:7" s="2" customFormat="1" ht="15.75">
      <c r="B116" s="3"/>
      <c r="C116" s="3"/>
      <c r="D116" s="3"/>
      <c r="E116" s="3"/>
      <c r="F116" s="3"/>
      <c r="G116" s="3"/>
    </row>
    <row r="117" spans="2:7" s="2" customFormat="1" ht="15.75">
      <c r="B117" s="3"/>
      <c r="C117" s="3"/>
      <c r="D117" s="3"/>
      <c r="E117" s="3"/>
      <c r="F117" s="3"/>
      <c r="G117" s="3"/>
    </row>
    <row r="118" spans="2:7" s="2" customFormat="1" ht="15.75">
      <c r="B118" s="3"/>
      <c r="C118" s="3"/>
      <c r="D118" s="3"/>
      <c r="E118" s="3"/>
      <c r="F118" s="3"/>
      <c r="G118" s="3"/>
    </row>
    <row r="119" spans="2:7" s="2" customFormat="1" ht="15.75">
      <c r="B119" s="3"/>
      <c r="C119" s="3"/>
      <c r="D119" s="3"/>
      <c r="E119" s="3"/>
      <c r="F119" s="3"/>
      <c r="G119" s="3"/>
    </row>
    <row r="120" spans="2:7" s="2" customFormat="1" ht="15.75">
      <c r="B120" s="3"/>
      <c r="C120" s="3"/>
      <c r="D120" s="3"/>
      <c r="E120" s="3"/>
      <c r="F120" s="3"/>
      <c r="G120" s="3"/>
    </row>
    <row r="121" spans="2:7" s="2" customFormat="1" ht="15.75">
      <c r="B121" s="3"/>
      <c r="C121" s="3"/>
      <c r="D121" s="3"/>
      <c r="E121" s="3"/>
      <c r="F121" s="3"/>
      <c r="G121" s="3"/>
    </row>
    <row r="122" spans="2:7" s="2" customFormat="1" ht="15.75">
      <c r="B122" s="3"/>
      <c r="C122" s="3"/>
      <c r="D122" s="3"/>
      <c r="E122" s="3"/>
      <c r="F122" s="3"/>
      <c r="G122" s="3"/>
    </row>
    <row r="123" spans="2:7" s="2" customFormat="1" ht="15.75">
      <c r="B123" s="3"/>
      <c r="C123" s="3"/>
      <c r="D123" s="3"/>
      <c r="E123" s="3"/>
      <c r="F123" s="3"/>
      <c r="G123" s="3"/>
    </row>
    <row r="124" spans="2:7" s="2" customFormat="1" ht="15.75">
      <c r="B124" s="3"/>
      <c r="C124" s="3"/>
      <c r="D124" s="3"/>
      <c r="E124" s="3"/>
      <c r="F124" s="3"/>
      <c r="G124" s="3"/>
    </row>
    <row r="125" spans="2:7" s="2" customFormat="1" ht="15.75">
      <c r="B125" s="3"/>
      <c r="C125" s="3"/>
      <c r="D125" s="3"/>
      <c r="E125" s="3"/>
      <c r="F125" s="3"/>
      <c r="G125" s="3"/>
    </row>
    <row r="126" spans="2:7" s="2" customFormat="1" ht="15.75">
      <c r="B126" s="3"/>
      <c r="C126" s="3"/>
      <c r="D126" s="3"/>
      <c r="E126" s="3"/>
      <c r="F126" s="3"/>
      <c r="G126" s="3"/>
    </row>
    <row r="127" spans="2:7" s="2" customFormat="1" ht="15.75">
      <c r="B127" s="3"/>
      <c r="C127" s="3"/>
      <c r="D127" s="3"/>
      <c r="E127" s="3"/>
      <c r="F127" s="3"/>
      <c r="G127" s="3"/>
    </row>
    <row r="128" spans="2:7" s="2" customFormat="1" ht="15.75">
      <c r="B128" s="3"/>
      <c r="C128" s="3"/>
      <c r="D128" s="3"/>
      <c r="E128" s="3"/>
      <c r="F128" s="3"/>
      <c r="G128" s="3"/>
    </row>
    <row r="129" spans="2:7" s="2" customFormat="1" ht="15.75">
      <c r="B129" s="3"/>
      <c r="C129" s="3"/>
      <c r="D129" s="3"/>
      <c r="E129" s="3"/>
      <c r="F129" s="3"/>
      <c r="G129" s="3"/>
    </row>
    <row r="130" spans="2:7" s="2" customFormat="1" ht="15.75">
      <c r="B130" s="3"/>
      <c r="C130" s="3"/>
      <c r="D130" s="3"/>
      <c r="E130" s="3"/>
      <c r="F130" s="3"/>
      <c r="G130" s="3"/>
    </row>
    <row r="131" spans="2:7" s="2" customFormat="1" ht="15.75">
      <c r="B131" s="3"/>
      <c r="C131" s="3"/>
      <c r="D131" s="3"/>
      <c r="E131" s="3"/>
      <c r="F131" s="3"/>
      <c r="G131" s="3"/>
    </row>
    <row r="132" spans="2:7" s="2" customFormat="1" ht="15.75">
      <c r="B132" s="3"/>
      <c r="C132" s="3"/>
      <c r="D132" s="3"/>
      <c r="E132" s="3"/>
      <c r="F132" s="3"/>
      <c r="G132" s="3"/>
    </row>
    <row r="133" spans="2:7" s="2" customFormat="1" ht="15.75">
      <c r="B133" s="3"/>
      <c r="C133" s="3"/>
      <c r="D133" s="3"/>
      <c r="E133" s="3"/>
      <c r="F133" s="3"/>
      <c r="G133" s="3"/>
    </row>
  </sheetData>
  <sheetProtection/>
  <mergeCells count="6">
    <mergeCell ref="A1:G1"/>
    <mergeCell ref="A3:A4"/>
    <mergeCell ref="B3:C3"/>
    <mergeCell ref="D3:E3"/>
    <mergeCell ref="F3:G3"/>
    <mergeCell ref="A2:G2"/>
  </mergeCells>
  <printOptions horizontalCentered="1"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5"/>
  <sheetViews>
    <sheetView zoomScalePageLayoutView="0" workbookViewId="0" topLeftCell="A1">
      <selection activeCell="J13" sqref="J13"/>
    </sheetView>
  </sheetViews>
  <sheetFormatPr defaultColWidth="9.00390625" defaultRowHeight="16.5"/>
  <cols>
    <col min="1" max="1" width="15.875" style="10" customWidth="1"/>
    <col min="2" max="2" width="14.75390625" style="1" customWidth="1"/>
    <col min="3" max="3" width="14.50390625" style="1" customWidth="1"/>
    <col min="4" max="4" width="14.625" style="1" customWidth="1"/>
    <col min="5" max="5" width="14.75390625" style="1" customWidth="1"/>
    <col min="6" max="6" width="12.00390625" style="1" customWidth="1"/>
    <col min="7" max="7" width="11.625" style="1" customWidth="1"/>
  </cols>
  <sheetData>
    <row r="1" spans="1:7" s="2" customFormat="1" ht="30" customHeight="1">
      <c r="A1" s="108" t="s">
        <v>97</v>
      </c>
      <c r="B1" s="108"/>
      <c r="C1" s="108"/>
      <c r="D1" s="108"/>
      <c r="E1" s="108"/>
      <c r="F1" s="108"/>
      <c r="G1" s="108"/>
    </row>
    <row r="2" spans="1:7" s="2" customFormat="1" ht="72" customHeight="1">
      <c r="A2" s="110" t="s">
        <v>103</v>
      </c>
      <c r="B2" s="111"/>
      <c r="C2" s="111"/>
      <c r="D2" s="111"/>
      <c r="E2" s="111"/>
      <c r="F2" s="111"/>
      <c r="G2" s="112"/>
    </row>
    <row r="3" spans="1:7" s="2" customFormat="1" ht="21.75" customHeight="1">
      <c r="A3" s="109" t="s">
        <v>30</v>
      </c>
      <c r="B3" s="109" t="s">
        <v>98</v>
      </c>
      <c r="C3" s="109"/>
      <c r="D3" s="109" t="s">
        <v>96</v>
      </c>
      <c r="E3" s="109"/>
      <c r="F3" s="109" t="s">
        <v>5</v>
      </c>
      <c r="G3" s="109"/>
    </row>
    <row r="4" spans="1:7" s="2" customFormat="1" ht="21.75" customHeight="1">
      <c r="A4" s="109"/>
      <c r="B4" s="4" t="s">
        <v>7</v>
      </c>
      <c r="C4" s="4" t="s">
        <v>8</v>
      </c>
      <c r="D4" s="4" t="s">
        <v>7</v>
      </c>
      <c r="E4" s="4" t="s">
        <v>8</v>
      </c>
      <c r="F4" s="4" t="s">
        <v>9</v>
      </c>
      <c r="G4" s="4" t="s">
        <v>10</v>
      </c>
    </row>
    <row r="5" spans="1:7" s="2" customFormat="1" ht="21.75" customHeight="1">
      <c r="A5" s="11" t="s">
        <v>104</v>
      </c>
      <c r="B5" s="5">
        <v>6085687</v>
      </c>
      <c r="C5" s="5">
        <v>8908500</v>
      </c>
      <c r="D5" s="5">
        <v>14643386</v>
      </c>
      <c r="E5" s="5">
        <v>22577200</v>
      </c>
      <c r="F5" s="15">
        <f aca="true" t="shared" si="0" ref="F5:G11">SUM(B5/D5-1)</f>
        <v>-0.5844071173156263</v>
      </c>
      <c r="G5" s="15">
        <f t="shared" si="0"/>
        <v>-0.6054205127296565</v>
      </c>
    </row>
    <row r="6" spans="1:7" s="2" customFormat="1" ht="21.75" customHeight="1">
      <c r="A6" s="11" t="s">
        <v>105</v>
      </c>
      <c r="B6" s="5">
        <v>362</v>
      </c>
      <c r="C6" s="5">
        <v>1100</v>
      </c>
      <c r="D6" s="5">
        <v>0</v>
      </c>
      <c r="E6" s="5">
        <v>0</v>
      </c>
      <c r="F6" s="5">
        <v>0</v>
      </c>
      <c r="G6" s="5">
        <v>0</v>
      </c>
    </row>
    <row r="7" spans="1:7" s="2" customFormat="1" ht="21.75" customHeight="1">
      <c r="A7" s="11" t="s">
        <v>106</v>
      </c>
      <c r="B7" s="5">
        <v>0</v>
      </c>
      <c r="C7" s="5">
        <v>0</v>
      </c>
      <c r="D7" s="5">
        <v>1</v>
      </c>
      <c r="E7" s="5">
        <v>600</v>
      </c>
      <c r="F7" s="15">
        <f>SUM(B7/D7-1)</f>
        <v>-1</v>
      </c>
      <c r="G7" s="15">
        <f>SUM(C7/E7-1)</f>
        <v>-1</v>
      </c>
    </row>
    <row r="8" spans="1:7" s="2" customFormat="1" ht="21.75" customHeight="1">
      <c r="A8" s="11" t="s">
        <v>107</v>
      </c>
      <c r="B8" s="5">
        <v>198000</v>
      </c>
      <c r="C8" s="5">
        <v>222300</v>
      </c>
      <c r="D8" s="5">
        <v>2689178</v>
      </c>
      <c r="E8" s="5">
        <v>2975900</v>
      </c>
      <c r="F8" s="15">
        <f t="shared" si="0"/>
        <v>-0.9263715529429439</v>
      </c>
      <c r="G8" s="15">
        <f t="shared" si="0"/>
        <v>-0.9252999092711449</v>
      </c>
    </row>
    <row r="9" spans="1:7" s="2" customFormat="1" ht="25.5" customHeight="1">
      <c r="A9" s="64" t="s">
        <v>0</v>
      </c>
      <c r="B9" s="65">
        <f>SUM(B5:B8)</f>
        <v>6284049</v>
      </c>
      <c r="C9" s="65">
        <f>SUM(C5:C8)</f>
        <v>9131900</v>
      </c>
      <c r="D9" s="66">
        <f>SUM(D5:D8)</f>
        <v>17332565</v>
      </c>
      <c r="E9" s="66">
        <f>SUM(E5:E8)</f>
        <v>25553700</v>
      </c>
      <c r="F9" s="67">
        <f t="shared" si="0"/>
        <v>-0.6374426404862754</v>
      </c>
      <c r="G9" s="67">
        <f t="shared" si="0"/>
        <v>-0.6426388350806341</v>
      </c>
    </row>
    <row r="10" spans="1:7" s="2" customFormat="1" ht="21.75" customHeight="1">
      <c r="A10" s="11" t="s">
        <v>15</v>
      </c>
      <c r="B10" s="5">
        <v>472533</v>
      </c>
      <c r="C10" s="5">
        <v>1009200</v>
      </c>
      <c r="D10" s="5">
        <v>682443</v>
      </c>
      <c r="E10" s="5">
        <v>1462000</v>
      </c>
      <c r="F10" s="15">
        <f t="shared" si="0"/>
        <v>-0.3075861280722346</v>
      </c>
      <c r="G10" s="15">
        <f t="shared" si="0"/>
        <v>-0.30971272229822167</v>
      </c>
    </row>
    <row r="11" spans="1:7" s="2" customFormat="1" ht="25.5" customHeight="1">
      <c r="A11" s="64" t="s">
        <v>1</v>
      </c>
      <c r="B11" s="65">
        <f>SUM(B10:B10)</f>
        <v>472533</v>
      </c>
      <c r="C11" s="65">
        <f>SUM(C10:C10)</f>
        <v>1009200</v>
      </c>
      <c r="D11" s="66">
        <f>SUM(D10:D10)</f>
        <v>682443</v>
      </c>
      <c r="E11" s="66">
        <f>SUM(E10:E10)</f>
        <v>1462000</v>
      </c>
      <c r="F11" s="67">
        <f t="shared" si="0"/>
        <v>-0.3075861280722346</v>
      </c>
      <c r="G11" s="67">
        <f t="shared" si="0"/>
        <v>-0.30971272229822167</v>
      </c>
    </row>
    <row r="12" spans="1:7" s="2" customFormat="1" ht="25.5" customHeight="1">
      <c r="A12" s="11" t="s">
        <v>99</v>
      </c>
      <c r="B12" s="5">
        <v>50986</v>
      </c>
      <c r="C12" s="5">
        <v>92700</v>
      </c>
      <c r="D12" s="5">
        <v>0</v>
      </c>
      <c r="E12" s="5">
        <v>0</v>
      </c>
      <c r="F12" s="5">
        <v>0</v>
      </c>
      <c r="G12" s="5">
        <v>0</v>
      </c>
    </row>
    <row r="13" spans="1:7" s="2" customFormat="1" ht="25.5" customHeight="1">
      <c r="A13" s="64" t="s">
        <v>26</v>
      </c>
      <c r="B13" s="65">
        <f>SUM(B12:B12)</f>
        <v>50986</v>
      </c>
      <c r="C13" s="65">
        <f>SUM(C12:C12)</f>
        <v>92700</v>
      </c>
      <c r="D13" s="66">
        <f>SUM(D12:D12)</f>
        <v>0</v>
      </c>
      <c r="E13" s="66">
        <f>SUM(E12:E12)</f>
        <v>0</v>
      </c>
      <c r="F13" s="66">
        <v>0</v>
      </c>
      <c r="G13" s="66">
        <v>0</v>
      </c>
    </row>
    <row r="14" spans="1:7" s="2" customFormat="1" ht="21.75" customHeight="1">
      <c r="A14" s="11" t="s">
        <v>44</v>
      </c>
      <c r="B14" s="5">
        <v>0</v>
      </c>
      <c r="C14" s="5">
        <v>0</v>
      </c>
      <c r="D14" s="5">
        <v>87</v>
      </c>
      <c r="E14" s="5">
        <v>1200</v>
      </c>
      <c r="F14" s="15">
        <f aca="true" t="shared" si="1" ref="F14:G16">SUM(B14/D14-1)</f>
        <v>-1</v>
      </c>
      <c r="G14" s="15">
        <f t="shared" si="1"/>
        <v>-1</v>
      </c>
    </row>
    <row r="15" spans="1:7" s="2" customFormat="1" ht="21.75" customHeight="1">
      <c r="A15" s="11" t="s">
        <v>43</v>
      </c>
      <c r="B15" s="5">
        <v>0</v>
      </c>
      <c r="C15" s="6">
        <v>0</v>
      </c>
      <c r="D15" s="5">
        <v>135</v>
      </c>
      <c r="E15" s="6">
        <v>3500</v>
      </c>
      <c r="F15" s="15">
        <f t="shared" si="1"/>
        <v>-1</v>
      </c>
      <c r="G15" s="15">
        <f t="shared" si="1"/>
        <v>-1</v>
      </c>
    </row>
    <row r="16" spans="1:7" s="2" customFormat="1" ht="25.5" customHeight="1">
      <c r="A16" s="64" t="s">
        <v>29</v>
      </c>
      <c r="B16" s="65">
        <f>SUM(B14:B15)</f>
        <v>0</v>
      </c>
      <c r="C16" s="65">
        <f>SUM(C14:C15)</f>
        <v>0</v>
      </c>
      <c r="D16" s="66">
        <f>SUM(D14:D15)</f>
        <v>222</v>
      </c>
      <c r="E16" s="66">
        <f>SUM(E14:E15)</f>
        <v>4700</v>
      </c>
      <c r="F16" s="67">
        <f t="shared" si="1"/>
        <v>-1</v>
      </c>
      <c r="G16" s="67">
        <f t="shared" si="1"/>
        <v>-1</v>
      </c>
    </row>
    <row r="17" spans="1:7" s="2" customFormat="1" ht="21.75" customHeight="1">
      <c r="A17" s="11" t="s">
        <v>100</v>
      </c>
      <c r="B17" s="5">
        <v>299490</v>
      </c>
      <c r="C17" s="5">
        <v>342300</v>
      </c>
      <c r="D17" s="5">
        <v>0</v>
      </c>
      <c r="E17" s="6">
        <v>0</v>
      </c>
      <c r="F17" s="5">
        <v>0</v>
      </c>
      <c r="G17" s="6">
        <v>0</v>
      </c>
    </row>
    <row r="18" spans="1:7" s="2" customFormat="1" ht="21.75" customHeight="1">
      <c r="A18" s="11" t="s">
        <v>24</v>
      </c>
      <c r="B18" s="5">
        <v>0</v>
      </c>
      <c r="C18" s="5">
        <v>0</v>
      </c>
      <c r="D18" s="5">
        <v>2515709</v>
      </c>
      <c r="E18" s="5">
        <v>3425100</v>
      </c>
      <c r="F18" s="15">
        <f>SUM(B18/D18-1)</f>
        <v>-1</v>
      </c>
      <c r="G18" s="15">
        <f>SUM(C18/E18-1)</f>
        <v>-1</v>
      </c>
    </row>
    <row r="19" spans="1:7" s="2" customFormat="1" ht="21.75" customHeight="1">
      <c r="A19" s="11" t="s">
        <v>19</v>
      </c>
      <c r="B19" s="5">
        <v>998530</v>
      </c>
      <c r="C19" s="5">
        <v>1454800</v>
      </c>
      <c r="D19" s="5">
        <v>2318612</v>
      </c>
      <c r="E19" s="12">
        <v>3235500</v>
      </c>
      <c r="F19" s="15">
        <f aca="true" t="shared" si="2" ref="F19:F24">SUM(B19/D19-1)</f>
        <v>-0.5693414853369171</v>
      </c>
      <c r="G19" s="15">
        <f aca="true" t="shared" si="3" ref="G19:G24">SUM(C19/E19-1)</f>
        <v>-0.5503631587080822</v>
      </c>
    </row>
    <row r="20" spans="1:7" s="2" customFormat="1" ht="21.75" customHeight="1">
      <c r="A20" s="11" t="s">
        <v>20</v>
      </c>
      <c r="B20" s="5">
        <v>1094410</v>
      </c>
      <c r="C20" s="5">
        <v>1645800</v>
      </c>
      <c r="D20" s="5">
        <v>1220915</v>
      </c>
      <c r="E20" s="5">
        <v>1806000</v>
      </c>
      <c r="F20" s="15">
        <f aca="true" t="shared" si="4" ref="F20:G22">SUM(B20/D20-1)</f>
        <v>-0.10361491176699444</v>
      </c>
      <c r="G20" s="15">
        <f t="shared" si="4"/>
        <v>-0.08870431893687702</v>
      </c>
    </row>
    <row r="21" spans="1:7" s="2" customFormat="1" ht="21.75" customHeight="1">
      <c r="A21" s="11" t="s">
        <v>41</v>
      </c>
      <c r="B21" s="5">
        <v>0</v>
      </c>
      <c r="C21" s="5">
        <v>0</v>
      </c>
      <c r="D21" s="5">
        <v>250152</v>
      </c>
      <c r="E21" s="5">
        <v>349800</v>
      </c>
      <c r="F21" s="15">
        <f t="shared" si="4"/>
        <v>-1</v>
      </c>
      <c r="G21" s="15">
        <f t="shared" si="4"/>
        <v>-1</v>
      </c>
    </row>
    <row r="22" spans="1:7" s="2" customFormat="1" ht="21.75" customHeight="1">
      <c r="A22" s="11" t="s">
        <v>25</v>
      </c>
      <c r="B22" s="5">
        <v>735806</v>
      </c>
      <c r="C22" s="5">
        <v>1054000</v>
      </c>
      <c r="D22" s="5">
        <v>610549</v>
      </c>
      <c r="E22" s="5">
        <v>906900</v>
      </c>
      <c r="F22" s="15">
        <f t="shared" si="4"/>
        <v>0.20515470502777</v>
      </c>
      <c r="G22" s="15">
        <f t="shared" si="4"/>
        <v>0.16220090417907151</v>
      </c>
    </row>
    <row r="23" spans="1:7" s="2" customFormat="1" ht="25.5" customHeight="1">
      <c r="A23" s="64" t="s">
        <v>3</v>
      </c>
      <c r="B23" s="65">
        <f>SUM(B17:B22)</f>
        <v>3128236</v>
      </c>
      <c r="C23" s="65">
        <f>SUM(C17:C22)</f>
        <v>4496900</v>
      </c>
      <c r="D23" s="66">
        <f>SUM(D17:D22)</f>
        <v>6915937</v>
      </c>
      <c r="E23" s="66">
        <f>SUM(E17:E22)</f>
        <v>9723300</v>
      </c>
      <c r="F23" s="67">
        <f t="shared" si="2"/>
        <v>-0.5476771983319108</v>
      </c>
      <c r="G23" s="67">
        <f t="shared" si="3"/>
        <v>-0.537512984274886</v>
      </c>
    </row>
    <row r="24" spans="1:7" s="2" customFormat="1" ht="21.75" customHeight="1">
      <c r="A24" s="11" t="s">
        <v>16</v>
      </c>
      <c r="B24" s="5">
        <v>250412</v>
      </c>
      <c r="C24" s="5">
        <v>341300</v>
      </c>
      <c r="D24" s="5">
        <v>1564451</v>
      </c>
      <c r="E24" s="13">
        <v>2159500</v>
      </c>
      <c r="F24" s="15">
        <f t="shared" si="2"/>
        <v>-0.8399361820856006</v>
      </c>
      <c r="G24" s="15">
        <f t="shared" si="3"/>
        <v>-0.8419541560546423</v>
      </c>
    </row>
    <row r="25" spans="1:7" s="2" customFormat="1" ht="21.75" customHeight="1">
      <c r="A25" s="7" t="s">
        <v>2</v>
      </c>
      <c r="B25" s="5">
        <v>18569491</v>
      </c>
      <c r="C25" s="5">
        <v>26834600</v>
      </c>
      <c r="D25" s="5">
        <v>22985797</v>
      </c>
      <c r="E25" s="13">
        <v>34515400</v>
      </c>
      <c r="F25" s="15">
        <f aca="true" t="shared" si="5" ref="F25:G30">SUM(B25/D25-1)</f>
        <v>-0.19213195000373495</v>
      </c>
      <c r="G25" s="15">
        <f>SUM(C25/E25-1)</f>
        <v>-0.2225325506875192</v>
      </c>
    </row>
    <row r="26" spans="1:7" s="2" customFormat="1" ht="25.5" customHeight="1">
      <c r="A26" s="64" t="s">
        <v>4</v>
      </c>
      <c r="B26" s="65">
        <f>SUM(B24:B25)</f>
        <v>18819903</v>
      </c>
      <c r="C26" s="65">
        <f>SUM(C24:C25)</f>
        <v>27175900</v>
      </c>
      <c r="D26" s="66">
        <f>SUM(D24:D25)</f>
        <v>24550248</v>
      </c>
      <c r="E26" s="66">
        <f>SUM(E24:E25)</f>
        <v>36674900</v>
      </c>
      <c r="F26" s="67">
        <f t="shared" si="5"/>
        <v>-0.23341291705077682</v>
      </c>
      <c r="G26" s="67">
        <f t="shared" si="5"/>
        <v>-0.25900547786088035</v>
      </c>
    </row>
    <row r="27" spans="1:7" s="2" customFormat="1" ht="21.75" customHeight="1">
      <c r="A27" s="7" t="s">
        <v>33</v>
      </c>
      <c r="B27" s="5">
        <v>292040</v>
      </c>
      <c r="C27" s="5">
        <v>341800</v>
      </c>
      <c r="D27" s="5">
        <v>2170640</v>
      </c>
      <c r="E27" s="6">
        <v>2905900</v>
      </c>
      <c r="F27" s="15">
        <f>SUM(B27/D27-1)</f>
        <v>-0.8654590351232816</v>
      </c>
      <c r="G27" s="15">
        <f>SUM(C27/E27-1)</f>
        <v>-0.882377232526928</v>
      </c>
    </row>
    <row r="28" spans="1:7" s="2" customFormat="1" ht="21.75" customHeight="1">
      <c r="A28" s="11" t="s">
        <v>17</v>
      </c>
      <c r="B28" s="5">
        <v>11340013</v>
      </c>
      <c r="C28" s="5">
        <v>17260800</v>
      </c>
      <c r="D28" s="5">
        <v>9391910</v>
      </c>
      <c r="E28" s="6">
        <v>15277200</v>
      </c>
      <c r="F28" s="15">
        <f t="shared" si="5"/>
        <v>0.20742351662228442</v>
      </c>
      <c r="G28" s="15">
        <f t="shared" si="5"/>
        <v>0.1298405466970387</v>
      </c>
    </row>
    <row r="29" spans="1:7" s="2" customFormat="1" ht="21.75" customHeight="1">
      <c r="A29" s="63" t="s">
        <v>101</v>
      </c>
      <c r="B29" s="5">
        <v>172380</v>
      </c>
      <c r="C29" s="5">
        <v>237200</v>
      </c>
      <c r="D29" s="5">
        <v>0</v>
      </c>
      <c r="E29" s="6">
        <v>0</v>
      </c>
      <c r="F29" s="5">
        <v>0</v>
      </c>
      <c r="G29" s="5">
        <v>0</v>
      </c>
    </row>
    <row r="30" spans="1:7" s="2" customFormat="1" ht="25.5" customHeight="1">
      <c r="A30" s="64" t="s">
        <v>12</v>
      </c>
      <c r="B30" s="65">
        <f>SUM(B27:B29)</f>
        <v>11804433</v>
      </c>
      <c r="C30" s="65">
        <f>SUM(C27:C29)</f>
        <v>17839800</v>
      </c>
      <c r="D30" s="66">
        <f>SUM(D27:D29)</f>
        <v>11562550</v>
      </c>
      <c r="E30" s="66">
        <f>SUM(E27:E29)</f>
        <v>18183100</v>
      </c>
      <c r="F30" s="67">
        <f t="shared" si="5"/>
        <v>0.020919520348020137</v>
      </c>
      <c r="G30" s="67">
        <f t="shared" si="5"/>
        <v>-0.018880168948089193</v>
      </c>
    </row>
    <row r="31" spans="1:7" s="2" customFormat="1" ht="31.5" customHeight="1">
      <c r="A31" s="70" t="s">
        <v>102</v>
      </c>
      <c r="B31" s="68">
        <f>SUM(B30,B26,B23,B16,B13,B11,B9)</f>
        <v>40560140</v>
      </c>
      <c r="C31" s="68">
        <f>SUM(C30,C26,C23,C16,C13,C11,C9)</f>
        <v>59746400</v>
      </c>
      <c r="D31" s="68">
        <f>SUM(D30,D26,D23,D16,D13,D11,D9)</f>
        <v>61043965</v>
      </c>
      <c r="E31" s="68">
        <f>SUM(E30,E26,E23,E16,E13,E11,E9)</f>
        <v>91601700</v>
      </c>
      <c r="F31" s="69">
        <f>SUM(B31/D31-1)</f>
        <v>-0.3355585601295722</v>
      </c>
      <c r="G31" s="69">
        <f>SUM(C31/E31-1)</f>
        <v>-0.347758829803377</v>
      </c>
    </row>
    <row r="32" spans="2:7" s="2" customFormat="1" ht="15.75">
      <c r="B32" s="3"/>
      <c r="C32" s="3"/>
      <c r="D32" s="3"/>
      <c r="E32" s="3"/>
      <c r="F32" s="14"/>
      <c r="G32" s="14"/>
    </row>
    <row r="33" spans="2:7" s="2" customFormat="1" ht="15.75">
      <c r="B33" s="3"/>
      <c r="C33" s="3"/>
      <c r="D33" s="3"/>
      <c r="E33" s="3"/>
      <c r="F33" s="14"/>
      <c r="G33" s="14"/>
    </row>
    <row r="34" spans="2:7" s="2" customFormat="1" ht="15.75">
      <c r="B34" s="3"/>
      <c r="C34" s="3"/>
      <c r="D34" s="3"/>
      <c r="E34" s="3"/>
      <c r="F34" s="14"/>
      <c r="G34" s="14"/>
    </row>
    <row r="35" spans="2:7" s="2" customFormat="1" ht="15.75">
      <c r="B35" s="3"/>
      <c r="C35" s="3"/>
      <c r="D35" s="3"/>
      <c r="E35" s="3"/>
      <c r="F35" s="14"/>
      <c r="G35" s="14"/>
    </row>
    <row r="36" spans="2:7" s="2" customFormat="1" ht="15.75">
      <c r="B36" s="3"/>
      <c r="C36" s="3"/>
      <c r="D36" s="3"/>
      <c r="E36" s="3"/>
      <c r="F36" s="14"/>
      <c r="G36" s="14"/>
    </row>
    <row r="37" spans="2:7" s="2" customFormat="1" ht="15.75">
      <c r="B37" s="3"/>
      <c r="C37" s="3"/>
      <c r="D37" s="3"/>
      <c r="E37" s="3"/>
      <c r="F37" s="14"/>
      <c r="G37" s="14"/>
    </row>
    <row r="38" spans="2:7" s="2" customFormat="1" ht="15.75">
      <c r="B38" s="3"/>
      <c r="C38" s="3"/>
      <c r="D38" s="3"/>
      <c r="E38" s="3"/>
      <c r="F38" s="14"/>
      <c r="G38" s="14"/>
    </row>
    <row r="39" spans="2:7" s="2" customFormat="1" ht="15.75">
      <c r="B39" s="3"/>
      <c r="C39" s="3"/>
      <c r="D39" s="3"/>
      <c r="E39" s="3"/>
      <c r="F39" s="14"/>
      <c r="G39" s="14"/>
    </row>
    <row r="40" spans="2:7" s="2" customFormat="1" ht="15.75">
      <c r="B40" s="3"/>
      <c r="C40" s="3"/>
      <c r="D40" s="3"/>
      <c r="E40" s="3"/>
      <c r="F40" s="14"/>
      <c r="G40" s="14"/>
    </row>
    <row r="41" spans="2:7" s="2" customFormat="1" ht="15.75">
      <c r="B41" s="3"/>
      <c r="C41" s="3"/>
      <c r="D41" s="3"/>
      <c r="E41" s="3"/>
      <c r="F41" s="14"/>
      <c r="G41" s="14"/>
    </row>
    <row r="42" spans="2:7" s="2" customFormat="1" ht="15.75">
      <c r="B42" s="3"/>
      <c r="C42" s="3"/>
      <c r="D42" s="3"/>
      <c r="E42" s="3"/>
      <c r="F42" s="14"/>
      <c r="G42" s="14"/>
    </row>
    <row r="43" spans="2:7" s="2" customFormat="1" ht="15.75">
      <c r="B43" s="3"/>
      <c r="C43" s="3"/>
      <c r="D43" s="3"/>
      <c r="E43" s="3"/>
      <c r="F43" s="14"/>
      <c r="G43" s="14"/>
    </row>
    <row r="44" spans="2:7" s="2" customFormat="1" ht="15.75">
      <c r="B44" s="3"/>
      <c r="C44" s="3"/>
      <c r="D44" s="3"/>
      <c r="E44" s="3"/>
      <c r="F44" s="14"/>
      <c r="G44" s="14"/>
    </row>
    <row r="45" spans="2:7" s="2" customFormat="1" ht="15.75">
      <c r="B45" s="3"/>
      <c r="C45" s="3"/>
      <c r="D45" s="3"/>
      <c r="E45" s="3"/>
      <c r="F45" s="14"/>
      <c r="G45" s="14"/>
    </row>
    <row r="46" spans="2:7" s="2" customFormat="1" ht="15.75">
      <c r="B46" s="3"/>
      <c r="C46" s="3"/>
      <c r="D46" s="3"/>
      <c r="E46" s="3"/>
      <c r="F46" s="14"/>
      <c r="G46" s="14"/>
    </row>
    <row r="47" spans="2:7" s="2" customFormat="1" ht="15.75">
      <c r="B47" s="3"/>
      <c r="C47" s="3"/>
      <c r="D47" s="3"/>
      <c r="E47" s="3"/>
      <c r="F47" s="14"/>
      <c r="G47" s="14"/>
    </row>
    <row r="48" spans="2:7" s="2" customFormat="1" ht="15.75">
      <c r="B48" s="3"/>
      <c r="C48" s="3"/>
      <c r="D48" s="3"/>
      <c r="E48" s="3"/>
      <c r="F48" s="3"/>
      <c r="G48" s="3"/>
    </row>
    <row r="49" spans="2:7" s="2" customFormat="1" ht="15.75">
      <c r="B49" s="3"/>
      <c r="C49" s="3"/>
      <c r="D49" s="3"/>
      <c r="E49" s="3"/>
      <c r="F49" s="3"/>
      <c r="G49" s="3"/>
    </row>
    <row r="50" spans="2:7" s="2" customFormat="1" ht="15.75">
      <c r="B50" s="3"/>
      <c r="C50" s="3"/>
      <c r="D50" s="3"/>
      <c r="E50" s="3"/>
      <c r="F50" s="3"/>
      <c r="G50" s="3"/>
    </row>
    <row r="51" spans="2:7" s="2" customFormat="1" ht="15.75">
      <c r="B51" s="3"/>
      <c r="C51" s="3"/>
      <c r="D51" s="3"/>
      <c r="E51" s="3"/>
      <c r="F51" s="3"/>
      <c r="G51" s="3"/>
    </row>
    <row r="52" spans="2:7" s="2" customFormat="1" ht="15.75">
      <c r="B52" s="3"/>
      <c r="C52" s="3"/>
      <c r="D52" s="3"/>
      <c r="E52" s="3"/>
      <c r="F52" s="3"/>
      <c r="G52" s="3"/>
    </row>
    <row r="53" spans="2:7" s="2" customFormat="1" ht="15.75">
      <c r="B53" s="3"/>
      <c r="C53" s="3"/>
      <c r="D53" s="3"/>
      <c r="E53" s="3"/>
      <c r="F53" s="3"/>
      <c r="G53" s="3"/>
    </row>
    <row r="54" spans="2:7" s="2" customFormat="1" ht="15.75">
      <c r="B54" s="3"/>
      <c r="C54" s="3"/>
      <c r="D54" s="3"/>
      <c r="E54" s="3"/>
      <c r="F54" s="3"/>
      <c r="G54" s="3"/>
    </row>
    <row r="55" spans="2:7" s="2" customFormat="1" ht="15.75">
      <c r="B55" s="3"/>
      <c r="C55" s="3"/>
      <c r="D55" s="3"/>
      <c r="E55" s="3"/>
      <c r="F55" s="3"/>
      <c r="G55" s="3"/>
    </row>
    <row r="56" spans="2:7" s="2" customFormat="1" ht="15.75">
      <c r="B56" s="3"/>
      <c r="C56" s="3"/>
      <c r="D56" s="3"/>
      <c r="E56" s="3"/>
      <c r="F56" s="3"/>
      <c r="G56" s="3"/>
    </row>
    <row r="57" spans="2:7" s="2" customFormat="1" ht="15.75">
      <c r="B57" s="3"/>
      <c r="C57" s="3"/>
      <c r="D57" s="3"/>
      <c r="E57" s="3"/>
      <c r="F57" s="3"/>
      <c r="G57" s="3"/>
    </row>
    <row r="58" spans="2:7" s="2" customFormat="1" ht="15.75">
      <c r="B58" s="3"/>
      <c r="C58" s="3"/>
      <c r="D58" s="3"/>
      <c r="E58" s="3"/>
      <c r="F58" s="3"/>
      <c r="G58" s="3"/>
    </row>
    <row r="59" spans="2:7" s="2" customFormat="1" ht="15.75">
      <c r="B59" s="3"/>
      <c r="C59" s="3"/>
      <c r="D59" s="3"/>
      <c r="E59" s="3"/>
      <c r="F59" s="3"/>
      <c r="G59" s="3"/>
    </row>
    <row r="60" spans="2:7" s="2" customFormat="1" ht="15.75">
      <c r="B60" s="3"/>
      <c r="C60" s="3"/>
      <c r="D60" s="3"/>
      <c r="E60" s="3"/>
      <c r="F60" s="3"/>
      <c r="G60" s="3"/>
    </row>
    <row r="61" spans="2:7" s="2" customFormat="1" ht="15.75">
      <c r="B61" s="3"/>
      <c r="C61" s="3"/>
      <c r="D61" s="3"/>
      <c r="E61" s="3"/>
      <c r="F61" s="3"/>
      <c r="G61" s="3"/>
    </row>
    <row r="62" spans="2:7" s="2" customFormat="1" ht="15.75">
      <c r="B62" s="3"/>
      <c r="C62" s="3"/>
      <c r="D62" s="3"/>
      <c r="E62" s="3"/>
      <c r="F62" s="3"/>
      <c r="G62" s="3"/>
    </row>
    <row r="63" spans="2:7" s="2" customFormat="1" ht="15.75">
      <c r="B63" s="3"/>
      <c r="C63" s="3"/>
      <c r="D63" s="3"/>
      <c r="E63" s="3"/>
      <c r="F63" s="3"/>
      <c r="G63" s="3"/>
    </row>
    <row r="64" spans="2:7" s="2" customFormat="1" ht="15.75">
      <c r="B64" s="3"/>
      <c r="C64" s="3"/>
      <c r="D64" s="3"/>
      <c r="E64" s="3"/>
      <c r="F64" s="3"/>
      <c r="G64" s="3"/>
    </row>
    <row r="65" spans="2:7" s="2" customFormat="1" ht="15.75">
      <c r="B65" s="3"/>
      <c r="C65" s="3"/>
      <c r="D65" s="3"/>
      <c r="E65" s="3"/>
      <c r="F65" s="3"/>
      <c r="G65" s="3"/>
    </row>
    <row r="66" spans="2:7" s="2" customFormat="1" ht="15.75">
      <c r="B66" s="3"/>
      <c r="C66" s="3"/>
      <c r="D66" s="3"/>
      <c r="E66" s="3"/>
      <c r="F66" s="3"/>
      <c r="G66" s="3"/>
    </row>
    <row r="67" spans="2:7" s="2" customFormat="1" ht="15.75">
      <c r="B67" s="3"/>
      <c r="C67" s="3"/>
      <c r="D67" s="3"/>
      <c r="E67" s="3"/>
      <c r="F67" s="3"/>
      <c r="G67" s="3"/>
    </row>
    <row r="68" spans="2:7" s="2" customFormat="1" ht="15.75">
      <c r="B68" s="3"/>
      <c r="C68" s="3"/>
      <c r="D68" s="3"/>
      <c r="E68" s="3"/>
      <c r="F68" s="3"/>
      <c r="G68" s="3"/>
    </row>
    <row r="69" spans="2:7" s="2" customFormat="1" ht="15.75">
      <c r="B69" s="3"/>
      <c r="C69" s="3"/>
      <c r="D69" s="3"/>
      <c r="E69" s="3"/>
      <c r="F69" s="3"/>
      <c r="G69" s="3"/>
    </row>
    <row r="70" spans="2:7" s="2" customFormat="1" ht="15.75">
      <c r="B70" s="3"/>
      <c r="C70" s="3"/>
      <c r="D70" s="3"/>
      <c r="E70" s="3"/>
      <c r="F70" s="3"/>
      <c r="G70" s="3"/>
    </row>
    <row r="71" spans="2:7" s="2" customFormat="1" ht="15.75">
      <c r="B71" s="3"/>
      <c r="C71" s="3"/>
      <c r="D71" s="3"/>
      <c r="E71" s="3"/>
      <c r="F71" s="3"/>
      <c r="G71" s="3"/>
    </row>
    <row r="72" spans="2:7" s="2" customFormat="1" ht="15.75">
      <c r="B72" s="3"/>
      <c r="C72" s="3"/>
      <c r="D72" s="3"/>
      <c r="E72" s="3"/>
      <c r="F72" s="3"/>
      <c r="G72" s="3"/>
    </row>
    <row r="73" spans="2:7" s="2" customFormat="1" ht="15.75">
      <c r="B73" s="3"/>
      <c r="C73" s="3"/>
      <c r="D73" s="3"/>
      <c r="E73" s="3"/>
      <c r="F73" s="3"/>
      <c r="G73" s="3"/>
    </row>
    <row r="74" spans="2:7" s="2" customFormat="1" ht="15.75">
      <c r="B74" s="3"/>
      <c r="C74" s="3"/>
      <c r="D74" s="3"/>
      <c r="E74" s="3"/>
      <c r="F74" s="3"/>
      <c r="G74" s="3"/>
    </row>
    <row r="75" spans="2:7" s="2" customFormat="1" ht="15.75">
      <c r="B75" s="3"/>
      <c r="C75" s="3"/>
      <c r="D75" s="3"/>
      <c r="E75" s="3"/>
      <c r="F75" s="3"/>
      <c r="G75" s="3"/>
    </row>
    <row r="76" spans="2:7" s="2" customFormat="1" ht="15.75">
      <c r="B76" s="3"/>
      <c r="C76" s="3"/>
      <c r="D76" s="3"/>
      <c r="E76" s="3"/>
      <c r="F76" s="3"/>
      <c r="G76" s="3"/>
    </row>
    <row r="77" spans="2:7" s="2" customFormat="1" ht="15.75">
      <c r="B77" s="3"/>
      <c r="C77" s="3"/>
      <c r="D77" s="3"/>
      <c r="E77" s="3"/>
      <c r="F77" s="3"/>
      <c r="G77" s="3"/>
    </row>
    <row r="78" spans="2:7" s="2" customFormat="1" ht="15.75">
      <c r="B78" s="3"/>
      <c r="C78" s="3"/>
      <c r="D78" s="3"/>
      <c r="E78" s="3"/>
      <c r="F78" s="3"/>
      <c r="G78" s="3"/>
    </row>
    <row r="79" spans="2:7" s="2" customFormat="1" ht="15.75">
      <c r="B79" s="3"/>
      <c r="C79" s="3"/>
      <c r="D79" s="3"/>
      <c r="E79" s="3"/>
      <c r="F79" s="3"/>
      <c r="G79" s="3"/>
    </row>
    <row r="80" spans="2:7" s="2" customFormat="1" ht="15.75">
      <c r="B80" s="3"/>
      <c r="C80" s="3"/>
      <c r="D80" s="3"/>
      <c r="E80" s="3"/>
      <c r="F80" s="3"/>
      <c r="G80" s="3"/>
    </row>
    <row r="81" spans="2:7" s="2" customFormat="1" ht="15.75">
      <c r="B81" s="3"/>
      <c r="C81" s="3"/>
      <c r="D81" s="3"/>
      <c r="E81" s="3"/>
      <c r="F81" s="3"/>
      <c r="G81" s="3"/>
    </row>
    <row r="82" spans="2:7" s="2" customFormat="1" ht="15.75">
      <c r="B82" s="3"/>
      <c r="C82" s="3"/>
      <c r="D82" s="3"/>
      <c r="E82" s="3"/>
      <c r="F82" s="3"/>
      <c r="G82" s="3"/>
    </row>
    <row r="83" spans="2:7" s="2" customFormat="1" ht="15.75">
      <c r="B83" s="3"/>
      <c r="C83" s="3"/>
      <c r="D83" s="3"/>
      <c r="E83" s="3"/>
      <c r="F83" s="3"/>
      <c r="G83" s="3"/>
    </row>
    <row r="84" spans="2:7" s="2" customFormat="1" ht="15.75">
      <c r="B84" s="3"/>
      <c r="C84" s="3"/>
      <c r="D84" s="3"/>
      <c r="E84" s="3"/>
      <c r="F84" s="3"/>
      <c r="G84" s="3"/>
    </row>
    <row r="85" spans="2:7" s="2" customFormat="1" ht="15.75">
      <c r="B85" s="3"/>
      <c r="C85" s="3"/>
      <c r="D85" s="3"/>
      <c r="E85" s="3"/>
      <c r="F85" s="3"/>
      <c r="G85" s="3"/>
    </row>
    <row r="86" spans="2:7" s="2" customFormat="1" ht="15.75">
      <c r="B86" s="3"/>
      <c r="C86" s="3"/>
      <c r="D86" s="3"/>
      <c r="E86" s="3"/>
      <c r="F86" s="3"/>
      <c r="G86" s="3"/>
    </row>
    <row r="87" spans="2:7" s="2" customFormat="1" ht="15.75">
      <c r="B87" s="3"/>
      <c r="C87" s="3"/>
      <c r="D87" s="3"/>
      <c r="E87" s="3"/>
      <c r="F87" s="3"/>
      <c r="G87" s="3"/>
    </row>
    <row r="88" spans="2:7" s="2" customFormat="1" ht="15.75">
      <c r="B88" s="3"/>
      <c r="C88" s="3"/>
      <c r="D88" s="3"/>
      <c r="E88" s="3"/>
      <c r="F88" s="3"/>
      <c r="G88" s="3"/>
    </row>
    <row r="89" spans="2:7" s="2" customFormat="1" ht="15.75">
      <c r="B89" s="3"/>
      <c r="C89" s="3"/>
      <c r="D89" s="3"/>
      <c r="E89" s="3"/>
      <c r="F89" s="3"/>
      <c r="G89" s="3"/>
    </row>
    <row r="90" spans="2:7" s="2" customFormat="1" ht="15.75">
      <c r="B90" s="3"/>
      <c r="C90" s="3"/>
      <c r="D90" s="3"/>
      <c r="E90" s="3"/>
      <c r="F90" s="3"/>
      <c r="G90" s="3"/>
    </row>
    <row r="91" spans="2:7" s="2" customFormat="1" ht="15.75">
      <c r="B91" s="3"/>
      <c r="C91" s="3"/>
      <c r="D91" s="3"/>
      <c r="E91" s="3"/>
      <c r="F91" s="3"/>
      <c r="G91" s="3"/>
    </row>
    <row r="92" spans="2:7" s="2" customFormat="1" ht="15.75">
      <c r="B92" s="3"/>
      <c r="C92" s="3"/>
      <c r="D92" s="3"/>
      <c r="E92" s="3"/>
      <c r="F92" s="3"/>
      <c r="G92" s="3"/>
    </row>
    <row r="93" spans="2:7" s="2" customFormat="1" ht="15.75">
      <c r="B93" s="3"/>
      <c r="C93" s="3"/>
      <c r="D93" s="3"/>
      <c r="E93" s="3"/>
      <c r="F93" s="3"/>
      <c r="G93" s="3"/>
    </row>
    <row r="94" spans="2:7" s="2" customFormat="1" ht="15.75">
      <c r="B94" s="3"/>
      <c r="C94" s="3"/>
      <c r="D94" s="3"/>
      <c r="E94" s="3"/>
      <c r="F94" s="3"/>
      <c r="G94" s="3"/>
    </row>
    <row r="95" spans="2:7" s="2" customFormat="1" ht="15.75">
      <c r="B95" s="3"/>
      <c r="C95" s="3"/>
      <c r="D95" s="3"/>
      <c r="E95" s="3"/>
      <c r="F95" s="3"/>
      <c r="G95" s="3"/>
    </row>
    <row r="96" spans="2:7" s="2" customFormat="1" ht="15.75">
      <c r="B96" s="3"/>
      <c r="C96" s="3"/>
      <c r="D96" s="3"/>
      <c r="E96" s="3"/>
      <c r="F96" s="3"/>
      <c r="G96" s="3"/>
    </row>
    <row r="97" spans="2:7" s="2" customFormat="1" ht="15.75">
      <c r="B97" s="3"/>
      <c r="C97" s="3"/>
      <c r="D97" s="3"/>
      <c r="E97" s="3"/>
      <c r="F97" s="3"/>
      <c r="G97" s="3"/>
    </row>
    <row r="98" spans="2:7" s="2" customFormat="1" ht="15.75">
      <c r="B98" s="3"/>
      <c r="C98" s="3"/>
      <c r="D98" s="3"/>
      <c r="E98" s="3"/>
      <c r="F98" s="3"/>
      <c r="G98" s="3"/>
    </row>
    <row r="99" spans="2:7" s="2" customFormat="1" ht="15.75">
      <c r="B99" s="3"/>
      <c r="C99" s="3"/>
      <c r="D99" s="3"/>
      <c r="E99" s="3"/>
      <c r="F99" s="3"/>
      <c r="G99" s="3"/>
    </row>
    <row r="100" spans="2:7" s="2" customFormat="1" ht="15.75">
      <c r="B100" s="3"/>
      <c r="C100" s="3"/>
      <c r="D100" s="3"/>
      <c r="E100" s="3"/>
      <c r="F100" s="3"/>
      <c r="G100" s="3"/>
    </row>
    <row r="101" spans="2:7" s="2" customFormat="1" ht="15.75">
      <c r="B101" s="3"/>
      <c r="C101" s="3"/>
      <c r="D101" s="3"/>
      <c r="E101" s="3"/>
      <c r="F101" s="3"/>
      <c r="G101" s="3"/>
    </row>
    <row r="102" spans="2:7" s="2" customFormat="1" ht="15.75">
      <c r="B102" s="3"/>
      <c r="C102" s="3"/>
      <c r="D102" s="3"/>
      <c r="E102" s="3"/>
      <c r="F102" s="3"/>
      <c r="G102" s="3"/>
    </row>
    <row r="103" spans="2:7" s="2" customFormat="1" ht="15.75">
      <c r="B103" s="3"/>
      <c r="C103" s="3"/>
      <c r="D103" s="3"/>
      <c r="E103" s="3"/>
      <c r="F103" s="3"/>
      <c r="G103" s="3"/>
    </row>
    <row r="104" spans="2:7" s="2" customFormat="1" ht="15.75">
      <c r="B104" s="3"/>
      <c r="C104" s="3"/>
      <c r="D104" s="3"/>
      <c r="E104" s="3"/>
      <c r="F104" s="3"/>
      <c r="G104" s="3"/>
    </row>
    <row r="105" spans="2:7" s="2" customFormat="1" ht="15.75">
      <c r="B105" s="3"/>
      <c r="C105" s="3"/>
      <c r="D105" s="3"/>
      <c r="E105" s="3"/>
      <c r="F105" s="3"/>
      <c r="G105" s="3"/>
    </row>
    <row r="106" spans="2:7" s="2" customFormat="1" ht="15.75">
      <c r="B106" s="3"/>
      <c r="C106" s="3"/>
      <c r="D106" s="3"/>
      <c r="E106" s="3"/>
      <c r="F106" s="3"/>
      <c r="G106" s="3"/>
    </row>
    <row r="107" spans="2:7" s="2" customFormat="1" ht="15.75">
      <c r="B107" s="3"/>
      <c r="C107" s="3"/>
      <c r="D107" s="3"/>
      <c r="E107" s="3"/>
      <c r="F107" s="3"/>
      <c r="G107" s="3"/>
    </row>
    <row r="108" spans="2:7" s="2" customFormat="1" ht="15.75">
      <c r="B108" s="3"/>
      <c r="C108" s="3"/>
      <c r="D108" s="3"/>
      <c r="E108" s="3"/>
      <c r="F108" s="3"/>
      <c r="G108" s="3"/>
    </row>
    <row r="109" spans="2:7" s="2" customFormat="1" ht="15.75">
      <c r="B109" s="3"/>
      <c r="C109" s="3"/>
      <c r="D109" s="3"/>
      <c r="E109" s="3"/>
      <c r="F109" s="3"/>
      <c r="G109" s="3"/>
    </row>
    <row r="110" spans="2:7" s="2" customFormat="1" ht="15.75">
      <c r="B110" s="3"/>
      <c r="C110" s="3"/>
      <c r="D110" s="3"/>
      <c r="E110" s="3"/>
      <c r="F110" s="3"/>
      <c r="G110" s="3"/>
    </row>
    <row r="111" spans="2:7" s="2" customFormat="1" ht="15.75">
      <c r="B111" s="3"/>
      <c r="C111" s="3"/>
      <c r="D111" s="3"/>
      <c r="E111" s="3"/>
      <c r="F111" s="3"/>
      <c r="G111" s="3"/>
    </row>
    <row r="112" spans="2:7" s="2" customFormat="1" ht="15.75">
      <c r="B112" s="3"/>
      <c r="C112" s="3"/>
      <c r="D112" s="3"/>
      <c r="E112" s="3"/>
      <c r="F112" s="3"/>
      <c r="G112" s="3"/>
    </row>
    <row r="113" spans="2:7" s="2" customFormat="1" ht="15.75">
      <c r="B113" s="3"/>
      <c r="C113" s="3"/>
      <c r="D113" s="3"/>
      <c r="E113" s="3"/>
      <c r="F113" s="3"/>
      <c r="G113" s="3"/>
    </row>
    <row r="114" spans="2:7" s="2" customFormat="1" ht="15.75">
      <c r="B114" s="3"/>
      <c r="C114" s="3"/>
      <c r="D114" s="3"/>
      <c r="E114" s="3"/>
      <c r="F114" s="3"/>
      <c r="G114" s="3"/>
    </row>
    <row r="115" spans="2:7" s="2" customFormat="1" ht="15.75">
      <c r="B115" s="3"/>
      <c r="C115" s="3"/>
      <c r="D115" s="3"/>
      <c r="E115" s="3"/>
      <c r="F115" s="3"/>
      <c r="G115" s="3"/>
    </row>
    <row r="116" spans="2:7" s="2" customFormat="1" ht="15.75">
      <c r="B116" s="3"/>
      <c r="C116" s="3"/>
      <c r="D116" s="3"/>
      <c r="E116" s="3"/>
      <c r="F116" s="3"/>
      <c r="G116" s="3"/>
    </row>
    <row r="117" spans="2:7" s="2" customFormat="1" ht="15.75">
      <c r="B117" s="3"/>
      <c r="C117" s="3"/>
      <c r="D117" s="3"/>
      <c r="E117" s="3"/>
      <c r="F117" s="3"/>
      <c r="G117" s="3"/>
    </row>
    <row r="118" spans="2:7" s="2" customFormat="1" ht="15.75">
      <c r="B118" s="3"/>
      <c r="C118" s="3"/>
      <c r="D118" s="3"/>
      <c r="E118" s="3"/>
      <c r="F118" s="3"/>
      <c r="G118" s="3"/>
    </row>
    <row r="119" spans="2:7" s="2" customFormat="1" ht="15.75">
      <c r="B119" s="3"/>
      <c r="C119" s="3"/>
      <c r="D119" s="3"/>
      <c r="E119" s="3"/>
      <c r="F119" s="3"/>
      <c r="G119" s="3"/>
    </row>
    <row r="120" spans="2:7" s="2" customFormat="1" ht="15.75">
      <c r="B120" s="3"/>
      <c r="C120" s="3"/>
      <c r="D120" s="3"/>
      <c r="E120" s="3"/>
      <c r="F120" s="3"/>
      <c r="G120" s="3"/>
    </row>
    <row r="121" spans="2:7" s="2" customFormat="1" ht="15.75">
      <c r="B121" s="3"/>
      <c r="C121" s="3"/>
      <c r="D121" s="3"/>
      <c r="E121" s="3"/>
      <c r="F121" s="3"/>
      <c r="G121" s="3"/>
    </row>
    <row r="122" spans="2:7" s="2" customFormat="1" ht="15.75">
      <c r="B122" s="3"/>
      <c r="C122" s="3"/>
      <c r="D122" s="3"/>
      <c r="E122" s="3"/>
      <c r="F122" s="3"/>
      <c r="G122" s="3"/>
    </row>
    <row r="123" spans="2:7" s="2" customFormat="1" ht="15.75">
      <c r="B123" s="3"/>
      <c r="C123" s="3"/>
      <c r="D123" s="3"/>
      <c r="E123" s="3"/>
      <c r="F123" s="3"/>
      <c r="G123" s="3"/>
    </row>
    <row r="124" spans="2:7" s="2" customFormat="1" ht="15.75">
      <c r="B124" s="3"/>
      <c r="C124" s="3"/>
      <c r="D124" s="3"/>
      <c r="E124" s="3"/>
      <c r="F124" s="3"/>
      <c r="G124" s="3"/>
    </row>
    <row r="125" spans="2:7" s="2" customFormat="1" ht="15.75">
      <c r="B125" s="3"/>
      <c r="C125" s="3"/>
      <c r="D125" s="3"/>
      <c r="E125" s="3"/>
      <c r="F125" s="3"/>
      <c r="G125" s="3"/>
    </row>
    <row r="126" spans="2:7" s="2" customFormat="1" ht="15.75">
      <c r="B126" s="3"/>
      <c r="C126" s="3"/>
      <c r="D126" s="3"/>
      <c r="E126" s="3"/>
      <c r="F126" s="3"/>
      <c r="G126" s="3"/>
    </row>
    <row r="127" spans="2:7" s="2" customFormat="1" ht="15.75">
      <c r="B127" s="3"/>
      <c r="C127" s="3"/>
      <c r="D127" s="3"/>
      <c r="E127" s="3"/>
      <c r="F127" s="3"/>
      <c r="G127" s="3"/>
    </row>
    <row r="128" spans="2:7" s="2" customFormat="1" ht="15.75">
      <c r="B128" s="3"/>
      <c r="C128" s="3"/>
      <c r="D128" s="3"/>
      <c r="E128" s="3"/>
      <c r="F128" s="3"/>
      <c r="G128" s="3"/>
    </row>
    <row r="129" spans="2:7" s="2" customFormat="1" ht="15.75">
      <c r="B129" s="3"/>
      <c r="C129" s="3"/>
      <c r="D129" s="3"/>
      <c r="E129" s="3"/>
      <c r="F129" s="3"/>
      <c r="G129" s="3"/>
    </row>
    <row r="130" spans="2:7" s="2" customFormat="1" ht="15.75">
      <c r="B130" s="3"/>
      <c r="C130" s="3"/>
      <c r="D130" s="3"/>
      <c r="E130" s="3"/>
      <c r="F130" s="3"/>
      <c r="G130" s="3"/>
    </row>
    <row r="131" spans="2:7" s="2" customFormat="1" ht="15.75">
      <c r="B131" s="3"/>
      <c r="C131" s="3"/>
      <c r="D131" s="3"/>
      <c r="E131" s="3"/>
      <c r="F131" s="3"/>
      <c r="G131" s="3"/>
    </row>
    <row r="132" spans="2:7" s="2" customFormat="1" ht="15.75">
      <c r="B132" s="3"/>
      <c r="C132" s="3"/>
      <c r="D132" s="3"/>
      <c r="E132" s="3"/>
      <c r="F132" s="3"/>
      <c r="G132" s="3"/>
    </row>
    <row r="133" spans="2:7" s="2" customFormat="1" ht="15.75">
      <c r="B133" s="3"/>
      <c r="C133" s="3"/>
      <c r="D133" s="3"/>
      <c r="E133" s="3"/>
      <c r="F133" s="3"/>
      <c r="G133" s="3"/>
    </row>
    <row r="134" spans="2:7" s="2" customFormat="1" ht="15.75">
      <c r="B134" s="3"/>
      <c r="C134" s="3"/>
      <c r="D134" s="3"/>
      <c r="E134" s="3"/>
      <c r="F134" s="3"/>
      <c r="G134" s="3"/>
    </row>
    <row r="135" spans="2:7" s="2" customFormat="1" ht="15.75">
      <c r="B135" s="3"/>
      <c r="C135" s="3"/>
      <c r="D135" s="3"/>
      <c r="E135" s="3"/>
      <c r="F135" s="3"/>
      <c r="G135" s="3"/>
    </row>
    <row r="136" spans="2:7" s="2" customFormat="1" ht="15.75">
      <c r="B136" s="3"/>
      <c r="C136" s="3"/>
      <c r="D136" s="3"/>
      <c r="E136" s="3"/>
      <c r="F136" s="3"/>
      <c r="G136" s="3"/>
    </row>
    <row r="137" spans="2:7" s="2" customFormat="1" ht="15.75">
      <c r="B137" s="3"/>
      <c r="C137" s="3"/>
      <c r="D137" s="3"/>
      <c r="E137" s="3"/>
      <c r="F137" s="3"/>
      <c r="G137" s="3"/>
    </row>
    <row r="138" spans="2:7" s="2" customFormat="1" ht="15.75">
      <c r="B138" s="3"/>
      <c r="C138" s="3"/>
      <c r="D138" s="3"/>
      <c r="E138" s="3"/>
      <c r="F138" s="3"/>
      <c r="G138" s="3"/>
    </row>
    <row r="139" spans="2:7" s="2" customFormat="1" ht="15.75">
      <c r="B139" s="3"/>
      <c r="C139" s="3"/>
      <c r="D139" s="3"/>
      <c r="E139" s="3"/>
      <c r="F139" s="3"/>
      <c r="G139" s="3"/>
    </row>
    <row r="140" spans="2:7" s="2" customFormat="1" ht="15.75">
      <c r="B140" s="3"/>
      <c r="C140" s="3"/>
      <c r="D140" s="3"/>
      <c r="E140" s="3"/>
      <c r="F140" s="3"/>
      <c r="G140" s="3"/>
    </row>
    <row r="141" spans="2:7" s="2" customFormat="1" ht="15.75">
      <c r="B141" s="3"/>
      <c r="C141" s="3"/>
      <c r="D141" s="3"/>
      <c r="E141" s="3"/>
      <c r="F141" s="3"/>
      <c r="G141" s="3"/>
    </row>
    <row r="142" spans="2:7" s="2" customFormat="1" ht="15.75">
      <c r="B142" s="3"/>
      <c r="C142" s="3"/>
      <c r="D142" s="3"/>
      <c r="E142" s="3"/>
      <c r="F142" s="3"/>
      <c r="G142" s="3"/>
    </row>
    <row r="143" spans="2:7" s="2" customFormat="1" ht="15.75">
      <c r="B143" s="3"/>
      <c r="C143" s="3"/>
      <c r="D143" s="3"/>
      <c r="E143" s="3"/>
      <c r="F143" s="3"/>
      <c r="G143" s="3"/>
    </row>
    <row r="144" spans="2:7" s="2" customFormat="1" ht="15.75">
      <c r="B144" s="3"/>
      <c r="C144" s="3"/>
      <c r="D144" s="3"/>
      <c r="E144" s="3"/>
      <c r="F144" s="3"/>
      <c r="G144" s="3"/>
    </row>
    <row r="145" spans="2:7" s="2" customFormat="1" ht="15.75">
      <c r="B145" s="3"/>
      <c r="C145" s="3"/>
      <c r="D145" s="3"/>
      <c r="E145" s="3"/>
      <c r="F145" s="3"/>
      <c r="G145" s="3"/>
    </row>
  </sheetData>
  <sheetProtection/>
  <mergeCells count="6">
    <mergeCell ref="A1:G1"/>
    <mergeCell ref="A3:A4"/>
    <mergeCell ref="B3:C3"/>
    <mergeCell ref="D3:E3"/>
    <mergeCell ref="F3:G3"/>
    <mergeCell ref="A2:G2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7"/>
  <sheetViews>
    <sheetView zoomScalePageLayoutView="0" workbookViewId="0" topLeftCell="A1">
      <selection activeCell="I16" sqref="I16"/>
    </sheetView>
  </sheetViews>
  <sheetFormatPr defaultColWidth="9.00390625" defaultRowHeight="16.5"/>
  <cols>
    <col min="1" max="1" width="12.375" style="10" bestFit="1" customWidth="1"/>
    <col min="2" max="2" width="15.375" style="1" bestFit="1" customWidth="1"/>
    <col min="3" max="3" width="16.50390625" style="1" bestFit="1" customWidth="1"/>
    <col min="4" max="4" width="15.375" style="1" bestFit="1" customWidth="1"/>
    <col min="5" max="5" width="16.50390625" style="1" bestFit="1" customWidth="1"/>
    <col min="6" max="7" width="10.50390625" style="1" bestFit="1" customWidth="1"/>
  </cols>
  <sheetData>
    <row r="1" spans="1:7" s="2" customFormat="1" ht="30" customHeight="1">
      <c r="A1" s="113" t="s">
        <v>108</v>
      </c>
      <c r="B1" s="113"/>
      <c r="C1" s="113"/>
      <c r="D1" s="113"/>
      <c r="E1" s="113"/>
      <c r="F1" s="113"/>
      <c r="G1" s="113"/>
    </row>
    <row r="2" spans="2:7" s="2" customFormat="1" ht="10.5" customHeight="1">
      <c r="B2" s="3"/>
      <c r="C2" s="3"/>
      <c r="D2" s="3"/>
      <c r="E2" s="3"/>
      <c r="F2" s="3"/>
      <c r="G2" s="3"/>
    </row>
    <row r="3" spans="1:7" s="2" customFormat="1" ht="21.75" customHeight="1">
      <c r="A3" s="109" t="s">
        <v>30</v>
      </c>
      <c r="B3" s="109" t="s">
        <v>109</v>
      </c>
      <c r="C3" s="109"/>
      <c r="D3" s="109" t="s">
        <v>110</v>
      </c>
      <c r="E3" s="109"/>
      <c r="F3" s="109" t="s">
        <v>5</v>
      </c>
      <c r="G3" s="109"/>
    </row>
    <row r="4" spans="1:7" s="2" customFormat="1" ht="21.75" customHeight="1">
      <c r="A4" s="109"/>
      <c r="B4" s="4" t="s">
        <v>7</v>
      </c>
      <c r="C4" s="4" t="s">
        <v>8</v>
      </c>
      <c r="D4" s="4" t="s">
        <v>7</v>
      </c>
      <c r="E4" s="4" t="s">
        <v>8</v>
      </c>
      <c r="F4" s="4" t="s">
        <v>9</v>
      </c>
      <c r="G4" s="4" t="s">
        <v>10</v>
      </c>
    </row>
    <row r="5" spans="1:7" s="2" customFormat="1" ht="21.75" customHeight="1">
      <c r="A5" s="11" t="s">
        <v>113</v>
      </c>
      <c r="B5" s="5">
        <v>7963077</v>
      </c>
      <c r="C5" s="5">
        <v>11638100</v>
      </c>
      <c r="D5" s="5">
        <v>17246579</v>
      </c>
      <c r="E5" s="5">
        <v>26337700</v>
      </c>
      <c r="F5" s="77">
        <f aca="true" t="shared" si="0" ref="F5:F11">SUM(B5/D5-1)</f>
        <v>-0.538280780205744</v>
      </c>
      <c r="G5" s="77">
        <f aca="true" t="shared" si="1" ref="G5:G11">SUM(C5/E5-1)</f>
        <v>-0.5581201091970824</v>
      </c>
    </row>
    <row r="6" spans="1:7" s="2" customFormat="1" ht="21.75" customHeight="1">
      <c r="A6" s="11" t="s">
        <v>112</v>
      </c>
      <c r="B6" s="5">
        <v>0</v>
      </c>
      <c r="C6" s="5">
        <v>0</v>
      </c>
      <c r="D6" s="5">
        <v>1</v>
      </c>
      <c r="E6" s="5">
        <v>600</v>
      </c>
      <c r="F6" s="77">
        <f>SUM(B6/D6-1)</f>
        <v>-1</v>
      </c>
      <c r="G6" s="77">
        <f>SUM(C6/E6-1)</f>
        <v>-1</v>
      </c>
    </row>
    <row r="7" spans="1:7" s="2" customFormat="1" ht="21.75" customHeight="1">
      <c r="A7" s="11" t="s">
        <v>114</v>
      </c>
      <c r="B7" s="5">
        <v>362</v>
      </c>
      <c r="C7" s="5">
        <v>1100</v>
      </c>
      <c r="D7" s="5">
        <v>0</v>
      </c>
      <c r="E7" s="5">
        <v>0</v>
      </c>
      <c r="F7" s="5">
        <v>0</v>
      </c>
      <c r="G7" s="5">
        <v>0</v>
      </c>
    </row>
    <row r="8" spans="1:7" s="2" customFormat="1" ht="21.75" customHeight="1">
      <c r="A8" s="11" t="s">
        <v>115</v>
      </c>
      <c r="B8" s="5">
        <v>198000</v>
      </c>
      <c r="C8" s="5">
        <v>222300</v>
      </c>
      <c r="D8" s="5">
        <v>2961914</v>
      </c>
      <c r="E8" s="5">
        <v>3277400</v>
      </c>
      <c r="F8" s="77">
        <f t="shared" si="0"/>
        <v>-0.9331513339009843</v>
      </c>
      <c r="G8" s="77">
        <f t="shared" si="1"/>
        <v>-0.9321718435345091</v>
      </c>
    </row>
    <row r="9" spans="1:7" s="2" customFormat="1" ht="25.5" customHeight="1">
      <c r="A9" s="71" t="s">
        <v>0</v>
      </c>
      <c r="B9" s="72">
        <f>SUM(B5:B8)</f>
        <v>8161439</v>
      </c>
      <c r="C9" s="72">
        <f>SUM(C5:C8)</f>
        <v>11861500</v>
      </c>
      <c r="D9" s="73">
        <f>SUM(D5:D8)</f>
        <v>20208494</v>
      </c>
      <c r="E9" s="73">
        <f>SUM(E5:E8)</f>
        <v>29615700</v>
      </c>
      <c r="F9" s="78">
        <f t="shared" si="0"/>
        <v>-0.5961381882291674</v>
      </c>
      <c r="G9" s="78">
        <f t="shared" si="1"/>
        <v>-0.599486083394956</v>
      </c>
    </row>
    <row r="10" spans="1:7" s="2" customFormat="1" ht="21.75" customHeight="1">
      <c r="A10" s="11" t="s">
        <v>116</v>
      </c>
      <c r="B10" s="5">
        <v>516433</v>
      </c>
      <c r="C10" s="5">
        <v>1099000</v>
      </c>
      <c r="D10" s="5">
        <v>746303</v>
      </c>
      <c r="E10" s="5">
        <v>1590800</v>
      </c>
      <c r="F10" s="77">
        <f t="shared" si="0"/>
        <v>-0.3080116253050035</v>
      </c>
      <c r="G10" s="77">
        <f t="shared" si="1"/>
        <v>-0.3091526276087503</v>
      </c>
    </row>
    <row r="11" spans="1:7" s="2" customFormat="1" ht="25.5" customHeight="1">
      <c r="A11" s="71" t="s">
        <v>1</v>
      </c>
      <c r="B11" s="72">
        <f>SUM(B10:B10)</f>
        <v>516433</v>
      </c>
      <c r="C11" s="72">
        <f>SUM(C10:C10)</f>
        <v>1099000</v>
      </c>
      <c r="D11" s="72">
        <f>SUM(D10:D10)</f>
        <v>746303</v>
      </c>
      <c r="E11" s="72">
        <f>SUM(E10:E10)</f>
        <v>1590800</v>
      </c>
      <c r="F11" s="78">
        <f t="shared" si="0"/>
        <v>-0.3080116253050035</v>
      </c>
      <c r="G11" s="78">
        <f t="shared" si="1"/>
        <v>-0.3091526276087503</v>
      </c>
    </row>
    <row r="12" spans="1:7" s="2" customFormat="1" ht="25.5" customHeight="1">
      <c r="A12" s="11" t="s">
        <v>117</v>
      </c>
      <c r="B12" s="5">
        <v>50986</v>
      </c>
      <c r="C12" s="5">
        <v>92700</v>
      </c>
      <c r="D12" s="5">
        <v>0</v>
      </c>
      <c r="E12" s="5">
        <v>0</v>
      </c>
      <c r="F12" s="5">
        <v>0</v>
      </c>
      <c r="G12" s="5">
        <v>0</v>
      </c>
    </row>
    <row r="13" spans="1:7" s="2" customFormat="1" ht="25.5" customHeight="1">
      <c r="A13" s="71" t="s">
        <v>26</v>
      </c>
      <c r="B13" s="72">
        <f>B12</f>
        <v>50986</v>
      </c>
      <c r="C13" s="72">
        <f>C12</f>
        <v>92700</v>
      </c>
      <c r="D13" s="72">
        <v>0</v>
      </c>
      <c r="E13" s="72">
        <v>0</v>
      </c>
      <c r="F13" s="72">
        <v>0</v>
      </c>
      <c r="G13" s="72">
        <v>0</v>
      </c>
    </row>
    <row r="14" spans="1:7" s="2" customFormat="1" ht="21.75" customHeight="1">
      <c r="A14" s="11" t="s">
        <v>118</v>
      </c>
      <c r="B14" s="5">
        <v>0</v>
      </c>
      <c r="C14" s="5">
        <v>0</v>
      </c>
      <c r="D14" s="5">
        <v>87</v>
      </c>
      <c r="E14" s="5">
        <v>1200</v>
      </c>
      <c r="F14" s="77">
        <f aca="true" t="shared" si="2" ref="F14:G17">SUM(B14/D14-1)</f>
        <v>-1</v>
      </c>
      <c r="G14" s="77">
        <f t="shared" si="2"/>
        <v>-1</v>
      </c>
    </row>
    <row r="15" spans="1:7" s="2" customFormat="1" ht="21.75" customHeight="1">
      <c r="A15" s="11" t="s">
        <v>119</v>
      </c>
      <c r="B15" s="5">
        <v>0</v>
      </c>
      <c r="C15" s="5">
        <v>0</v>
      </c>
      <c r="D15" s="5">
        <v>135</v>
      </c>
      <c r="E15" s="6">
        <v>3500</v>
      </c>
      <c r="F15" s="77">
        <f t="shared" si="2"/>
        <v>-1</v>
      </c>
      <c r="G15" s="77">
        <f t="shared" si="2"/>
        <v>-1</v>
      </c>
    </row>
    <row r="16" spans="1:7" s="2" customFormat="1" ht="25.5" customHeight="1">
      <c r="A16" s="71" t="s">
        <v>29</v>
      </c>
      <c r="B16" s="72">
        <v>0</v>
      </c>
      <c r="C16" s="72">
        <v>0</v>
      </c>
      <c r="D16" s="72">
        <f>SUM(D14:D15)</f>
        <v>222</v>
      </c>
      <c r="E16" s="72">
        <f>SUM(E14:E15)</f>
        <v>4700</v>
      </c>
      <c r="F16" s="78">
        <f t="shared" si="2"/>
        <v>-1</v>
      </c>
      <c r="G16" s="78">
        <f t="shared" si="2"/>
        <v>-1</v>
      </c>
    </row>
    <row r="17" spans="1:7" s="2" customFormat="1" ht="21.75" customHeight="1">
      <c r="A17" s="11" t="s">
        <v>120</v>
      </c>
      <c r="B17" s="5">
        <v>0</v>
      </c>
      <c r="C17" s="5">
        <v>0</v>
      </c>
      <c r="D17" s="5">
        <v>2515709</v>
      </c>
      <c r="E17" s="5">
        <v>3425100</v>
      </c>
      <c r="F17" s="77">
        <f t="shared" si="2"/>
        <v>-1</v>
      </c>
      <c r="G17" s="77">
        <f t="shared" si="2"/>
        <v>-1</v>
      </c>
    </row>
    <row r="18" spans="1:7" s="2" customFormat="1" ht="21.75" customHeight="1">
      <c r="A18" s="11" t="s">
        <v>121</v>
      </c>
      <c r="B18" s="5">
        <v>695241</v>
      </c>
      <c r="C18" s="5">
        <v>901800</v>
      </c>
      <c r="D18" s="5">
        <v>0</v>
      </c>
      <c r="E18" s="5">
        <v>0</v>
      </c>
      <c r="F18" s="5">
        <v>0</v>
      </c>
      <c r="G18" s="5">
        <v>0</v>
      </c>
    </row>
    <row r="19" spans="1:7" s="2" customFormat="1" ht="21.75" customHeight="1">
      <c r="A19" s="11" t="s">
        <v>122</v>
      </c>
      <c r="B19" s="5">
        <v>1222146</v>
      </c>
      <c r="C19" s="5">
        <v>1780100</v>
      </c>
      <c r="D19" s="5">
        <v>2518702</v>
      </c>
      <c r="E19" s="12">
        <v>3528600</v>
      </c>
      <c r="F19" s="77">
        <f aca="true" t="shared" si="3" ref="F19:G23">SUM(B19/D19-1)</f>
        <v>-0.5147714973823818</v>
      </c>
      <c r="G19" s="77">
        <f t="shared" si="3"/>
        <v>-0.49552230346312987</v>
      </c>
    </row>
    <row r="20" spans="1:7" s="2" customFormat="1" ht="21.75" customHeight="1">
      <c r="A20" s="11" t="s">
        <v>123</v>
      </c>
      <c r="B20" s="5">
        <v>1395960</v>
      </c>
      <c r="C20" s="5">
        <v>2099400</v>
      </c>
      <c r="D20" s="5">
        <v>1496990</v>
      </c>
      <c r="E20" s="6">
        <v>2238200</v>
      </c>
      <c r="F20" s="77">
        <f t="shared" si="3"/>
        <v>-0.06748876077996513</v>
      </c>
      <c r="G20" s="77">
        <f t="shared" si="3"/>
        <v>-0.06201411848807081</v>
      </c>
    </row>
    <row r="21" spans="1:7" s="2" customFormat="1" ht="21.75" customHeight="1">
      <c r="A21" s="11" t="s">
        <v>124</v>
      </c>
      <c r="B21" s="5">
        <v>0</v>
      </c>
      <c r="C21" s="5">
        <v>0</v>
      </c>
      <c r="D21" s="5">
        <v>250152</v>
      </c>
      <c r="E21" s="5">
        <v>349800</v>
      </c>
      <c r="F21" s="77">
        <f t="shared" si="3"/>
        <v>-1</v>
      </c>
      <c r="G21" s="77">
        <f t="shared" si="3"/>
        <v>-1</v>
      </c>
    </row>
    <row r="22" spans="1:7" s="2" customFormat="1" ht="21.75" customHeight="1">
      <c r="A22" s="11" t="s">
        <v>125</v>
      </c>
      <c r="B22" s="5">
        <v>735806</v>
      </c>
      <c r="C22" s="5">
        <v>1054000</v>
      </c>
      <c r="D22" s="5">
        <v>610549</v>
      </c>
      <c r="E22" s="5">
        <v>906900</v>
      </c>
      <c r="F22" s="15">
        <f t="shared" si="3"/>
        <v>0.20515470502777</v>
      </c>
      <c r="G22" s="15">
        <f t="shared" si="3"/>
        <v>0.16220090417907151</v>
      </c>
    </row>
    <row r="23" spans="1:7" s="2" customFormat="1" ht="21.75" customHeight="1">
      <c r="A23" s="11" t="s">
        <v>126</v>
      </c>
      <c r="B23" s="5">
        <v>100603</v>
      </c>
      <c r="C23" s="5">
        <v>141300</v>
      </c>
      <c r="D23" s="5">
        <v>97012</v>
      </c>
      <c r="E23" s="6">
        <v>144300</v>
      </c>
      <c r="F23" s="15">
        <f t="shared" si="3"/>
        <v>0.037016039252876</v>
      </c>
      <c r="G23" s="77">
        <f t="shared" si="3"/>
        <v>-0.02079002079002079</v>
      </c>
    </row>
    <row r="24" spans="1:7" s="2" customFormat="1" ht="25.5" customHeight="1">
      <c r="A24" s="71" t="s">
        <v>3</v>
      </c>
      <c r="B24" s="72">
        <f>SUM(B17:B23)</f>
        <v>4149756</v>
      </c>
      <c r="C24" s="72">
        <f>SUM(C17:C23)</f>
        <v>5976600</v>
      </c>
      <c r="D24" s="72">
        <f>SUM(D17:D23)</f>
        <v>7489114</v>
      </c>
      <c r="E24" s="72">
        <f>SUM(E17:E23)</f>
        <v>10592900</v>
      </c>
      <c r="F24" s="78">
        <f aca="true" t="shared" si="4" ref="F24:G27">SUM(B24/D24-1)</f>
        <v>-0.44589493496827526</v>
      </c>
      <c r="G24" s="78">
        <f t="shared" si="4"/>
        <v>-0.43579189834700605</v>
      </c>
    </row>
    <row r="25" spans="1:7" s="2" customFormat="1" ht="21.75" customHeight="1">
      <c r="A25" s="11" t="s">
        <v>127</v>
      </c>
      <c r="B25" s="5">
        <v>250412</v>
      </c>
      <c r="C25" s="5">
        <v>341300</v>
      </c>
      <c r="D25" s="5">
        <v>1998655</v>
      </c>
      <c r="E25" s="13">
        <v>2721000</v>
      </c>
      <c r="F25" s="77">
        <f t="shared" si="4"/>
        <v>-0.8747097423016978</v>
      </c>
      <c r="G25" s="77">
        <f t="shared" si="4"/>
        <v>-0.8745681734656376</v>
      </c>
    </row>
    <row r="26" spans="1:7" s="2" customFormat="1" ht="21.75" customHeight="1">
      <c r="A26" s="11" t="s">
        <v>128</v>
      </c>
      <c r="B26" s="5">
        <v>25691419</v>
      </c>
      <c r="C26" s="5">
        <v>36438500</v>
      </c>
      <c r="D26" s="5">
        <v>35769966</v>
      </c>
      <c r="E26" s="13">
        <v>53680600</v>
      </c>
      <c r="F26" s="77">
        <f t="shared" si="4"/>
        <v>-0.2817600385753791</v>
      </c>
      <c r="G26" s="77">
        <f t="shared" si="4"/>
        <v>-0.32119797468731726</v>
      </c>
    </row>
    <row r="27" spans="1:7" s="2" customFormat="1" ht="25.5" customHeight="1">
      <c r="A27" s="71" t="s">
        <v>4</v>
      </c>
      <c r="B27" s="72">
        <f>SUM(B25:B26)</f>
        <v>25941831</v>
      </c>
      <c r="C27" s="72">
        <f>SUM(C25:C26)</f>
        <v>36779800</v>
      </c>
      <c r="D27" s="72">
        <f>SUM(D25:D26)</f>
        <v>37768621</v>
      </c>
      <c r="E27" s="73">
        <f>SUM(E25:E26)</f>
        <v>56401600</v>
      </c>
      <c r="F27" s="78">
        <f t="shared" si="4"/>
        <v>-0.31313798827868244</v>
      </c>
      <c r="G27" s="78">
        <f t="shared" si="4"/>
        <v>-0.347894385974866</v>
      </c>
    </row>
    <row r="28" spans="1:7" s="2" customFormat="1" ht="25.5" customHeight="1">
      <c r="A28" s="11" t="s">
        <v>129</v>
      </c>
      <c r="B28" s="5">
        <v>172380</v>
      </c>
      <c r="C28" s="5">
        <v>237200</v>
      </c>
      <c r="D28" s="5">
        <v>0</v>
      </c>
      <c r="E28" s="6">
        <v>0</v>
      </c>
      <c r="F28" s="5">
        <v>0</v>
      </c>
      <c r="G28" s="5">
        <v>0</v>
      </c>
    </row>
    <row r="29" spans="1:7" s="2" customFormat="1" ht="21.75" customHeight="1">
      <c r="A29" s="11" t="s">
        <v>130</v>
      </c>
      <c r="B29" s="5">
        <v>292040</v>
      </c>
      <c r="C29" s="5">
        <v>341800</v>
      </c>
      <c r="D29" s="5">
        <v>2217340</v>
      </c>
      <c r="E29" s="6">
        <v>2967600</v>
      </c>
      <c r="F29" s="77">
        <f aca="true" t="shared" si="5" ref="F29:G32">SUM(B29/D29-1)</f>
        <v>-0.8682926389277242</v>
      </c>
      <c r="G29" s="77">
        <f t="shared" si="5"/>
        <v>-0.8848227523925057</v>
      </c>
    </row>
    <row r="30" spans="1:7" s="2" customFormat="1" ht="21.75" customHeight="1">
      <c r="A30" s="11" t="s">
        <v>131</v>
      </c>
      <c r="B30" s="5">
        <v>12856105</v>
      </c>
      <c r="C30" s="5">
        <v>19558700</v>
      </c>
      <c r="D30" s="5">
        <v>12330627</v>
      </c>
      <c r="E30" s="6">
        <v>19737400</v>
      </c>
      <c r="F30" s="15">
        <f t="shared" si="5"/>
        <v>0.042615675585677915</v>
      </c>
      <c r="G30" s="77">
        <f t="shared" si="5"/>
        <v>-0.009053877410398536</v>
      </c>
    </row>
    <row r="31" spans="1:7" s="2" customFormat="1" ht="25.5" customHeight="1">
      <c r="A31" s="74" t="s">
        <v>12</v>
      </c>
      <c r="B31" s="72">
        <f>SUM(B28:B30)</f>
        <v>13320525</v>
      </c>
      <c r="C31" s="72">
        <f>SUM(C28:C30)</f>
        <v>20137700</v>
      </c>
      <c r="D31" s="72">
        <f>SUM(D29:D30)</f>
        <v>14547967</v>
      </c>
      <c r="E31" s="72">
        <f>SUM(E29:E30)</f>
        <v>22705000</v>
      </c>
      <c r="F31" s="78">
        <f t="shared" si="5"/>
        <v>-0.08437206380795337</v>
      </c>
      <c r="G31" s="78">
        <f t="shared" si="5"/>
        <v>-0.11307201057035898</v>
      </c>
    </row>
    <row r="32" spans="1:7" s="2" customFormat="1" ht="25.5" customHeight="1">
      <c r="A32" s="75" t="s">
        <v>111</v>
      </c>
      <c r="B32" s="76">
        <f>SUM(B31,B27,B24,B16,B13,B11,B9)</f>
        <v>52140970</v>
      </c>
      <c r="C32" s="76">
        <f>SUM(C31,C27,C24,C16,C13,C11,C9)</f>
        <v>75947300</v>
      </c>
      <c r="D32" s="76">
        <f>SUM(D31,D27,D24,D16,D13,D11,D9)</f>
        <v>80760721</v>
      </c>
      <c r="E32" s="76">
        <f>SUM(E31,E27,E24,E16,E13,E11,E9)</f>
        <v>120910700</v>
      </c>
      <c r="F32" s="79">
        <f t="shared" si="5"/>
        <v>-0.35437711112063996</v>
      </c>
      <c r="G32" s="79">
        <f t="shared" si="5"/>
        <v>-0.37187279537708406</v>
      </c>
    </row>
    <row r="33" spans="2:7" s="2" customFormat="1" ht="15.75">
      <c r="B33" s="3"/>
      <c r="C33" s="3"/>
      <c r="D33" s="3"/>
      <c r="E33" s="3"/>
      <c r="F33" s="14"/>
      <c r="G33" s="14"/>
    </row>
    <row r="34" spans="2:7" s="2" customFormat="1" ht="15.75">
      <c r="B34" s="3"/>
      <c r="C34" s="3"/>
      <c r="D34" s="3"/>
      <c r="E34" s="3"/>
      <c r="F34" s="14"/>
      <c r="G34" s="14"/>
    </row>
    <row r="35" spans="2:7" s="2" customFormat="1" ht="15.75">
      <c r="B35" s="3"/>
      <c r="C35" s="3"/>
      <c r="D35" s="3"/>
      <c r="E35" s="3"/>
      <c r="F35" s="14"/>
      <c r="G35" s="14"/>
    </row>
    <row r="36" spans="2:7" s="2" customFormat="1" ht="15.75">
      <c r="B36" s="3"/>
      <c r="C36" s="3"/>
      <c r="D36" s="3"/>
      <c r="E36" s="3"/>
      <c r="F36" s="14"/>
      <c r="G36" s="14"/>
    </row>
    <row r="37" spans="2:7" s="2" customFormat="1" ht="15.75">
      <c r="B37" s="3"/>
      <c r="C37" s="3"/>
      <c r="D37" s="3"/>
      <c r="E37" s="3"/>
      <c r="F37" s="14"/>
      <c r="G37" s="14"/>
    </row>
    <row r="38" spans="2:7" s="2" customFormat="1" ht="15.75">
      <c r="B38" s="3"/>
      <c r="C38" s="3"/>
      <c r="D38" s="3"/>
      <c r="E38" s="3"/>
      <c r="F38" s="14"/>
      <c r="G38" s="14"/>
    </row>
    <row r="39" spans="2:7" s="2" customFormat="1" ht="15.75">
      <c r="B39" s="3"/>
      <c r="C39" s="3"/>
      <c r="D39" s="3"/>
      <c r="E39" s="3"/>
      <c r="F39" s="14"/>
      <c r="G39" s="14"/>
    </row>
    <row r="40" spans="2:7" s="2" customFormat="1" ht="15.75">
      <c r="B40" s="3"/>
      <c r="C40" s="3"/>
      <c r="D40" s="3"/>
      <c r="E40" s="3"/>
      <c r="F40" s="14"/>
      <c r="G40" s="14"/>
    </row>
    <row r="41" spans="2:7" s="2" customFormat="1" ht="15.75">
      <c r="B41" s="3"/>
      <c r="C41" s="3"/>
      <c r="D41" s="3"/>
      <c r="E41" s="3"/>
      <c r="F41" s="14"/>
      <c r="G41" s="14"/>
    </row>
    <row r="42" spans="2:7" s="2" customFormat="1" ht="15.75">
      <c r="B42" s="3"/>
      <c r="C42" s="3"/>
      <c r="D42" s="3"/>
      <c r="E42" s="3"/>
      <c r="F42" s="14"/>
      <c r="G42" s="14"/>
    </row>
    <row r="43" spans="2:7" s="2" customFormat="1" ht="15.75">
      <c r="B43" s="3"/>
      <c r="C43" s="3"/>
      <c r="D43" s="3"/>
      <c r="E43" s="3"/>
      <c r="F43" s="14"/>
      <c r="G43" s="14"/>
    </row>
    <row r="44" spans="2:7" s="2" customFormat="1" ht="15.75">
      <c r="B44" s="3"/>
      <c r="C44" s="3"/>
      <c r="D44" s="3"/>
      <c r="E44" s="3"/>
      <c r="F44" s="14"/>
      <c r="G44" s="14"/>
    </row>
    <row r="45" spans="2:7" s="2" customFormat="1" ht="15.75">
      <c r="B45" s="3"/>
      <c r="C45" s="3"/>
      <c r="D45" s="3"/>
      <c r="E45" s="3"/>
      <c r="F45" s="14"/>
      <c r="G45" s="14"/>
    </row>
    <row r="46" spans="2:7" s="2" customFormat="1" ht="15.75">
      <c r="B46" s="3"/>
      <c r="C46" s="3"/>
      <c r="D46" s="3"/>
      <c r="E46" s="3"/>
      <c r="F46" s="14"/>
      <c r="G46" s="14"/>
    </row>
    <row r="47" spans="2:7" s="2" customFormat="1" ht="15.75">
      <c r="B47" s="3"/>
      <c r="C47" s="3"/>
      <c r="D47" s="3"/>
      <c r="E47" s="3"/>
      <c r="F47" s="14"/>
      <c r="G47" s="14"/>
    </row>
    <row r="48" spans="2:7" s="2" customFormat="1" ht="15.75">
      <c r="B48" s="3"/>
      <c r="C48" s="3"/>
      <c r="D48" s="3"/>
      <c r="E48" s="3"/>
      <c r="F48" s="14"/>
      <c r="G48" s="14"/>
    </row>
    <row r="49" spans="2:7" s="2" customFormat="1" ht="15.75">
      <c r="B49" s="3"/>
      <c r="C49" s="3"/>
      <c r="D49" s="3"/>
      <c r="E49" s="3"/>
      <c r="F49" s="14"/>
      <c r="G49" s="14"/>
    </row>
    <row r="50" spans="2:7" s="2" customFormat="1" ht="15.75">
      <c r="B50" s="3"/>
      <c r="C50" s="3"/>
      <c r="D50" s="3"/>
      <c r="E50" s="3"/>
      <c r="F50" s="3"/>
      <c r="G50" s="3"/>
    </row>
    <row r="51" spans="2:7" s="2" customFormat="1" ht="15.75">
      <c r="B51" s="3"/>
      <c r="C51" s="3"/>
      <c r="D51" s="3"/>
      <c r="E51" s="3"/>
      <c r="F51" s="3"/>
      <c r="G51" s="3"/>
    </row>
    <row r="52" spans="2:7" s="2" customFormat="1" ht="15.75">
      <c r="B52" s="3"/>
      <c r="C52" s="3"/>
      <c r="D52" s="3"/>
      <c r="E52" s="3"/>
      <c r="F52" s="3"/>
      <c r="G52" s="3"/>
    </row>
    <row r="53" spans="2:7" s="2" customFormat="1" ht="15.75">
      <c r="B53" s="3"/>
      <c r="C53" s="3"/>
      <c r="D53" s="3"/>
      <c r="E53" s="3"/>
      <c r="F53" s="3"/>
      <c r="G53" s="3"/>
    </row>
    <row r="54" spans="2:7" s="2" customFormat="1" ht="15.75">
      <c r="B54" s="3"/>
      <c r="C54" s="3"/>
      <c r="D54" s="3"/>
      <c r="E54" s="3"/>
      <c r="F54" s="3"/>
      <c r="G54" s="3"/>
    </row>
    <row r="55" spans="2:7" s="2" customFormat="1" ht="15.75">
      <c r="B55" s="3"/>
      <c r="C55" s="3"/>
      <c r="D55" s="3"/>
      <c r="E55" s="3"/>
      <c r="F55" s="3"/>
      <c r="G55" s="3"/>
    </row>
    <row r="56" spans="2:7" s="2" customFormat="1" ht="15.75">
      <c r="B56" s="3"/>
      <c r="C56" s="3"/>
      <c r="D56" s="3"/>
      <c r="E56" s="3"/>
      <c r="F56" s="3"/>
      <c r="G56" s="3"/>
    </row>
    <row r="57" spans="2:7" s="2" customFormat="1" ht="15.75">
      <c r="B57" s="3"/>
      <c r="C57" s="3"/>
      <c r="D57" s="3"/>
      <c r="E57" s="3"/>
      <c r="F57" s="3"/>
      <c r="G57" s="3"/>
    </row>
    <row r="58" spans="2:7" s="2" customFormat="1" ht="15.75">
      <c r="B58" s="3"/>
      <c r="C58" s="3"/>
      <c r="D58" s="3"/>
      <c r="E58" s="3"/>
      <c r="F58" s="3"/>
      <c r="G58" s="3"/>
    </row>
    <row r="59" spans="2:7" s="2" customFormat="1" ht="15.75">
      <c r="B59" s="3"/>
      <c r="C59" s="3"/>
      <c r="D59" s="3"/>
      <c r="E59" s="3"/>
      <c r="F59" s="3"/>
      <c r="G59" s="3"/>
    </row>
    <row r="60" spans="2:7" s="2" customFormat="1" ht="15.75">
      <c r="B60" s="3"/>
      <c r="C60" s="3"/>
      <c r="D60" s="3"/>
      <c r="E60" s="3"/>
      <c r="F60" s="3"/>
      <c r="G60" s="3"/>
    </row>
    <row r="61" spans="2:7" s="2" customFormat="1" ht="15.75">
      <c r="B61" s="3"/>
      <c r="C61" s="3"/>
      <c r="D61" s="3"/>
      <c r="E61" s="3"/>
      <c r="F61" s="3"/>
      <c r="G61" s="3"/>
    </row>
    <row r="62" spans="2:7" s="2" customFormat="1" ht="15.75">
      <c r="B62" s="3"/>
      <c r="C62" s="3"/>
      <c r="D62" s="3"/>
      <c r="E62" s="3"/>
      <c r="F62" s="3"/>
      <c r="G62" s="3"/>
    </row>
    <row r="63" spans="2:7" s="2" customFormat="1" ht="15.75">
      <c r="B63" s="3"/>
      <c r="C63" s="3"/>
      <c r="D63" s="3"/>
      <c r="E63" s="3"/>
      <c r="F63" s="3"/>
      <c r="G63" s="3"/>
    </row>
    <row r="64" spans="2:7" s="2" customFormat="1" ht="15.75">
      <c r="B64" s="3"/>
      <c r="C64" s="3"/>
      <c r="D64" s="3"/>
      <c r="E64" s="3"/>
      <c r="F64" s="3"/>
      <c r="G64" s="3"/>
    </row>
    <row r="65" spans="2:7" s="2" customFormat="1" ht="15.75">
      <c r="B65" s="3"/>
      <c r="C65" s="3"/>
      <c r="D65" s="3"/>
      <c r="E65" s="3"/>
      <c r="F65" s="3"/>
      <c r="G65" s="3"/>
    </row>
    <row r="66" spans="2:7" s="2" customFormat="1" ht="15.75">
      <c r="B66" s="3"/>
      <c r="C66" s="3"/>
      <c r="D66" s="3"/>
      <c r="E66" s="3"/>
      <c r="F66" s="3"/>
      <c r="G66" s="3"/>
    </row>
    <row r="67" spans="2:7" s="2" customFormat="1" ht="15.75">
      <c r="B67" s="3"/>
      <c r="C67" s="3"/>
      <c r="D67" s="3"/>
      <c r="E67" s="3"/>
      <c r="F67" s="3"/>
      <c r="G67" s="3"/>
    </row>
    <row r="68" spans="2:7" s="2" customFormat="1" ht="15.75">
      <c r="B68" s="3"/>
      <c r="C68" s="3"/>
      <c r="D68" s="3"/>
      <c r="E68" s="3"/>
      <c r="F68" s="3"/>
      <c r="G68" s="3"/>
    </row>
    <row r="69" spans="2:7" s="2" customFormat="1" ht="15.75">
      <c r="B69" s="3"/>
      <c r="C69" s="3"/>
      <c r="D69" s="3"/>
      <c r="E69" s="3"/>
      <c r="F69" s="3"/>
      <c r="G69" s="3"/>
    </row>
    <row r="70" spans="2:7" s="2" customFormat="1" ht="15.75">
      <c r="B70" s="3"/>
      <c r="C70" s="3"/>
      <c r="D70" s="3"/>
      <c r="E70" s="3"/>
      <c r="F70" s="3"/>
      <c r="G70" s="3"/>
    </row>
    <row r="71" spans="2:7" s="2" customFormat="1" ht="15.75">
      <c r="B71" s="3"/>
      <c r="C71" s="3"/>
      <c r="D71" s="3"/>
      <c r="E71" s="3"/>
      <c r="F71" s="3"/>
      <c r="G71" s="3"/>
    </row>
    <row r="72" spans="2:7" s="2" customFormat="1" ht="15.75">
      <c r="B72" s="3"/>
      <c r="C72" s="3"/>
      <c r="D72" s="3"/>
      <c r="E72" s="3"/>
      <c r="F72" s="3"/>
      <c r="G72" s="3"/>
    </row>
    <row r="73" spans="2:7" s="2" customFormat="1" ht="15.75">
      <c r="B73" s="3"/>
      <c r="C73" s="3"/>
      <c r="D73" s="3"/>
      <c r="E73" s="3"/>
      <c r="F73" s="3"/>
      <c r="G73" s="3"/>
    </row>
    <row r="74" spans="2:7" s="2" customFormat="1" ht="15.75">
      <c r="B74" s="3"/>
      <c r="C74" s="3"/>
      <c r="D74" s="3"/>
      <c r="E74" s="3"/>
      <c r="F74" s="3"/>
      <c r="G74" s="3"/>
    </row>
    <row r="75" spans="2:7" s="2" customFormat="1" ht="15.75">
      <c r="B75" s="3"/>
      <c r="C75" s="3"/>
      <c r="D75" s="3"/>
      <c r="E75" s="3"/>
      <c r="F75" s="3"/>
      <c r="G75" s="3"/>
    </row>
    <row r="76" spans="2:7" s="2" customFormat="1" ht="15.75">
      <c r="B76" s="3"/>
      <c r="C76" s="3"/>
      <c r="D76" s="3"/>
      <c r="E76" s="3"/>
      <c r="F76" s="3"/>
      <c r="G76" s="3"/>
    </row>
    <row r="77" spans="2:7" s="2" customFormat="1" ht="15.75">
      <c r="B77" s="3"/>
      <c r="C77" s="3"/>
      <c r="D77" s="3"/>
      <c r="E77" s="3"/>
      <c r="F77" s="3"/>
      <c r="G77" s="3"/>
    </row>
    <row r="78" spans="2:7" s="2" customFormat="1" ht="15.75">
      <c r="B78" s="3"/>
      <c r="C78" s="3"/>
      <c r="D78" s="3"/>
      <c r="E78" s="3"/>
      <c r="F78" s="3"/>
      <c r="G78" s="3"/>
    </row>
    <row r="79" spans="2:7" s="2" customFormat="1" ht="15.75">
      <c r="B79" s="3"/>
      <c r="C79" s="3"/>
      <c r="D79" s="3"/>
      <c r="E79" s="3"/>
      <c r="F79" s="3"/>
      <c r="G79" s="3"/>
    </row>
    <row r="80" spans="2:7" s="2" customFormat="1" ht="15.75">
      <c r="B80" s="3"/>
      <c r="C80" s="3"/>
      <c r="D80" s="3"/>
      <c r="E80" s="3"/>
      <c r="F80" s="3"/>
      <c r="G80" s="3"/>
    </row>
    <row r="81" spans="2:7" s="2" customFormat="1" ht="15.75">
      <c r="B81" s="3"/>
      <c r="C81" s="3"/>
      <c r="D81" s="3"/>
      <c r="E81" s="3"/>
      <c r="F81" s="3"/>
      <c r="G81" s="3"/>
    </row>
    <row r="82" spans="2:7" s="2" customFormat="1" ht="15.75">
      <c r="B82" s="3"/>
      <c r="C82" s="3"/>
      <c r="D82" s="3"/>
      <c r="E82" s="3"/>
      <c r="F82" s="3"/>
      <c r="G82" s="3"/>
    </row>
    <row r="83" spans="2:7" s="2" customFormat="1" ht="15.75">
      <c r="B83" s="3"/>
      <c r="C83" s="3"/>
      <c r="D83" s="3"/>
      <c r="E83" s="3"/>
      <c r="F83" s="3"/>
      <c r="G83" s="3"/>
    </row>
    <row r="84" spans="2:7" s="2" customFormat="1" ht="15.75">
      <c r="B84" s="3"/>
      <c r="C84" s="3"/>
      <c r="D84" s="3"/>
      <c r="E84" s="3"/>
      <c r="F84" s="3"/>
      <c r="G84" s="3"/>
    </row>
    <row r="85" spans="2:7" s="2" customFormat="1" ht="15.75">
      <c r="B85" s="3"/>
      <c r="C85" s="3"/>
      <c r="D85" s="3"/>
      <c r="E85" s="3"/>
      <c r="F85" s="3"/>
      <c r="G85" s="3"/>
    </row>
    <row r="86" spans="2:7" s="2" customFormat="1" ht="15.75">
      <c r="B86" s="3"/>
      <c r="C86" s="3"/>
      <c r="D86" s="3"/>
      <c r="E86" s="3"/>
      <c r="F86" s="3"/>
      <c r="G86" s="3"/>
    </row>
    <row r="87" spans="2:7" s="2" customFormat="1" ht="15.75">
      <c r="B87" s="3"/>
      <c r="C87" s="3"/>
      <c r="D87" s="3"/>
      <c r="E87" s="3"/>
      <c r="F87" s="3"/>
      <c r="G87" s="3"/>
    </row>
    <row r="88" spans="2:7" s="2" customFormat="1" ht="15.75">
      <c r="B88" s="3"/>
      <c r="C88" s="3"/>
      <c r="D88" s="3"/>
      <c r="E88" s="3"/>
      <c r="F88" s="3"/>
      <c r="G88" s="3"/>
    </row>
    <row r="89" spans="2:7" s="2" customFormat="1" ht="15.75">
      <c r="B89" s="3"/>
      <c r="C89" s="3"/>
      <c r="D89" s="3"/>
      <c r="E89" s="3"/>
      <c r="F89" s="3"/>
      <c r="G89" s="3"/>
    </row>
    <row r="90" spans="2:7" s="2" customFormat="1" ht="15.75">
      <c r="B90" s="3"/>
      <c r="C90" s="3"/>
      <c r="D90" s="3"/>
      <c r="E90" s="3"/>
      <c r="F90" s="3"/>
      <c r="G90" s="3"/>
    </row>
    <row r="91" spans="2:7" s="2" customFormat="1" ht="15.75">
      <c r="B91" s="3"/>
      <c r="C91" s="3"/>
      <c r="D91" s="3"/>
      <c r="E91" s="3"/>
      <c r="F91" s="3"/>
      <c r="G91" s="3"/>
    </row>
    <row r="92" spans="2:7" s="2" customFormat="1" ht="15.75">
      <c r="B92" s="3"/>
      <c r="C92" s="3"/>
      <c r="D92" s="3"/>
      <c r="E92" s="3"/>
      <c r="F92" s="3"/>
      <c r="G92" s="3"/>
    </row>
    <row r="93" spans="2:7" s="2" customFormat="1" ht="15.75">
      <c r="B93" s="3"/>
      <c r="C93" s="3"/>
      <c r="D93" s="3"/>
      <c r="E93" s="3"/>
      <c r="F93" s="3"/>
      <c r="G93" s="3"/>
    </row>
    <row r="94" spans="2:7" s="2" customFormat="1" ht="15.75">
      <c r="B94" s="3"/>
      <c r="C94" s="3"/>
      <c r="D94" s="3"/>
      <c r="E94" s="3"/>
      <c r="F94" s="3"/>
      <c r="G94" s="3"/>
    </row>
    <row r="95" spans="2:7" s="2" customFormat="1" ht="15.75">
      <c r="B95" s="3"/>
      <c r="C95" s="3"/>
      <c r="D95" s="3"/>
      <c r="E95" s="3"/>
      <c r="F95" s="3"/>
      <c r="G95" s="3"/>
    </row>
    <row r="96" spans="2:7" s="2" customFormat="1" ht="15.75">
      <c r="B96" s="3"/>
      <c r="C96" s="3"/>
      <c r="D96" s="3"/>
      <c r="E96" s="3"/>
      <c r="F96" s="3"/>
      <c r="G96" s="3"/>
    </row>
    <row r="97" spans="2:7" s="2" customFormat="1" ht="15.75">
      <c r="B97" s="3"/>
      <c r="C97" s="3"/>
      <c r="D97" s="3"/>
      <c r="E97" s="3"/>
      <c r="F97" s="3"/>
      <c r="G97" s="3"/>
    </row>
    <row r="98" spans="2:7" s="2" customFormat="1" ht="15.75">
      <c r="B98" s="3"/>
      <c r="C98" s="3"/>
      <c r="D98" s="3"/>
      <c r="E98" s="3"/>
      <c r="F98" s="3"/>
      <c r="G98" s="3"/>
    </row>
    <row r="99" spans="2:7" s="2" customFormat="1" ht="15.75">
      <c r="B99" s="3"/>
      <c r="C99" s="3"/>
      <c r="D99" s="3"/>
      <c r="E99" s="3"/>
      <c r="F99" s="3"/>
      <c r="G99" s="3"/>
    </row>
    <row r="100" spans="2:7" s="2" customFormat="1" ht="15.75">
      <c r="B100" s="3"/>
      <c r="C100" s="3"/>
      <c r="D100" s="3"/>
      <c r="E100" s="3"/>
      <c r="F100" s="3"/>
      <c r="G100" s="3"/>
    </row>
    <row r="101" spans="2:7" s="2" customFormat="1" ht="15.75">
      <c r="B101" s="3"/>
      <c r="C101" s="3"/>
      <c r="D101" s="3"/>
      <c r="E101" s="3"/>
      <c r="F101" s="3"/>
      <c r="G101" s="3"/>
    </row>
    <row r="102" spans="2:7" s="2" customFormat="1" ht="15.75">
      <c r="B102" s="3"/>
      <c r="C102" s="3"/>
      <c r="D102" s="3"/>
      <c r="E102" s="3"/>
      <c r="F102" s="3"/>
      <c r="G102" s="3"/>
    </row>
    <row r="103" spans="2:7" s="2" customFormat="1" ht="15.75">
      <c r="B103" s="3"/>
      <c r="C103" s="3"/>
      <c r="D103" s="3"/>
      <c r="E103" s="3"/>
      <c r="F103" s="3"/>
      <c r="G103" s="3"/>
    </row>
    <row r="104" spans="2:7" s="2" customFormat="1" ht="15.75">
      <c r="B104" s="3"/>
      <c r="C104" s="3"/>
      <c r="D104" s="3"/>
      <c r="E104" s="3"/>
      <c r="F104" s="3"/>
      <c r="G104" s="3"/>
    </row>
    <row r="105" spans="2:7" s="2" customFormat="1" ht="15.75">
      <c r="B105" s="3"/>
      <c r="C105" s="3"/>
      <c r="D105" s="3"/>
      <c r="E105" s="3"/>
      <c r="F105" s="3"/>
      <c r="G105" s="3"/>
    </row>
    <row r="106" spans="2:7" s="2" customFormat="1" ht="15.75">
      <c r="B106" s="3"/>
      <c r="C106" s="3"/>
      <c r="D106" s="3"/>
      <c r="E106" s="3"/>
      <c r="F106" s="3"/>
      <c r="G106" s="3"/>
    </row>
    <row r="107" spans="2:7" s="2" customFormat="1" ht="15.75">
      <c r="B107" s="3"/>
      <c r="C107" s="3"/>
      <c r="D107" s="3"/>
      <c r="E107" s="3"/>
      <c r="F107" s="3"/>
      <c r="G107" s="3"/>
    </row>
    <row r="108" spans="2:7" s="2" customFormat="1" ht="15.75">
      <c r="B108" s="3"/>
      <c r="C108" s="3"/>
      <c r="D108" s="3"/>
      <c r="E108" s="3"/>
      <c r="F108" s="3"/>
      <c r="G108" s="3"/>
    </row>
    <row r="109" spans="2:7" s="2" customFormat="1" ht="15.75">
      <c r="B109" s="3"/>
      <c r="C109" s="3"/>
      <c r="D109" s="3"/>
      <c r="E109" s="3"/>
      <c r="F109" s="3"/>
      <c r="G109" s="3"/>
    </row>
    <row r="110" spans="2:7" s="2" customFormat="1" ht="15.75">
      <c r="B110" s="3"/>
      <c r="C110" s="3"/>
      <c r="D110" s="3"/>
      <c r="E110" s="3"/>
      <c r="F110" s="3"/>
      <c r="G110" s="3"/>
    </row>
    <row r="111" spans="2:7" s="2" customFormat="1" ht="15.75">
      <c r="B111" s="3"/>
      <c r="C111" s="3"/>
      <c r="D111" s="3"/>
      <c r="E111" s="3"/>
      <c r="F111" s="3"/>
      <c r="G111" s="3"/>
    </row>
    <row r="112" spans="2:7" s="2" customFormat="1" ht="15.75">
      <c r="B112" s="3"/>
      <c r="C112" s="3"/>
      <c r="D112" s="3"/>
      <c r="E112" s="3"/>
      <c r="F112" s="3"/>
      <c r="G112" s="3"/>
    </row>
    <row r="113" spans="2:7" s="2" customFormat="1" ht="15.75">
      <c r="B113" s="3"/>
      <c r="C113" s="3"/>
      <c r="D113" s="3"/>
      <c r="E113" s="3"/>
      <c r="F113" s="3"/>
      <c r="G113" s="3"/>
    </row>
    <row r="114" spans="2:7" s="2" customFormat="1" ht="15.75">
      <c r="B114" s="3"/>
      <c r="C114" s="3"/>
      <c r="D114" s="3"/>
      <c r="E114" s="3"/>
      <c r="F114" s="3"/>
      <c r="G114" s="3"/>
    </row>
    <row r="115" spans="2:7" s="2" customFormat="1" ht="15.75">
      <c r="B115" s="3"/>
      <c r="C115" s="3"/>
      <c r="D115" s="3"/>
      <c r="E115" s="3"/>
      <c r="F115" s="3"/>
      <c r="G115" s="3"/>
    </row>
    <row r="116" spans="2:7" s="2" customFormat="1" ht="15.75">
      <c r="B116" s="3"/>
      <c r="C116" s="3"/>
      <c r="D116" s="3"/>
      <c r="E116" s="3"/>
      <c r="F116" s="3"/>
      <c r="G116" s="3"/>
    </row>
    <row r="117" spans="2:7" s="2" customFormat="1" ht="15.75">
      <c r="B117" s="3"/>
      <c r="C117" s="3"/>
      <c r="D117" s="3"/>
      <c r="E117" s="3"/>
      <c r="F117" s="3"/>
      <c r="G117" s="3"/>
    </row>
    <row r="118" spans="2:7" s="2" customFormat="1" ht="15.75">
      <c r="B118" s="3"/>
      <c r="C118" s="3"/>
      <c r="D118" s="3"/>
      <c r="E118" s="3"/>
      <c r="F118" s="3"/>
      <c r="G118" s="3"/>
    </row>
    <row r="119" spans="2:7" s="2" customFormat="1" ht="15.75">
      <c r="B119" s="3"/>
      <c r="C119" s="3"/>
      <c r="D119" s="3"/>
      <c r="E119" s="3"/>
      <c r="F119" s="3"/>
      <c r="G119" s="3"/>
    </row>
    <row r="120" spans="2:7" s="2" customFormat="1" ht="15.75">
      <c r="B120" s="3"/>
      <c r="C120" s="3"/>
      <c r="D120" s="3"/>
      <c r="E120" s="3"/>
      <c r="F120" s="3"/>
      <c r="G120" s="3"/>
    </row>
    <row r="121" spans="2:7" s="2" customFormat="1" ht="15.75">
      <c r="B121" s="3"/>
      <c r="C121" s="3"/>
      <c r="D121" s="3"/>
      <c r="E121" s="3"/>
      <c r="F121" s="3"/>
      <c r="G121" s="3"/>
    </row>
    <row r="122" spans="2:7" s="2" customFormat="1" ht="15.75">
      <c r="B122" s="3"/>
      <c r="C122" s="3"/>
      <c r="D122" s="3"/>
      <c r="E122" s="3"/>
      <c r="F122" s="3"/>
      <c r="G122" s="3"/>
    </row>
    <row r="123" spans="2:7" s="2" customFormat="1" ht="15.75">
      <c r="B123" s="3"/>
      <c r="C123" s="3"/>
      <c r="D123" s="3"/>
      <c r="E123" s="3"/>
      <c r="F123" s="3"/>
      <c r="G123" s="3"/>
    </row>
    <row r="124" spans="2:7" s="2" customFormat="1" ht="15.75">
      <c r="B124" s="3"/>
      <c r="C124" s="3"/>
      <c r="D124" s="3"/>
      <c r="E124" s="3"/>
      <c r="F124" s="3"/>
      <c r="G124" s="3"/>
    </row>
    <row r="125" spans="2:7" s="2" customFormat="1" ht="15.75">
      <c r="B125" s="3"/>
      <c r="C125" s="3"/>
      <c r="D125" s="3"/>
      <c r="E125" s="3"/>
      <c r="F125" s="3"/>
      <c r="G125" s="3"/>
    </row>
    <row r="126" spans="2:7" s="2" customFormat="1" ht="15.75">
      <c r="B126" s="3"/>
      <c r="C126" s="3"/>
      <c r="D126" s="3"/>
      <c r="E126" s="3"/>
      <c r="F126" s="3"/>
      <c r="G126" s="3"/>
    </row>
    <row r="127" spans="2:7" s="2" customFormat="1" ht="15.75">
      <c r="B127" s="3"/>
      <c r="C127" s="3"/>
      <c r="D127" s="3"/>
      <c r="E127" s="3"/>
      <c r="F127" s="3"/>
      <c r="G127" s="3"/>
    </row>
    <row r="128" spans="2:7" s="2" customFormat="1" ht="15.75">
      <c r="B128" s="3"/>
      <c r="C128" s="3"/>
      <c r="D128" s="3"/>
      <c r="E128" s="3"/>
      <c r="F128" s="3"/>
      <c r="G128" s="3"/>
    </row>
    <row r="129" spans="2:7" s="2" customFormat="1" ht="15.75">
      <c r="B129" s="3"/>
      <c r="C129" s="3"/>
      <c r="D129" s="3"/>
      <c r="E129" s="3"/>
      <c r="F129" s="3"/>
      <c r="G129" s="3"/>
    </row>
    <row r="130" spans="2:7" s="2" customFormat="1" ht="15.75">
      <c r="B130" s="3"/>
      <c r="C130" s="3"/>
      <c r="D130" s="3"/>
      <c r="E130" s="3"/>
      <c r="F130" s="3"/>
      <c r="G130" s="3"/>
    </row>
    <row r="131" spans="2:7" s="2" customFormat="1" ht="15.75">
      <c r="B131" s="3"/>
      <c r="C131" s="3"/>
      <c r="D131" s="3"/>
      <c r="E131" s="3"/>
      <c r="F131" s="3"/>
      <c r="G131" s="3"/>
    </row>
    <row r="132" spans="2:7" s="2" customFormat="1" ht="15.75">
      <c r="B132" s="3"/>
      <c r="C132" s="3"/>
      <c r="D132" s="3"/>
      <c r="E132" s="3"/>
      <c r="F132" s="3"/>
      <c r="G132" s="3"/>
    </row>
    <row r="133" spans="2:7" s="2" customFormat="1" ht="15.75">
      <c r="B133" s="3"/>
      <c r="C133" s="3"/>
      <c r="D133" s="3"/>
      <c r="E133" s="3"/>
      <c r="F133" s="3"/>
      <c r="G133" s="3"/>
    </row>
    <row r="134" spans="2:7" s="2" customFormat="1" ht="15.75">
      <c r="B134" s="3"/>
      <c r="C134" s="3"/>
      <c r="D134" s="3"/>
      <c r="E134" s="3"/>
      <c r="F134" s="3"/>
      <c r="G134" s="3"/>
    </row>
    <row r="135" spans="2:7" s="2" customFormat="1" ht="15.75">
      <c r="B135" s="3"/>
      <c r="C135" s="3"/>
      <c r="D135" s="3"/>
      <c r="E135" s="3"/>
      <c r="F135" s="3"/>
      <c r="G135" s="3"/>
    </row>
    <row r="136" spans="2:7" s="2" customFormat="1" ht="15.75">
      <c r="B136" s="3"/>
      <c r="C136" s="3"/>
      <c r="D136" s="3"/>
      <c r="E136" s="3"/>
      <c r="F136" s="3"/>
      <c r="G136" s="3"/>
    </row>
    <row r="137" spans="2:7" s="2" customFormat="1" ht="15.75">
      <c r="B137" s="3"/>
      <c r="C137" s="3"/>
      <c r="D137" s="3"/>
      <c r="E137" s="3"/>
      <c r="F137" s="3"/>
      <c r="G137" s="3"/>
    </row>
    <row r="138" spans="2:7" s="2" customFormat="1" ht="15.75">
      <c r="B138" s="3"/>
      <c r="C138" s="3"/>
      <c r="D138" s="3"/>
      <c r="E138" s="3"/>
      <c r="F138" s="3"/>
      <c r="G138" s="3"/>
    </row>
    <row r="139" spans="2:7" s="2" customFormat="1" ht="15.75">
      <c r="B139" s="3"/>
      <c r="C139" s="3"/>
      <c r="D139" s="3"/>
      <c r="E139" s="3"/>
      <c r="F139" s="3"/>
      <c r="G139" s="3"/>
    </row>
    <row r="140" spans="2:7" s="2" customFormat="1" ht="15.75">
      <c r="B140" s="3"/>
      <c r="C140" s="3"/>
      <c r="D140" s="3"/>
      <c r="E140" s="3"/>
      <c r="F140" s="3"/>
      <c r="G140" s="3"/>
    </row>
    <row r="141" spans="2:7" s="2" customFormat="1" ht="15.75">
      <c r="B141" s="3"/>
      <c r="C141" s="3"/>
      <c r="D141" s="3"/>
      <c r="E141" s="3"/>
      <c r="F141" s="3"/>
      <c r="G141" s="3"/>
    </row>
    <row r="142" spans="2:7" s="2" customFormat="1" ht="15.75">
      <c r="B142" s="3"/>
      <c r="C142" s="3"/>
      <c r="D142" s="3"/>
      <c r="E142" s="3"/>
      <c r="F142" s="3"/>
      <c r="G142" s="3"/>
    </row>
    <row r="143" spans="2:7" s="2" customFormat="1" ht="15.75">
      <c r="B143" s="3"/>
      <c r="C143" s="3"/>
      <c r="D143" s="3"/>
      <c r="E143" s="3"/>
      <c r="F143" s="3"/>
      <c r="G143" s="3"/>
    </row>
    <row r="144" spans="2:7" s="2" customFormat="1" ht="15.75">
      <c r="B144" s="3"/>
      <c r="C144" s="3"/>
      <c r="D144" s="3"/>
      <c r="E144" s="3"/>
      <c r="F144" s="3"/>
      <c r="G144" s="3"/>
    </row>
    <row r="145" spans="2:7" s="2" customFormat="1" ht="15.75">
      <c r="B145" s="3"/>
      <c r="C145" s="3"/>
      <c r="D145" s="3"/>
      <c r="E145" s="3"/>
      <c r="F145" s="3"/>
      <c r="G145" s="3"/>
    </row>
    <row r="146" spans="2:7" s="2" customFormat="1" ht="15.75">
      <c r="B146" s="3"/>
      <c r="C146" s="3"/>
      <c r="D146" s="3"/>
      <c r="E146" s="3"/>
      <c r="F146" s="3"/>
      <c r="G146" s="3"/>
    </row>
    <row r="147" spans="2:7" s="2" customFormat="1" ht="15.75">
      <c r="B147" s="3"/>
      <c r="C147" s="3"/>
      <c r="D147" s="3"/>
      <c r="E147" s="3"/>
      <c r="F147" s="3"/>
      <c r="G147" s="3"/>
    </row>
  </sheetData>
  <sheetProtection/>
  <mergeCells count="5">
    <mergeCell ref="A1:G1"/>
    <mergeCell ref="A3:A4"/>
    <mergeCell ref="B3:C3"/>
    <mergeCell ref="D3:E3"/>
    <mergeCell ref="F3:G3"/>
  </mergeCells>
  <printOptions horizontalCentered="1"/>
  <pageMargins left="0.35433070866141736" right="0.35433070866141736" top="0.98425196850393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3"/>
  <sheetViews>
    <sheetView zoomScale="106" zoomScaleNormal="106" zoomScalePageLayoutView="0" workbookViewId="0" topLeftCell="A1">
      <selection activeCell="H39" sqref="H39"/>
    </sheetView>
  </sheetViews>
  <sheetFormatPr defaultColWidth="9.00390625" defaultRowHeight="16.5"/>
  <cols>
    <col min="1" max="1" width="13.75390625" style="10" customWidth="1"/>
    <col min="2" max="3" width="13.625" style="1" customWidth="1"/>
    <col min="4" max="4" width="14.375" style="1" customWidth="1"/>
    <col min="5" max="5" width="15.875" style="1" customWidth="1"/>
    <col min="6" max="7" width="10.625" style="1" customWidth="1"/>
    <col min="8" max="8" width="9.875" style="0" customWidth="1"/>
  </cols>
  <sheetData>
    <row r="1" spans="1:7" s="2" customFormat="1" ht="30" customHeight="1">
      <c r="A1" s="113" t="s">
        <v>132</v>
      </c>
      <c r="B1" s="113"/>
      <c r="C1" s="113"/>
      <c r="D1" s="113"/>
      <c r="E1" s="113"/>
      <c r="F1" s="113"/>
      <c r="G1" s="113"/>
    </row>
    <row r="2" spans="2:7" s="2" customFormat="1" ht="10.5" customHeight="1">
      <c r="B2" s="3"/>
      <c r="C2" s="3"/>
      <c r="D2" s="3"/>
      <c r="E2" s="3"/>
      <c r="F2" s="3"/>
      <c r="G2" s="3"/>
    </row>
    <row r="3" spans="1:7" s="2" customFormat="1" ht="21.75" customHeight="1">
      <c r="A3" s="114" t="s">
        <v>133</v>
      </c>
      <c r="B3" s="114" t="s">
        <v>134</v>
      </c>
      <c r="C3" s="114"/>
      <c r="D3" s="114" t="s">
        <v>135</v>
      </c>
      <c r="E3" s="114"/>
      <c r="F3" s="114" t="s">
        <v>136</v>
      </c>
      <c r="G3" s="114"/>
    </row>
    <row r="4" spans="1:7" s="2" customFormat="1" ht="21.75" customHeight="1">
      <c r="A4" s="114"/>
      <c r="B4" s="80" t="s">
        <v>137</v>
      </c>
      <c r="C4" s="80" t="s">
        <v>138</v>
      </c>
      <c r="D4" s="80" t="s">
        <v>137</v>
      </c>
      <c r="E4" s="80" t="s">
        <v>138</v>
      </c>
      <c r="F4" s="80" t="s">
        <v>139</v>
      </c>
      <c r="G4" s="80" t="s">
        <v>140</v>
      </c>
    </row>
    <row r="5" spans="1:7" s="2" customFormat="1" ht="21.75" customHeight="1">
      <c r="A5" s="11" t="s">
        <v>13</v>
      </c>
      <c r="B5" s="5">
        <v>8816158</v>
      </c>
      <c r="C5" s="5">
        <v>12803000</v>
      </c>
      <c r="D5" s="5">
        <v>17881061</v>
      </c>
      <c r="E5" s="5">
        <v>27254600</v>
      </c>
      <c r="F5" s="77">
        <f aca="true" t="shared" si="0" ref="F5:G20">SUM(B5/D5-1)</f>
        <v>-0.5069555436335684</v>
      </c>
      <c r="G5" s="77">
        <f t="shared" si="0"/>
        <v>-0.5302444358016629</v>
      </c>
    </row>
    <row r="6" spans="1:7" s="2" customFormat="1" ht="21.75" customHeight="1">
      <c r="A6" s="11" t="s">
        <v>32</v>
      </c>
      <c r="B6" s="5">
        <v>0</v>
      </c>
      <c r="C6" s="5">
        <v>0</v>
      </c>
      <c r="D6" s="5">
        <v>1</v>
      </c>
      <c r="E6" s="5">
        <v>600</v>
      </c>
      <c r="F6" s="77">
        <f t="shared" si="0"/>
        <v>-1</v>
      </c>
      <c r="G6" s="77">
        <f t="shared" si="0"/>
        <v>-1</v>
      </c>
    </row>
    <row r="7" spans="1:7" s="2" customFormat="1" ht="21.75" customHeight="1">
      <c r="A7" s="11" t="s">
        <v>14</v>
      </c>
      <c r="B7" s="5">
        <v>198000</v>
      </c>
      <c r="C7" s="5">
        <v>222300</v>
      </c>
      <c r="D7" s="5">
        <v>3562227</v>
      </c>
      <c r="E7" s="5">
        <v>3870600</v>
      </c>
      <c r="F7" s="77">
        <f t="shared" si="0"/>
        <v>-0.9444167932026791</v>
      </c>
      <c r="G7" s="77">
        <f t="shared" si="0"/>
        <v>-0.9425670438691676</v>
      </c>
    </row>
    <row r="8" spans="1:7" s="2" customFormat="1" ht="21.75" customHeight="1">
      <c r="A8" s="11" t="s">
        <v>35</v>
      </c>
      <c r="B8" s="5">
        <v>1054</v>
      </c>
      <c r="C8" s="5">
        <v>2200</v>
      </c>
      <c r="D8" s="5">
        <v>0</v>
      </c>
      <c r="E8" s="5">
        <v>0</v>
      </c>
      <c r="F8" s="77" t="s">
        <v>141</v>
      </c>
      <c r="G8" s="77" t="s">
        <v>141</v>
      </c>
    </row>
    <row r="9" spans="1:7" s="2" customFormat="1" ht="25.5" customHeight="1">
      <c r="A9" s="11" t="s">
        <v>0</v>
      </c>
      <c r="B9" s="5">
        <f>SUM(B5:B8)</f>
        <v>9015212</v>
      </c>
      <c r="C9" s="5">
        <f>SUM(C5:C8)</f>
        <v>13027500</v>
      </c>
      <c r="D9" s="5">
        <f>SUM(D5:D8)</f>
        <v>21443289</v>
      </c>
      <c r="E9" s="5">
        <f>SUM(E5:E8)</f>
        <v>31125800</v>
      </c>
      <c r="F9" s="77">
        <f t="shared" si="0"/>
        <v>-0.5795788603138259</v>
      </c>
      <c r="G9" s="77">
        <f t="shared" si="0"/>
        <v>-0.5814565408760578</v>
      </c>
    </row>
    <row r="10" spans="1:7" s="2" customFormat="1" ht="21.75" customHeight="1">
      <c r="A10" s="11" t="s">
        <v>15</v>
      </c>
      <c r="B10" s="5">
        <v>516433</v>
      </c>
      <c r="C10" s="5">
        <v>1099000</v>
      </c>
      <c r="D10" s="5">
        <v>746303</v>
      </c>
      <c r="E10" s="5">
        <v>1590800</v>
      </c>
      <c r="F10" s="77">
        <f t="shared" si="0"/>
        <v>-0.3080116253050035</v>
      </c>
      <c r="G10" s="77">
        <f t="shared" si="0"/>
        <v>-0.3091526276087503</v>
      </c>
    </row>
    <row r="11" spans="1:7" s="2" customFormat="1" ht="25.5" customHeight="1">
      <c r="A11" s="11" t="s">
        <v>1</v>
      </c>
      <c r="B11" s="5">
        <f>SUM(B10:B10)</f>
        <v>516433</v>
      </c>
      <c r="C11" s="5">
        <f>SUM(C10:C10)</f>
        <v>1099000</v>
      </c>
      <c r="D11" s="5">
        <f>SUM(D10:D10)</f>
        <v>746303</v>
      </c>
      <c r="E11" s="5">
        <f>SUM(E10:E10)</f>
        <v>1590800</v>
      </c>
      <c r="F11" s="77">
        <f t="shared" si="0"/>
        <v>-0.3080116253050035</v>
      </c>
      <c r="G11" s="77">
        <f t="shared" si="0"/>
        <v>-0.3091526276087503</v>
      </c>
    </row>
    <row r="12" spans="1:7" s="2" customFormat="1" ht="25.5" customHeight="1">
      <c r="A12" s="11" t="s">
        <v>37</v>
      </c>
      <c r="B12" s="5">
        <v>0</v>
      </c>
      <c r="C12" s="5">
        <v>0</v>
      </c>
      <c r="D12" s="5">
        <v>87</v>
      </c>
      <c r="E12" s="5">
        <v>1200</v>
      </c>
      <c r="F12" s="77">
        <f t="shared" si="0"/>
        <v>-1</v>
      </c>
      <c r="G12" s="77">
        <f t="shared" si="0"/>
        <v>-1</v>
      </c>
    </row>
    <row r="13" spans="1:7" s="2" customFormat="1" ht="21.75" customHeight="1">
      <c r="A13" s="11" t="s">
        <v>43</v>
      </c>
      <c r="B13" s="5">
        <v>0</v>
      </c>
      <c r="C13" s="5">
        <v>0</v>
      </c>
      <c r="D13" s="5">
        <v>135</v>
      </c>
      <c r="E13" s="5">
        <v>3500</v>
      </c>
      <c r="F13" s="77">
        <f t="shared" si="0"/>
        <v>-1</v>
      </c>
      <c r="G13" s="77">
        <f t="shared" si="0"/>
        <v>-1</v>
      </c>
    </row>
    <row r="14" spans="1:7" s="2" customFormat="1" ht="21.75" customHeight="1">
      <c r="A14" s="11" t="s">
        <v>36</v>
      </c>
      <c r="B14" s="5">
        <v>0</v>
      </c>
      <c r="C14" s="5">
        <v>0</v>
      </c>
      <c r="D14" s="5">
        <v>68470</v>
      </c>
      <c r="E14" s="5">
        <v>96100</v>
      </c>
      <c r="F14" s="77">
        <f t="shared" si="0"/>
        <v>-1</v>
      </c>
      <c r="G14" s="77">
        <f t="shared" si="0"/>
        <v>-1</v>
      </c>
    </row>
    <row r="15" spans="1:7" s="2" customFormat="1" ht="21.75" customHeight="1">
      <c r="A15" s="11" t="s">
        <v>29</v>
      </c>
      <c r="B15" s="5">
        <v>0</v>
      </c>
      <c r="C15" s="5">
        <v>0</v>
      </c>
      <c r="D15" s="5">
        <f>SUM(D12:D14)</f>
        <v>68692</v>
      </c>
      <c r="E15" s="5">
        <f>SUM(E12:E14)</f>
        <v>100800</v>
      </c>
      <c r="F15" s="77">
        <f t="shared" si="0"/>
        <v>-1</v>
      </c>
      <c r="G15" s="77">
        <f t="shared" si="0"/>
        <v>-1</v>
      </c>
    </row>
    <row r="16" spans="1:7" s="2" customFormat="1" ht="25.5" customHeight="1">
      <c r="A16" s="11" t="s">
        <v>34</v>
      </c>
      <c r="B16" s="5">
        <v>0</v>
      </c>
      <c r="C16" s="5">
        <v>0</v>
      </c>
      <c r="D16" s="5">
        <v>95090</v>
      </c>
      <c r="E16" s="5">
        <v>225600</v>
      </c>
      <c r="F16" s="77">
        <f t="shared" si="0"/>
        <v>-1</v>
      </c>
      <c r="G16" s="77">
        <f t="shared" si="0"/>
        <v>-1</v>
      </c>
    </row>
    <row r="17" spans="1:7" s="2" customFormat="1" ht="21.75" customHeight="1">
      <c r="A17" s="11" t="s">
        <v>24</v>
      </c>
      <c r="B17" s="5">
        <v>0</v>
      </c>
      <c r="C17" s="5">
        <v>0</v>
      </c>
      <c r="D17" s="5">
        <v>2515709</v>
      </c>
      <c r="E17" s="5">
        <v>3425100</v>
      </c>
      <c r="F17" s="77">
        <f t="shared" si="0"/>
        <v>-1</v>
      </c>
      <c r="G17" s="77">
        <f t="shared" si="0"/>
        <v>-1</v>
      </c>
    </row>
    <row r="18" spans="1:7" s="2" customFormat="1" ht="21.75" customHeight="1">
      <c r="A18" s="11" t="s">
        <v>18</v>
      </c>
      <c r="B18" s="5">
        <v>888482</v>
      </c>
      <c r="C18" s="5">
        <v>1177600</v>
      </c>
      <c r="D18" s="5">
        <v>928732</v>
      </c>
      <c r="E18" s="5">
        <v>1054200</v>
      </c>
      <c r="F18" s="77">
        <f t="shared" si="0"/>
        <v>-0.04333865959178751</v>
      </c>
      <c r="G18" s="77">
        <f t="shared" si="0"/>
        <v>0.11705558717510911</v>
      </c>
    </row>
    <row r="19" spans="1:7" s="2" customFormat="1" ht="25.5" customHeight="1">
      <c r="A19" s="11" t="s">
        <v>40</v>
      </c>
      <c r="B19" s="5">
        <v>0</v>
      </c>
      <c r="C19" s="5">
        <v>0</v>
      </c>
      <c r="D19" s="5">
        <v>0</v>
      </c>
      <c r="E19" s="5">
        <v>0</v>
      </c>
      <c r="F19" s="77" t="s">
        <v>141</v>
      </c>
      <c r="G19" s="77" t="s">
        <v>141</v>
      </c>
    </row>
    <row r="20" spans="1:7" s="2" customFormat="1" ht="21.75" customHeight="1">
      <c r="A20" s="11" t="s">
        <v>19</v>
      </c>
      <c r="B20" s="5">
        <v>1791562</v>
      </c>
      <c r="C20" s="5">
        <v>2602700</v>
      </c>
      <c r="D20" s="5">
        <v>3220689</v>
      </c>
      <c r="E20" s="5">
        <v>4615200</v>
      </c>
      <c r="F20" s="77">
        <f t="shared" si="0"/>
        <v>-0.44373331296502083</v>
      </c>
      <c r="G20" s="77">
        <f t="shared" si="0"/>
        <v>-0.43605910903102796</v>
      </c>
    </row>
    <row r="21" spans="1:7" s="2" customFormat="1" ht="21.75" customHeight="1">
      <c r="A21" s="11" t="s">
        <v>20</v>
      </c>
      <c r="B21" s="5">
        <v>1395960</v>
      </c>
      <c r="C21" s="5">
        <v>2099400</v>
      </c>
      <c r="D21" s="5">
        <v>1746510</v>
      </c>
      <c r="E21" s="5">
        <v>2637700</v>
      </c>
      <c r="F21" s="77">
        <f aca="true" t="shared" si="1" ref="F21:G36">SUM(B21/D21-1)</f>
        <v>-0.2007145679097171</v>
      </c>
      <c r="G21" s="77">
        <f t="shared" si="1"/>
        <v>-0.20407931152140124</v>
      </c>
    </row>
    <row r="22" spans="1:7" s="2" customFormat="1" ht="21.75" customHeight="1">
      <c r="A22" s="11" t="s">
        <v>41</v>
      </c>
      <c r="B22" s="5">
        <v>0</v>
      </c>
      <c r="C22" s="5">
        <v>0</v>
      </c>
      <c r="D22" s="5">
        <v>499088</v>
      </c>
      <c r="E22" s="5">
        <v>690800</v>
      </c>
      <c r="F22" s="77">
        <f t="shared" si="1"/>
        <v>-1</v>
      </c>
      <c r="G22" s="77">
        <f t="shared" si="1"/>
        <v>-1</v>
      </c>
    </row>
    <row r="23" spans="1:7" s="2" customFormat="1" ht="21.75" customHeight="1">
      <c r="A23" s="11" t="s">
        <v>39</v>
      </c>
      <c r="B23" s="5">
        <v>0</v>
      </c>
      <c r="C23" s="5">
        <v>0</v>
      </c>
      <c r="D23" s="5">
        <v>49162</v>
      </c>
      <c r="E23" s="5">
        <v>76000</v>
      </c>
      <c r="F23" s="77">
        <f t="shared" si="1"/>
        <v>-1</v>
      </c>
      <c r="G23" s="77">
        <f t="shared" si="1"/>
        <v>-1</v>
      </c>
    </row>
    <row r="24" spans="1:7" s="2" customFormat="1" ht="21.75" customHeight="1">
      <c r="A24" s="11" t="s">
        <v>25</v>
      </c>
      <c r="B24" s="5">
        <v>735806</v>
      </c>
      <c r="C24" s="5">
        <v>1054000</v>
      </c>
      <c r="D24" s="5">
        <v>610549</v>
      </c>
      <c r="E24" s="5">
        <v>906900</v>
      </c>
      <c r="F24" s="81">
        <f t="shared" si="1"/>
        <v>0.20515470502777</v>
      </c>
      <c r="G24" s="81">
        <f t="shared" si="1"/>
        <v>0.16220090417907151</v>
      </c>
    </row>
    <row r="25" spans="1:7" s="2" customFormat="1" ht="21.75" customHeight="1">
      <c r="A25" s="11" t="s">
        <v>22</v>
      </c>
      <c r="B25" s="5">
        <v>100603</v>
      </c>
      <c r="C25" s="5">
        <v>141300</v>
      </c>
      <c r="D25" s="5">
        <v>97012</v>
      </c>
      <c r="E25" s="5">
        <v>144300</v>
      </c>
      <c r="F25" s="81">
        <f t="shared" si="1"/>
        <v>0.037016039252876</v>
      </c>
      <c r="G25" s="81">
        <f t="shared" si="1"/>
        <v>-0.02079002079002079</v>
      </c>
    </row>
    <row r="26" spans="1:7" s="2" customFormat="1" ht="21.75" customHeight="1">
      <c r="A26" s="11" t="s">
        <v>3</v>
      </c>
      <c r="B26" s="5">
        <f>SUM(B16:B25)</f>
        <v>4912413</v>
      </c>
      <c r="C26" s="5">
        <f>SUM(C16:C25)</f>
        <v>7075000</v>
      </c>
      <c r="D26" s="5">
        <f>SUM(D16:D25)</f>
        <v>9762541</v>
      </c>
      <c r="E26" s="5">
        <f>SUM(E16:E25)</f>
        <v>13775800</v>
      </c>
      <c r="F26" s="77">
        <f t="shared" si="1"/>
        <v>-0.49681000059308333</v>
      </c>
      <c r="G26" s="77">
        <f t="shared" si="1"/>
        <v>-0.48641821164651056</v>
      </c>
    </row>
    <row r="27" spans="1:7" s="2" customFormat="1" ht="21.75" customHeight="1">
      <c r="A27" s="11" t="s">
        <v>16</v>
      </c>
      <c r="B27" s="5">
        <v>444573</v>
      </c>
      <c r="C27" s="5">
        <v>601000</v>
      </c>
      <c r="D27" s="5">
        <v>2294274</v>
      </c>
      <c r="E27" s="5">
        <v>3103100</v>
      </c>
      <c r="F27" s="77">
        <f t="shared" si="1"/>
        <v>-0.8062249757439608</v>
      </c>
      <c r="G27" s="77">
        <f t="shared" si="1"/>
        <v>-0.806322709548516</v>
      </c>
    </row>
    <row r="28" spans="1:7" s="2" customFormat="1" ht="25.5" customHeight="1">
      <c r="A28" s="11" t="s">
        <v>142</v>
      </c>
      <c r="B28" s="5">
        <v>34441722</v>
      </c>
      <c r="C28" s="5">
        <v>47515200</v>
      </c>
      <c r="D28" s="5">
        <v>50188921</v>
      </c>
      <c r="E28" s="5">
        <v>75029600</v>
      </c>
      <c r="F28" s="77">
        <f t="shared" si="1"/>
        <v>-0.3137584687265941</v>
      </c>
      <c r="G28" s="77">
        <f t="shared" si="1"/>
        <v>-0.3667139368995703</v>
      </c>
    </row>
    <row r="29" spans="1:7" s="2" customFormat="1" ht="21.75" customHeight="1">
      <c r="A29" s="11" t="s">
        <v>4</v>
      </c>
      <c r="B29" s="5">
        <f>SUM(B27:B28)</f>
        <v>34886295</v>
      </c>
      <c r="C29" s="5">
        <f>SUM(C27:C28)</f>
        <v>48116200</v>
      </c>
      <c r="D29" s="5">
        <f>SUM(D27:D28)</f>
        <v>52483195</v>
      </c>
      <c r="E29" s="5">
        <f>SUM(E27:E28)</f>
        <v>78132700</v>
      </c>
      <c r="F29" s="77">
        <f t="shared" si="1"/>
        <v>-0.3352863711898637</v>
      </c>
      <c r="G29" s="77">
        <f t="shared" si="1"/>
        <v>-0.3841733358760161</v>
      </c>
    </row>
    <row r="30" spans="1:7" s="2" customFormat="1" ht="21.75" customHeight="1">
      <c r="A30" s="11" t="s">
        <v>33</v>
      </c>
      <c r="B30" s="5">
        <v>292040</v>
      </c>
      <c r="C30" s="5">
        <v>341800</v>
      </c>
      <c r="D30" s="5">
        <v>2318000</v>
      </c>
      <c r="E30" s="5">
        <v>3091600</v>
      </c>
      <c r="F30" s="77">
        <f t="shared" si="1"/>
        <v>-0.8740120793787748</v>
      </c>
      <c r="G30" s="77">
        <f t="shared" si="1"/>
        <v>-0.8894423599430715</v>
      </c>
    </row>
    <row r="31" spans="1:7" s="2" customFormat="1" ht="25.5" customHeight="1">
      <c r="A31" s="11" t="s">
        <v>17</v>
      </c>
      <c r="B31" s="5">
        <v>13840247</v>
      </c>
      <c r="C31" s="5">
        <v>21035300</v>
      </c>
      <c r="D31" s="5">
        <v>14960994</v>
      </c>
      <c r="E31" s="5">
        <v>23852000</v>
      </c>
      <c r="F31" s="77">
        <f t="shared" si="1"/>
        <v>-0.07491126592257169</v>
      </c>
      <c r="G31" s="77">
        <f t="shared" si="1"/>
        <v>-0.11809072614455807</v>
      </c>
    </row>
    <row r="32" spans="1:7" s="2" customFormat="1" ht="21.75" customHeight="1">
      <c r="A32" s="11" t="s">
        <v>143</v>
      </c>
      <c r="B32" s="5">
        <v>172380</v>
      </c>
      <c r="C32" s="5">
        <v>237200</v>
      </c>
      <c r="D32" s="5">
        <v>0</v>
      </c>
      <c r="E32" s="5">
        <v>0</v>
      </c>
      <c r="F32" s="77" t="s">
        <v>141</v>
      </c>
      <c r="G32" s="77" t="s">
        <v>141</v>
      </c>
    </row>
    <row r="33" spans="1:7" s="2" customFormat="1" ht="21.75" customHeight="1">
      <c r="A33" s="11" t="s">
        <v>12</v>
      </c>
      <c r="B33" s="5">
        <f>SUM(B30:B32)</f>
        <v>14304667</v>
      </c>
      <c r="C33" s="5">
        <f>SUM(C30:C32)</f>
        <v>21614300</v>
      </c>
      <c r="D33" s="5">
        <f>SUM(D30:D32)</f>
        <v>17278994</v>
      </c>
      <c r="E33" s="5">
        <f>SUM(E30:E32)</f>
        <v>26943600</v>
      </c>
      <c r="F33" s="77">
        <f t="shared" si="1"/>
        <v>-0.17213542640271762</v>
      </c>
      <c r="G33" s="77">
        <f t="shared" si="1"/>
        <v>-0.1977946525334402</v>
      </c>
    </row>
    <row r="34" spans="1:7" s="2" customFormat="1" ht="25.5" customHeight="1">
      <c r="A34" s="11" t="s">
        <v>27</v>
      </c>
      <c r="B34" s="5">
        <v>50986</v>
      </c>
      <c r="C34" s="5">
        <v>92700</v>
      </c>
      <c r="D34" s="5">
        <v>0</v>
      </c>
      <c r="E34" s="5">
        <v>0</v>
      </c>
      <c r="F34" s="77" t="s">
        <v>141</v>
      </c>
      <c r="G34" s="77" t="s">
        <v>141</v>
      </c>
    </row>
    <row r="35" spans="1:7" s="2" customFormat="1" ht="21.75" customHeight="1">
      <c r="A35" s="11" t="s">
        <v>26</v>
      </c>
      <c r="B35" s="5">
        <f>SUM(B34)</f>
        <v>50986</v>
      </c>
      <c r="C35" s="5">
        <f>SUM(C34)</f>
        <v>92700</v>
      </c>
      <c r="D35" s="5">
        <v>0</v>
      </c>
      <c r="E35" s="5">
        <v>0</v>
      </c>
      <c r="F35" s="77" t="s">
        <v>141</v>
      </c>
      <c r="G35" s="77" t="s">
        <v>141</v>
      </c>
    </row>
    <row r="36" spans="1:7" s="2" customFormat="1" ht="25.5" customHeight="1">
      <c r="A36" s="11" t="s">
        <v>11</v>
      </c>
      <c r="B36" s="5">
        <f>SUM(B35,B33,B29,B26,B15,B11,B9)</f>
        <v>63686006</v>
      </c>
      <c r="C36" s="5">
        <f>SUM(C35,C33,C29,C26,C15,C11,C9)</f>
        <v>91024700</v>
      </c>
      <c r="D36" s="5">
        <f>SUM(D35,D33,D29,D26,D15,D11,D9)</f>
        <v>101783014</v>
      </c>
      <c r="E36" s="5">
        <f>SUM(E35,E33,E29,E26,E15,E11,E9)</f>
        <v>151669500</v>
      </c>
      <c r="F36" s="77">
        <f t="shared" si="1"/>
        <v>-0.3742963241391142</v>
      </c>
      <c r="G36" s="77">
        <f t="shared" si="1"/>
        <v>-0.39984835448128986</v>
      </c>
    </row>
    <row r="37" spans="2:7" s="2" customFormat="1" ht="15.75">
      <c r="B37" s="3"/>
      <c r="C37" s="3"/>
      <c r="D37" s="3"/>
      <c r="E37" s="3"/>
      <c r="F37" s="14"/>
      <c r="G37" s="14"/>
    </row>
    <row r="38" spans="2:7" s="2" customFormat="1" ht="15.75">
      <c r="B38" s="3"/>
      <c r="C38" s="3"/>
      <c r="D38" s="3"/>
      <c r="E38" s="3"/>
      <c r="F38" s="14"/>
      <c r="G38" s="14"/>
    </row>
    <row r="39" spans="2:7" s="2" customFormat="1" ht="15.75">
      <c r="B39" s="3"/>
      <c r="C39" s="3"/>
      <c r="D39" s="3"/>
      <c r="E39" s="3"/>
      <c r="F39" s="14"/>
      <c r="G39" s="14"/>
    </row>
    <row r="40" spans="2:7" s="2" customFormat="1" ht="15.75">
      <c r="B40" s="3"/>
      <c r="C40" s="3"/>
      <c r="D40" s="3"/>
      <c r="E40" s="3"/>
      <c r="F40" s="14"/>
      <c r="G40" s="14"/>
    </row>
    <row r="41" spans="2:7" s="2" customFormat="1" ht="15.75">
      <c r="B41" s="3"/>
      <c r="C41" s="3"/>
      <c r="D41" s="3"/>
      <c r="E41" s="3"/>
      <c r="F41" s="14"/>
      <c r="G41" s="14"/>
    </row>
    <row r="42" spans="2:7" s="2" customFormat="1" ht="15.75">
      <c r="B42" s="3"/>
      <c r="C42" s="3"/>
      <c r="D42" s="3"/>
      <c r="E42" s="3"/>
      <c r="F42" s="14"/>
      <c r="G42" s="14"/>
    </row>
    <row r="43" spans="2:7" s="2" customFormat="1" ht="15.75">
      <c r="B43" s="3"/>
      <c r="C43" s="3"/>
      <c r="D43" s="3"/>
      <c r="E43" s="3"/>
      <c r="F43" s="14"/>
      <c r="G43" s="14"/>
    </row>
    <row r="44" spans="2:7" s="2" customFormat="1" ht="15.75">
      <c r="B44" s="3"/>
      <c r="C44" s="3"/>
      <c r="D44" s="3"/>
      <c r="E44" s="3"/>
      <c r="F44" s="14"/>
      <c r="G44" s="14"/>
    </row>
    <row r="45" spans="2:7" s="2" customFormat="1" ht="15.75">
      <c r="B45" s="3"/>
      <c r="C45" s="3"/>
      <c r="D45" s="3"/>
      <c r="E45" s="3"/>
      <c r="F45" s="14"/>
      <c r="G45" s="14"/>
    </row>
    <row r="46" spans="2:7" s="2" customFormat="1" ht="15.75">
      <c r="B46" s="3"/>
      <c r="C46" s="3"/>
      <c r="D46" s="3"/>
      <c r="E46" s="3"/>
      <c r="F46" s="14"/>
      <c r="G46" s="14"/>
    </row>
    <row r="47" spans="2:7" s="2" customFormat="1" ht="15.75">
      <c r="B47" s="3"/>
      <c r="C47" s="3"/>
      <c r="D47" s="3"/>
      <c r="E47" s="3"/>
      <c r="F47" s="14"/>
      <c r="G47" s="14"/>
    </row>
    <row r="48" spans="2:7" s="2" customFormat="1" ht="15.75">
      <c r="B48" s="3"/>
      <c r="C48" s="3"/>
      <c r="D48" s="3"/>
      <c r="E48" s="3"/>
      <c r="F48" s="14"/>
      <c r="G48" s="14"/>
    </row>
    <row r="49" spans="2:7" s="2" customFormat="1" ht="15.75">
      <c r="B49" s="3"/>
      <c r="C49" s="3"/>
      <c r="D49" s="3"/>
      <c r="E49" s="3"/>
      <c r="F49" s="14"/>
      <c r="G49" s="14"/>
    </row>
    <row r="50" spans="2:7" s="2" customFormat="1" ht="15.75">
      <c r="B50" s="3"/>
      <c r="C50" s="3"/>
      <c r="D50" s="3"/>
      <c r="E50" s="3"/>
      <c r="F50" s="14"/>
      <c r="G50" s="14"/>
    </row>
    <row r="51" spans="2:7" s="2" customFormat="1" ht="15.75">
      <c r="B51" s="3"/>
      <c r="C51" s="3"/>
      <c r="D51" s="3"/>
      <c r="E51" s="3"/>
      <c r="F51" s="14"/>
      <c r="G51" s="14"/>
    </row>
    <row r="52" spans="2:7" s="2" customFormat="1" ht="15.75">
      <c r="B52" s="3"/>
      <c r="C52" s="3"/>
      <c r="D52" s="3"/>
      <c r="E52" s="3"/>
      <c r="F52" s="14"/>
      <c r="G52" s="14"/>
    </row>
    <row r="53" spans="2:7" s="2" customFormat="1" ht="15.75">
      <c r="B53" s="3"/>
      <c r="C53" s="3"/>
      <c r="D53" s="3"/>
      <c r="E53" s="3"/>
      <c r="F53" s="14"/>
      <c r="G53" s="14"/>
    </row>
    <row r="54" spans="2:7" s="2" customFormat="1" ht="15.75">
      <c r="B54" s="3"/>
      <c r="C54" s="3"/>
      <c r="D54" s="3"/>
      <c r="E54" s="3"/>
      <c r="F54" s="14"/>
      <c r="G54" s="14"/>
    </row>
    <row r="55" spans="2:7" s="2" customFormat="1" ht="15.75">
      <c r="B55" s="3"/>
      <c r="C55" s="3"/>
      <c r="D55" s="3"/>
      <c r="E55" s="3"/>
      <c r="F55" s="14"/>
      <c r="G55" s="14"/>
    </row>
    <row r="56" spans="2:7" s="2" customFormat="1" ht="15.75">
      <c r="B56" s="3"/>
      <c r="C56" s="3"/>
      <c r="D56" s="3"/>
      <c r="E56" s="3"/>
      <c r="F56" s="3"/>
      <c r="G56" s="3"/>
    </row>
    <row r="57" spans="2:7" s="2" customFormat="1" ht="15.75">
      <c r="B57" s="3"/>
      <c r="C57" s="3"/>
      <c r="D57" s="3"/>
      <c r="E57" s="3"/>
      <c r="F57" s="3"/>
      <c r="G57" s="3"/>
    </row>
    <row r="58" spans="2:7" s="2" customFormat="1" ht="15.75">
      <c r="B58" s="3"/>
      <c r="C58" s="3"/>
      <c r="D58" s="3"/>
      <c r="E58" s="3"/>
      <c r="F58" s="3"/>
      <c r="G58" s="3"/>
    </row>
    <row r="59" spans="2:7" s="2" customFormat="1" ht="15.75">
      <c r="B59" s="3"/>
      <c r="C59" s="3"/>
      <c r="D59" s="3"/>
      <c r="E59" s="3"/>
      <c r="F59" s="3"/>
      <c r="G59" s="3"/>
    </row>
    <row r="60" spans="2:7" s="2" customFormat="1" ht="15.75">
      <c r="B60" s="3"/>
      <c r="C60" s="3"/>
      <c r="D60" s="3"/>
      <c r="E60" s="3"/>
      <c r="F60" s="3"/>
      <c r="G60" s="3"/>
    </row>
    <row r="61" spans="2:7" s="2" customFormat="1" ht="15.75">
      <c r="B61" s="3"/>
      <c r="C61" s="3"/>
      <c r="D61" s="3"/>
      <c r="E61" s="3"/>
      <c r="F61" s="3"/>
      <c r="G61" s="3"/>
    </row>
    <row r="62" spans="2:7" s="2" customFormat="1" ht="15.75">
      <c r="B62" s="3"/>
      <c r="C62" s="3"/>
      <c r="D62" s="3"/>
      <c r="E62" s="3"/>
      <c r="F62" s="3"/>
      <c r="G62" s="3"/>
    </row>
    <row r="63" spans="2:7" s="2" customFormat="1" ht="15.75">
      <c r="B63" s="3"/>
      <c r="C63" s="3"/>
      <c r="D63" s="3"/>
      <c r="E63" s="3"/>
      <c r="F63" s="3"/>
      <c r="G63" s="3"/>
    </row>
    <row r="64" spans="2:7" s="2" customFormat="1" ht="15.75">
      <c r="B64" s="3"/>
      <c r="C64" s="3"/>
      <c r="D64" s="3"/>
      <c r="E64" s="3"/>
      <c r="F64" s="3"/>
      <c r="G64" s="3"/>
    </row>
    <row r="65" spans="2:7" s="2" customFormat="1" ht="15.75">
      <c r="B65" s="3"/>
      <c r="C65" s="3"/>
      <c r="D65" s="3"/>
      <c r="E65" s="3"/>
      <c r="F65" s="3"/>
      <c r="G65" s="3"/>
    </row>
    <row r="66" spans="2:7" s="2" customFormat="1" ht="15.75">
      <c r="B66" s="3"/>
      <c r="C66" s="3"/>
      <c r="D66" s="3"/>
      <c r="E66" s="3"/>
      <c r="F66" s="3"/>
      <c r="G66" s="3"/>
    </row>
    <row r="67" spans="2:7" s="2" customFormat="1" ht="15.75">
      <c r="B67" s="3"/>
      <c r="C67" s="3"/>
      <c r="D67" s="3"/>
      <c r="E67" s="3"/>
      <c r="F67" s="3"/>
      <c r="G67" s="3"/>
    </row>
    <row r="68" spans="2:7" s="2" customFormat="1" ht="15.75">
      <c r="B68" s="3"/>
      <c r="C68" s="3"/>
      <c r="D68" s="3"/>
      <c r="E68" s="3"/>
      <c r="F68" s="3"/>
      <c r="G68" s="3"/>
    </row>
    <row r="69" spans="2:7" s="2" customFormat="1" ht="15.75">
      <c r="B69" s="3"/>
      <c r="C69" s="3"/>
      <c r="D69" s="3"/>
      <c r="E69" s="3"/>
      <c r="F69" s="3"/>
      <c r="G69" s="3"/>
    </row>
    <row r="70" spans="2:7" s="2" customFormat="1" ht="15.75">
      <c r="B70" s="3"/>
      <c r="C70" s="3"/>
      <c r="D70" s="3"/>
      <c r="E70" s="3"/>
      <c r="F70" s="3"/>
      <c r="G70" s="3"/>
    </row>
    <row r="71" spans="2:7" s="2" customFormat="1" ht="15.75">
      <c r="B71" s="3"/>
      <c r="C71" s="3"/>
      <c r="D71" s="3"/>
      <c r="E71" s="3"/>
      <c r="F71" s="3"/>
      <c r="G71" s="3"/>
    </row>
    <row r="72" spans="2:7" s="2" customFormat="1" ht="15.75">
      <c r="B72" s="3"/>
      <c r="C72" s="3"/>
      <c r="D72" s="3"/>
      <c r="E72" s="3"/>
      <c r="F72" s="3"/>
      <c r="G72" s="3"/>
    </row>
    <row r="73" spans="2:7" s="2" customFormat="1" ht="15.75">
      <c r="B73" s="3"/>
      <c r="C73" s="3"/>
      <c r="D73" s="3"/>
      <c r="E73" s="3"/>
      <c r="F73" s="3"/>
      <c r="G73" s="3"/>
    </row>
    <row r="74" spans="2:7" s="2" customFormat="1" ht="15.75">
      <c r="B74" s="3"/>
      <c r="C74" s="3"/>
      <c r="D74" s="3"/>
      <c r="E74" s="3"/>
      <c r="F74" s="3"/>
      <c r="G74" s="3"/>
    </row>
    <row r="75" spans="2:7" s="2" customFormat="1" ht="15.75">
      <c r="B75" s="3"/>
      <c r="C75" s="3"/>
      <c r="D75" s="3"/>
      <c r="E75" s="3"/>
      <c r="F75" s="3"/>
      <c r="G75" s="3"/>
    </row>
    <row r="76" spans="2:7" s="2" customFormat="1" ht="15.75">
      <c r="B76" s="3"/>
      <c r="C76" s="3"/>
      <c r="D76" s="3"/>
      <c r="E76" s="3"/>
      <c r="F76" s="3"/>
      <c r="G76" s="3"/>
    </row>
    <row r="77" spans="2:7" s="2" customFormat="1" ht="15.75">
      <c r="B77" s="3"/>
      <c r="C77" s="3"/>
      <c r="D77" s="3"/>
      <c r="E77" s="3"/>
      <c r="F77" s="3"/>
      <c r="G77" s="3"/>
    </row>
    <row r="78" spans="2:7" s="2" customFormat="1" ht="15.75">
      <c r="B78" s="3"/>
      <c r="C78" s="3"/>
      <c r="D78" s="3"/>
      <c r="E78" s="3"/>
      <c r="F78" s="3"/>
      <c r="G78" s="3"/>
    </row>
    <row r="79" spans="2:7" s="2" customFormat="1" ht="15.75">
      <c r="B79" s="3"/>
      <c r="C79" s="3"/>
      <c r="D79" s="3"/>
      <c r="E79" s="3"/>
      <c r="F79" s="3"/>
      <c r="G79" s="3"/>
    </row>
    <row r="80" spans="2:7" s="2" customFormat="1" ht="15.75">
      <c r="B80" s="3"/>
      <c r="C80" s="3"/>
      <c r="D80" s="3"/>
      <c r="E80" s="3"/>
      <c r="F80" s="3"/>
      <c r="G80" s="3"/>
    </row>
    <row r="81" spans="2:7" s="2" customFormat="1" ht="15.75">
      <c r="B81" s="3"/>
      <c r="C81" s="3"/>
      <c r="D81" s="3"/>
      <c r="E81" s="3"/>
      <c r="F81" s="3"/>
      <c r="G81" s="3"/>
    </row>
    <row r="82" spans="2:7" s="2" customFormat="1" ht="15.75">
      <c r="B82" s="3"/>
      <c r="C82" s="3"/>
      <c r="D82" s="3"/>
      <c r="E82" s="3"/>
      <c r="F82" s="3"/>
      <c r="G82" s="3"/>
    </row>
    <row r="83" spans="2:7" s="2" customFormat="1" ht="15.75">
      <c r="B83" s="3"/>
      <c r="C83" s="3"/>
      <c r="D83" s="3"/>
      <c r="E83" s="3"/>
      <c r="F83" s="3"/>
      <c r="G83" s="3"/>
    </row>
    <row r="84" spans="2:7" s="2" customFormat="1" ht="15.75">
      <c r="B84" s="3"/>
      <c r="C84" s="3"/>
      <c r="D84" s="3"/>
      <c r="E84" s="3"/>
      <c r="F84" s="3"/>
      <c r="G84" s="3"/>
    </row>
    <row r="85" spans="2:7" s="2" customFormat="1" ht="15.75">
      <c r="B85" s="3"/>
      <c r="C85" s="3"/>
      <c r="D85" s="3"/>
      <c r="E85" s="3"/>
      <c r="F85" s="3"/>
      <c r="G85" s="3"/>
    </row>
    <row r="86" spans="2:7" s="2" customFormat="1" ht="15.75">
      <c r="B86" s="3"/>
      <c r="C86" s="3"/>
      <c r="D86" s="3"/>
      <c r="E86" s="3"/>
      <c r="F86" s="3"/>
      <c r="G86" s="3"/>
    </row>
    <row r="87" spans="2:7" s="2" customFormat="1" ht="15.75">
      <c r="B87" s="3"/>
      <c r="C87" s="3"/>
      <c r="D87" s="3"/>
      <c r="E87" s="3"/>
      <c r="F87" s="3"/>
      <c r="G87" s="3"/>
    </row>
    <row r="88" spans="2:7" s="2" customFormat="1" ht="15.75">
      <c r="B88" s="3"/>
      <c r="C88" s="3"/>
      <c r="D88" s="3"/>
      <c r="E88" s="3"/>
      <c r="F88" s="3"/>
      <c r="G88" s="3"/>
    </row>
    <row r="89" spans="2:7" s="2" customFormat="1" ht="15.75">
      <c r="B89" s="3"/>
      <c r="C89" s="3"/>
      <c r="D89" s="3"/>
      <c r="E89" s="3"/>
      <c r="F89" s="3"/>
      <c r="G89" s="3"/>
    </row>
    <row r="90" spans="2:7" s="2" customFormat="1" ht="15.75">
      <c r="B90" s="3"/>
      <c r="C90" s="3"/>
      <c r="D90" s="3"/>
      <c r="E90" s="3"/>
      <c r="F90" s="3"/>
      <c r="G90" s="3"/>
    </row>
    <row r="91" spans="2:7" s="2" customFormat="1" ht="15.75">
      <c r="B91" s="3"/>
      <c r="C91" s="3"/>
      <c r="D91" s="3"/>
      <c r="E91" s="3"/>
      <c r="F91" s="3"/>
      <c r="G91" s="3"/>
    </row>
    <row r="92" spans="2:7" s="2" customFormat="1" ht="15.75">
      <c r="B92" s="3"/>
      <c r="C92" s="3"/>
      <c r="D92" s="3"/>
      <c r="E92" s="3"/>
      <c r="F92" s="3"/>
      <c r="G92" s="3"/>
    </row>
    <row r="93" spans="2:7" s="2" customFormat="1" ht="15.75">
      <c r="B93" s="3"/>
      <c r="C93" s="3"/>
      <c r="D93" s="3"/>
      <c r="E93" s="3"/>
      <c r="F93" s="3"/>
      <c r="G93" s="3"/>
    </row>
    <row r="94" spans="2:7" s="2" customFormat="1" ht="15.75">
      <c r="B94" s="3"/>
      <c r="C94" s="3"/>
      <c r="D94" s="3"/>
      <c r="E94" s="3"/>
      <c r="F94" s="3"/>
      <c r="G94" s="3"/>
    </row>
    <row r="95" spans="2:7" s="2" customFormat="1" ht="15.75">
      <c r="B95" s="3"/>
      <c r="C95" s="3"/>
      <c r="D95" s="3"/>
      <c r="E95" s="3"/>
      <c r="F95" s="3"/>
      <c r="G95" s="3"/>
    </row>
    <row r="96" spans="2:7" s="2" customFormat="1" ht="15.75">
      <c r="B96" s="3"/>
      <c r="C96" s="3"/>
      <c r="D96" s="3"/>
      <c r="E96" s="3"/>
      <c r="F96" s="3"/>
      <c r="G96" s="3"/>
    </row>
    <row r="97" spans="2:7" s="2" customFormat="1" ht="15.75">
      <c r="B97" s="3"/>
      <c r="C97" s="3"/>
      <c r="D97" s="3"/>
      <c r="E97" s="3"/>
      <c r="F97" s="3"/>
      <c r="G97" s="3"/>
    </row>
    <row r="98" spans="2:7" s="2" customFormat="1" ht="15.75">
      <c r="B98" s="3"/>
      <c r="C98" s="3"/>
      <c r="D98" s="3"/>
      <c r="E98" s="3"/>
      <c r="F98" s="3"/>
      <c r="G98" s="3"/>
    </row>
    <row r="99" spans="2:7" s="2" customFormat="1" ht="15.75">
      <c r="B99" s="3"/>
      <c r="C99" s="3"/>
      <c r="D99" s="3"/>
      <c r="E99" s="3"/>
      <c r="F99" s="3"/>
      <c r="G99" s="3"/>
    </row>
    <row r="100" spans="2:7" s="2" customFormat="1" ht="15.75">
      <c r="B100" s="3"/>
      <c r="C100" s="3"/>
      <c r="D100" s="3"/>
      <c r="E100" s="3"/>
      <c r="F100" s="3"/>
      <c r="G100" s="3"/>
    </row>
    <row r="101" spans="2:7" s="2" customFormat="1" ht="15.75">
      <c r="B101" s="3"/>
      <c r="C101" s="3"/>
      <c r="D101" s="3"/>
      <c r="E101" s="3"/>
      <c r="F101" s="3"/>
      <c r="G101" s="3"/>
    </row>
    <row r="102" spans="2:7" s="2" customFormat="1" ht="15.75">
      <c r="B102" s="3"/>
      <c r="C102" s="3"/>
      <c r="D102" s="3"/>
      <c r="E102" s="3"/>
      <c r="F102" s="3"/>
      <c r="G102" s="3"/>
    </row>
    <row r="103" spans="2:7" s="2" customFormat="1" ht="15.75">
      <c r="B103" s="3"/>
      <c r="C103" s="3"/>
      <c r="D103" s="3"/>
      <c r="E103" s="3"/>
      <c r="F103" s="3"/>
      <c r="G103" s="3"/>
    </row>
    <row r="104" spans="2:7" s="2" customFormat="1" ht="15.75">
      <c r="B104" s="3"/>
      <c r="C104" s="3"/>
      <c r="D104" s="3"/>
      <c r="E104" s="3"/>
      <c r="F104" s="3"/>
      <c r="G104" s="3"/>
    </row>
    <row r="105" spans="2:7" s="2" customFormat="1" ht="15.75">
      <c r="B105" s="3"/>
      <c r="C105" s="3"/>
      <c r="D105" s="3"/>
      <c r="E105" s="3"/>
      <c r="F105" s="3"/>
      <c r="G105" s="3"/>
    </row>
    <row r="106" spans="2:7" s="2" customFormat="1" ht="15.75">
      <c r="B106" s="3"/>
      <c r="C106" s="3"/>
      <c r="D106" s="3"/>
      <c r="E106" s="3"/>
      <c r="F106" s="3"/>
      <c r="G106" s="3"/>
    </row>
    <row r="107" spans="2:7" s="2" customFormat="1" ht="15.75">
      <c r="B107" s="3"/>
      <c r="C107" s="3"/>
      <c r="D107" s="3"/>
      <c r="E107" s="3"/>
      <c r="F107" s="3"/>
      <c r="G107" s="3"/>
    </row>
    <row r="108" spans="2:7" s="2" customFormat="1" ht="15.75">
      <c r="B108" s="3"/>
      <c r="C108" s="3"/>
      <c r="D108" s="3"/>
      <c r="E108" s="3"/>
      <c r="F108" s="3"/>
      <c r="G108" s="3"/>
    </row>
    <row r="109" spans="2:7" s="2" customFormat="1" ht="15.75">
      <c r="B109" s="3"/>
      <c r="C109" s="3"/>
      <c r="D109" s="3"/>
      <c r="E109" s="3"/>
      <c r="F109" s="3"/>
      <c r="G109" s="3"/>
    </row>
    <row r="110" spans="2:7" s="2" customFormat="1" ht="15.75">
      <c r="B110" s="3"/>
      <c r="C110" s="3"/>
      <c r="D110" s="3"/>
      <c r="E110" s="3"/>
      <c r="F110" s="3"/>
      <c r="G110" s="3"/>
    </row>
    <row r="111" spans="2:7" s="2" customFormat="1" ht="15.75">
      <c r="B111" s="3"/>
      <c r="C111" s="3"/>
      <c r="D111" s="3"/>
      <c r="E111" s="3"/>
      <c r="F111" s="3"/>
      <c r="G111" s="3"/>
    </row>
    <row r="112" spans="2:7" s="2" customFormat="1" ht="15.75">
      <c r="B112" s="3"/>
      <c r="C112" s="3"/>
      <c r="D112" s="3"/>
      <c r="E112" s="3"/>
      <c r="F112" s="3"/>
      <c r="G112" s="3"/>
    </row>
    <row r="113" spans="2:7" s="2" customFormat="1" ht="15.75">
      <c r="B113" s="3"/>
      <c r="C113" s="3"/>
      <c r="D113" s="3"/>
      <c r="E113" s="3"/>
      <c r="F113" s="3"/>
      <c r="G113" s="3"/>
    </row>
    <row r="114" spans="2:7" s="2" customFormat="1" ht="15.75">
      <c r="B114" s="3"/>
      <c r="C114" s="3"/>
      <c r="D114" s="3"/>
      <c r="E114" s="3"/>
      <c r="F114" s="3"/>
      <c r="G114" s="3"/>
    </row>
    <row r="115" spans="2:7" s="2" customFormat="1" ht="15.75">
      <c r="B115" s="3"/>
      <c r="C115" s="3"/>
      <c r="D115" s="3"/>
      <c r="E115" s="3"/>
      <c r="F115" s="3"/>
      <c r="G115" s="3"/>
    </row>
    <row r="116" spans="2:7" s="2" customFormat="1" ht="15.75">
      <c r="B116" s="3"/>
      <c r="C116" s="3"/>
      <c r="D116" s="3"/>
      <c r="E116" s="3"/>
      <c r="F116" s="3"/>
      <c r="G116" s="3"/>
    </row>
    <row r="117" spans="2:7" s="2" customFormat="1" ht="15.75">
      <c r="B117" s="3"/>
      <c r="C117" s="3"/>
      <c r="D117" s="3"/>
      <c r="E117" s="3"/>
      <c r="F117" s="3"/>
      <c r="G117" s="3"/>
    </row>
    <row r="118" spans="2:7" s="2" customFormat="1" ht="15.75">
      <c r="B118" s="3"/>
      <c r="C118" s="3"/>
      <c r="D118" s="3"/>
      <c r="E118" s="3"/>
      <c r="F118" s="3"/>
      <c r="G118" s="3"/>
    </row>
    <row r="119" spans="2:7" s="2" customFormat="1" ht="15.75">
      <c r="B119" s="3"/>
      <c r="C119" s="3"/>
      <c r="D119" s="3"/>
      <c r="E119" s="3"/>
      <c r="F119" s="3"/>
      <c r="G119" s="3"/>
    </row>
    <row r="120" spans="2:7" s="2" customFormat="1" ht="15.75">
      <c r="B120" s="3"/>
      <c r="C120" s="3"/>
      <c r="D120" s="3"/>
      <c r="E120" s="3"/>
      <c r="F120" s="3"/>
      <c r="G120" s="3"/>
    </row>
    <row r="121" spans="2:7" s="2" customFormat="1" ht="15.75">
      <c r="B121" s="3"/>
      <c r="C121" s="3"/>
      <c r="D121" s="3"/>
      <c r="E121" s="3"/>
      <c r="F121" s="3"/>
      <c r="G121" s="3"/>
    </row>
    <row r="122" spans="2:7" s="2" customFormat="1" ht="15.75">
      <c r="B122" s="3"/>
      <c r="C122" s="3"/>
      <c r="D122" s="3"/>
      <c r="E122" s="3"/>
      <c r="F122" s="3"/>
      <c r="G122" s="3"/>
    </row>
    <row r="123" spans="2:7" s="2" customFormat="1" ht="15.75">
      <c r="B123" s="3"/>
      <c r="C123" s="3"/>
      <c r="D123" s="3"/>
      <c r="E123" s="3"/>
      <c r="F123" s="3"/>
      <c r="G123" s="3"/>
    </row>
    <row r="124" spans="2:7" s="2" customFormat="1" ht="15.75">
      <c r="B124" s="3"/>
      <c r="C124" s="3"/>
      <c r="D124" s="3"/>
      <c r="E124" s="3"/>
      <c r="F124" s="3"/>
      <c r="G124" s="3"/>
    </row>
    <row r="125" spans="2:7" s="2" customFormat="1" ht="15.75">
      <c r="B125" s="3"/>
      <c r="C125" s="3"/>
      <c r="D125" s="3"/>
      <c r="E125" s="3"/>
      <c r="F125" s="3"/>
      <c r="G125" s="3"/>
    </row>
    <row r="126" spans="2:7" s="2" customFormat="1" ht="15.75">
      <c r="B126" s="3"/>
      <c r="C126" s="3"/>
      <c r="D126" s="3"/>
      <c r="E126" s="3"/>
      <c r="F126" s="3"/>
      <c r="G126" s="3"/>
    </row>
    <row r="127" spans="2:7" s="2" customFormat="1" ht="15.75">
      <c r="B127" s="3"/>
      <c r="C127" s="3"/>
      <c r="D127" s="3"/>
      <c r="E127" s="3"/>
      <c r="F127" s="3"/>
      <c r="G127" s="3"/>
    </row>
    <row r="128" spans="2:7" s="2" customFormat="1" ht="15.75">
      <c r="B128" s="3"/>
      <c r="C128" s="3"/>
      <c r="D128" s="3"/>
      <c r="E128" s="3"/>
      <c r="F128" s="3"/>
      <c r="G128" s="3"/>
    </row>
    <row r="129" spans="2:7" s="2" customFormat="1" ht="15.75">
      <c r="B129" s="3"/>
      <c r="C129" s="3"/>
      <c r="D129" s="3"/>
      <c r="E129" s="3"/>
      <c r="F129" s="3"/>
      <c r="G129" s="3"/>
    </row>
    <row r="130" spans="2:7" s="2" customFormat="1" ht="15.75">
      <c r="B130" s="3"/>
      <c r="C130" s="3"/>
      <c r="D130" s="3"/>
      <c r="E130" s="3"/>
      <c r="F130" s="3"/>
      <c r="G130" s="3"/>
    </row>
    <row r="131" spans="2:7" s="2" customFormat="1" ht="15.75">
      <c r="B131" s="3"/>
      <c r="C131" s="3"/>
      <c r="D131" s="3"/>
      <c r="E131" s="3"/>
      <c r="F131" s="3"/>
      <c r="G131" s="3"/>
    </row>
    <row r="132" spans="2:7" s="2" customFormat="1" ht="15.75">
      <c r="B132" s="3"/>
      <c r="C132" s="3"/>
      <c r="D132" s="3"/>
      <c r="E132" s="3"/>
      <c r="F132" s="3"/>
      <c r="G132" s="3"/>
    </row>
    <row r="133" spans="2:7" s="2" customFormat="1" ht="15.75">
      <c r="B133" s="3"/>
      <c r="C133" s="3"/>
      <c r="D133" s="3"/>
      <c r="E133" s="3"/>
      <c r="F133" s="3"/>
      <c r="G133" s="3"/>
    </row>
    <row r="134" spans="2:7" s="2" customFormat="1" ht="15.75">
      <c r="B134" s="3"/>
      <c r="C134" s="3"/>
      <c r="D134" s="3"/>
      <c r="E134" s="3"/>
      <c r="F134" s="3"/>
      <c r="G134" s="3"/>
    </row>
    <row r="135" spans="2:7" s="2" customFormat="1" ht="15.75">
      <c r="B135" s="3"/>
      <c r="C135" s="3"/>
      <c r="D135" s="3"/>
      <c r="E135" s="3"/>
      <c r="F135" s="3"/>
      <c r="G135" s="3"/>
    </row>
    <row r="136" spans="2:7" s="2" customFormat="1" ht="15.75">
      <c r="B136" s="3"/>
      <c r="C136" s="3"/>
      <c r="D136" s="3"/>
      <c r="E136" s="3"/>
      <c r="F136" s="3"/>
      <c r="G136" s="3"/>
    </row>
    <row r="137" spans="2:7" s="2" customFormat="1" ht="15.75">
      <c r="B137" s="3"/>
      <c r="C137" s="3"/>
      <c r="D137" s="3"/>
      <c r="E137" s="3"/>
      <c r="F137" s="3"/>
      <c r="G137" s="3"/>
    </row>
    <row r="138" spans="2:7" s="2" customFormat="1" ht="15.75">
      <c r="B138" s="3"/>
      <c r="C138" s="3"/>
      <c r="D138" s="3"/>
      <c r="E138" s="3"/>
      <c r="F138" s="3"/>
      <c r="G138" s="3"/>
    </row>
    <row r="139" spans="2:7" s="2" customFormat="1" ht="15.75">
      <c r="B139" s="3"/>
      <c r="C139" s="3"/>
      <c r="D139" s="3"/>
      <c r="E139" s="3"/>
      <c r="F139" s="3"/>
      <c r="G139" s="3"/>
    </row>
    <row r="140" spans="2:7" s="2" customFormat="1" ht="15.75">
      <c r="B140" s="3"/>
      <c r="C140" s="3"/>
      <c r="D140" s="3"/>
      <c r="E140" s="3"/>
      <c r="F140" s="3"/>
      <c r="G140" s="3"/>
    </row>
    <row r="141" spans="2:7" s="2" customFormat="1" ht="15.75">
      <c r="B141" s="3"/>
      <c r="C141" s="3"/>
      <c r="D141" s="3"/>
      <c r="E141" s="3"/>
      <c r="F141" s="3"/>
      <c r="G141" s="3"/>
    </row>
    <row r="142" spans="2:7" s="2" customFormat="1" ht="15.75">
      <c r="B142" s="3"/>
      <c r="C142" s="3"/>
      <c r="D142" s="3"/>
      <c r="E142" s="3"/>
      <c r="F142" s="3"/>
      <c r="G142" s="3"/>
    </row>
    <row r="143" spans="2:7" s="2" customFormat="1" ht="15.75">
      <c r="B143" s="3"/>
      <c r="C143" s="3"/>
      <c r="D143" s="3"/>
      <c r="E143" s="3"/>
      <c r="F143" s="3"/>
      <c r="G143" s="3"/>
    </row>
    <row r="144" spans="2:7" s="2" customFormat="1" ht="15.75">
      <c r="B144" s="3"/>
      <c r="C144" s="3"/>
      <c r="D144" s="3"/>
      <c r="E144" s="3"/>
      <c r="F144" s="3"/>
      <c r="G144" s="3"/>
    </row>
    <row r="145" spans="2:7" s="2" customFormat="1" ht="15.75">
      <c r="B145" s="3"/>
      <c r="C145" s="3"/>
      <c r="D145" s="3"/>
      <c r="E145" s="3"/>
      <c r="F145" s="3"/>
      <c r="G145" s="3"/>
    </row>
    <row r="146" spans="2:7" s="2" customFormat="1" ht="15.75">
      <c r="B146" s="3"/>
      <c r="C146" s="3"/>
      <c r="D146" s="3"/>
      <c r="E146" s="3"/>
      <c r="F146" s="3"/>
      <c r="G146" s="3"/>
    </row>
    <row r="147" spans="2:7" s="2" customFormat="1" ht="15.75">
      <c r="B147" s="3"/>
      <c r="C147" s="3"/>
      <c r="D147" s="3"/>
      <c r="E147" s="3"/>
      <c r="F147" s="3"/>
      <c r="G147" s="3"/>
    </row>
    <row r="148" spans="2:7" s="2" customFormat="1" ht="15.75">
      <c r="B148" s="3"/>
      <c r="C148" s="3"/>
      <c r="D148" s="3"/>
      <c r="E148" s="3"/>
      <c r="F148" s="3"/>
      <c r="G148" s="3"/>
    </row>
    <row r="149" spans="2:7" s="2" customFormat="1" ht="15.75">
      <c r="B149" s="3"/>
      <c r="C149" s="3"/>
      <c r="D149" s="3"/>
      <c r="E149" s="3"/>
      <c r="F149" s="3"/>
      <c r="G149" s="3"/>
    </row>
    <row r="150" spans="2:7" s="2" customFormat="1" ht="15.75">
      <c r="B150" s="3"/>
      <c r="C150" s="3"/>
      <c r="D150" s="3"/>
      <c r="E150" s="3"/>
      <c r="F150" s="3"/>
      <c r="G150" s="3"/>
    </row>
    <row r="151" spans="2:7" s="2" customFormat="1" ht="15.75">
      <c r="B151" s="3"/>
      <c r="C151" s="3"/>
      <c r="D151" s="3"/>
      <c r="E151" s="3"/>
      <c r="F151" s="3"/>
      <c r="G151" s="3"/>
    </row>
    <row r="152" spans="2:7" s="2" customFormat="1" ht="15.75">
      <c r="B152" s="3"/>
      <c r="C152" s="3"/>
      <c r="D152" s="3"/>
      <c r="E152" s="3"/>
      <c r="F152" s="3"/>
      <c r="G152" s="3"/>
    </row>
    <row r="153" spans="2:7" s="2" customFormat="1" ht="15.75">
      <c r="B153" s="3"/>
      <c r="C153" s="3"/>
      <c r="D153" s="3"/>
      <c r="E153" s="3"/>
      <c r="F153" s="3"/>
      <c r="G153" s="3"/>
    </row>
  </sheetData>
  <sheetProtection/>
  <mergeCells count="5">
    <mergeCell ref="A1:G1"/>
    <mergeCell ref="A3:A4"/>
    <mergeCell ref="B3:C3"/>
    <mergeCell ref="D3:E3"/>
    <mergeCell ref="F3:G3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1"/>
  <sheetViews>
    <sheetView zoomScalePageLayoutView="0" workbookViewId="0" topLeftCell="A22">
      <selection activeCell="J17" sqref="J17"/>
    </sheetView>
  </sheetViews>
  <sheetFormatPr defaultColWidth="9.00390625" defaultRowHeight="16.5"/>
  <cols>
    <col min="1" max="1" width="13.125" style="10" customWidth="1"/>
    <col min="2" max="2" width="15.25390625" style="1" customWidth="1"/>
    <col min="3" max="3" width="15.375" style="1" customWidth="1"/>
    <col min="4" max="4" width="16.375" style="1" customWidth="1"/>
    <col min="5" max="5" width="16.50390625" style="1" customWidth="1"/>
    <col min="6" max="7" width="10.625" style="1" customWidth="1"/>
  </cols>
  <sheetData>
    <row r="1" spans="1:7" s="16" customFormat="1" ht="30" customHeight="1">
      <c r="A1" s="115" t="s">
        <v>144</v>
      </c>
      <c r="B1" s="115"/>
      <c r="C1" s="115"/>
      <c r="D1" s="115"/>
      <c r="E1" s="115"/>
      <c r="F1" s="115"/>
      <c r="G1" s="115"/>
    </row>
    <row r="2" spans="2:7" s="2" customFormat="1" ht="15" customHeight="1">
      <c r="B2" s="3"/>
      <c r="C2" s="3"/>
      <c r="D2" s="3"/>
      <c r="E2" s="3"/>
      <c r="F2" s="3"/>
      <c r="G2" s="3"/>
    </row>
    <row r="3" spans="1:7" s="2" customFormat="1" ht="21.75" customHeight="1">
      <c r="A3" s="109" t="s">
        <v>30</v>
      </c>
      <c r="B3" s="109" t="s">
        <v>146</v>
      </c>
      <c r="C3" s="109"/>
      <c r="D3" s="109" t="s">
        <v>145</v>
      </c>
      <c r="E3" s="109"/>
      <c r="F3" s="109" t="s">
        <v>5</v>
      </c>
      <c r="G3" s="109"/>
    </row>
    <row r="4" spans="1:7" s="2" customFormat="1" ht="21.75" customHeight="1">
      <c r="A4" s="109"/>
      <c r="B4" s="4" t="s">
        <v>7</v>
      </c>
      <c r="C4" s="4" t="s">
        <v>8</v>
      </c>
      <c r="D4" s="4" t="s">
        <v>7</v>
      </c>
      <c r="E4" s="4" t="s">
        <v>8</v>
      </c>
      <c r="F4" s="4" t="s">
        <v>9</v>
      </c>
      <c r="G4" s="4" t="s">
        <v>10</v>
      </c>
    </row>
    <row r="5" spans="1:7" s="2" customFormat="1" ht="21.75" customHeight="1">
      <c r="A5" s="11" t="s">
        <v>13</v>
      </c>
      <c r="B5" s="5">
        <v>9512655</v>
      </c>
      <c r="C5" s="5">
        <v>13830100</v>
      </c>
      <c r="D5" s="5">
        <v>17881061</v>
      </c>
      <c r="E5" s="5">
        <v>27254600</v>
      </c>
      <c r="F5" s="77">
        <f>SUM(B5/D5-1)</f>
        <v>-0.4680038841095615</v>
      </c>
      <c r="G5" s="77">
        <f>SUM(C5/E5-1)</f>
        <v>-0.49255905425139246</v>
      </c>
    </row>
    <row r="6" spans="1:7" s="2" customFormat="1" ht="21.75" customHeight="1">
      <c r="A6" s="11" t="s">
        <v>32</v>
      </c>
      <c r="B6" s="5">
        <v>0</v>
      </c>
      <c r="C6" s="5">
        <v>0</v>
      </c>
      <c r="D6" s="5">
        <v>47</v>
      </c>
      <c r="E6" s="5">
        <v>1900</v>
      </c>
      <c r="F6" s="77">
        <f aca="true" t="shared" si="0" ref="F6:F35">SUM(B6/D6-1)</f>
        <v>-1</v>
      </c>
      <c r="G6" s="77">
        <f aca="true" t="shared" si="1" ref="G6:G35">SUM(C6/E6-1)</f>
        <v>-1</v>
      </c>
    </row>
    <row r="7" spans="1:7" s="2" customFormat="1" ht="21.75" customHeight="1">
      <c r="A7" s="11" t="s">
        <v>14</v>
      </c>
      <c r="B7" s="5">
        <v>315200</v>
      </c>
      <c r="C7" s="5">
        <v>358600</v>
      </c>
      <c r="D7" s="5">
        <v>3562227</v>
      </c>
      <c r="E7" s="5">
        <v>3870600</v>
      </c>
      <c r="F7" s="77">
        <f t="shared" si="0"/>
        <v>-0.9115160263509317</v>
      </c>
      <c r="G7" s="77">
        <f t="shared" si="1"/>
        <v>-0.9073528651888596</v>
      </c>
    </row>
    <row r="8" spans="1:7" s="2" customFormat="1" ht="21.75" customHeight="1">
      <c r="A8" s="11" t="s">
        <v>35</v>
      </c>
      <c r="B8" s="5">
        <v>1055</v>
      </c>
      <c r="C8" s="5">
        <v>2200</v>
      </c>
      <c r="D8" s="5">
        <v>13</v>
      </c>
      <c r="E8" s="5">
        <v>2000</v>
      </c>
      <c r="F8" s="81">
        <f t="shared" si="0"/>
        <v>80.15384615384616</v>
      </c>
      <c r="G8" s="81">
        <f t="shared" si="1"/>
        <v>0.10000000000000009</v>
      </c>
    </row>
    <row r="9" spans="1:7" s="2" customFormat="1" ht="25.5" customHeight="1">
      <c r="A9" s="83" t="s">
        <v>0</v>
      </c>
      <c r="B9" s="68">
        <f>SUM(B5:B8)</f>
        <v>9828910</v>
      </c>
      <c r="C9" s="68">
        <f>SUM(C5:C8)</f>
        <v>14190900</v>
      </c>
      <c r="D9" s="87">
        <f>SUM(D5:D8)</f>
        <v>21443348</v>
      </c>
      <c r="E9" s="87">
        <f>SUM(E5:E8)</f>
        <v>31129100</v>
      </c>
      <c r="F9" s="84">
        <f t="shared" si="0"/>
        <v>-0.5416336105723789</v>
      </c>
      <c r="G9" s="84">
        <f t="shared" si="1"/>
        <v>-0.5441275205515097</v>
      </c>
    </row>
    <row r="10" spans="1:7" s="2" customFormat="1" ht="21.75" customHeight="1">
      <c r="A10" s="11" t="s">
        <v>15</v>
      </c>
      <c r="B10" s="5">
        <v>516433</v>
      </c>
      <c r="C10" s="5">
        <v>1099000</v>
      </c>
      <c r="D10" s="5">
        <v>765956</v>
      </c>
      <c r="E10" s="5">
        <v>1633500</v>
      </c>
      <c r="F10" s="77">
        <f t="shared" si="0"/>
        <v>-0.32576675422609136</v>
      </c>
      <c r="G10" s="77">
        <f t="shared" si="1"/>
        <v>-0.3272115090296909</v>
      </c>
    </row>
    <row r="11" spans="1:7" s="2" customFormat="1" ht="25.5" customHeight="1">
      <c r="A11" s="83" t="s">
        <v>1</v>
      </c>
      <c r="B11" s="68">
        <f>SUM(B10:B10)</f>
        <v>516433</v>
      </c>
      <c r="C11" s="68">
        <f>SUM(C10:C10)</f>
        <v>1099000</v>
      </c>
      <c r="D11" s="68">
        <f>SUM(D10:D10)</f>
        <v>765956</v>
      </c>
      <c r="E11" s="68">
        <f>SUM(E10:E10)</f>
        <v>1633500</v>
      </c>
      <c r="F11" s="84">
        <f t="shared" si="0"/>
        <v>-0.32576675422609136</v>
      </c>
      <c r="G11" s="84">
        <f t="shared" si="1"/>
        <v>-0.3272115090296909</v>
      </c>
    </row>
    <row r="12" spans="1:7" s="2" customFormat="1" ht="25.5" customHeight="1">
      <c r="A12" s="11" t="s">
        <v>37</v>
      </c>
      <c r="B12" s="5">
        <v>0</v>
      </c>
      <c r="C12" s="5">
        <v>0</v>
      </c>
      <c r="D12" s="5">
        <v>87</v>
      </c>
      <c r="E12" s="5">
        <v>1200</v>
      </c>
      <c r="F12" s="77">
        <f t="shared" si="0"/>
        <v>-1</v>
      </c>
      <c r="G12" s="77">
        <f t="shared" si="1"/>
        <v>-1</v>
      </c>
    </row>
    <row r="13" spans="1:7" s="2" customFormat="1" ht="21.75" customHeight="1">
      <c r="A13" s="11" t="s">
        <v>43</v>
      </c>
      <c r="B13" s="5">
        <v>0</v>
      </c>
      <c r="C13" s="5">
        <v>0</v>
      </c>
      <c r="D13" s="5">
        <v>135</v>
      </c>
      <c r="E13" s="6">
        <v>3500</v>
      </c>
      <c r="F13" s="77">
        <f t="shared" si="0"/>
        <v>-1</v>
      </c>
      <c r="G13" s="77">
        <f t="shared" si="1"/>
        <v>-1</v>
      </c>
    </row>
    <row r="14" spans="1:7" s="2" customFormat="1" ht="21.75" customHeight="1">
      <c r="A14" s="11" t="s">
        <v>36</v>
      </c>
      <c r="B14" s="5">
        <v>0</v>
      </c>
      <c r="C14" s="5">
        <v>0</v>
      </c>
      <c r="D14" s="5">
        <v>68470</v>
      </c>
      <c r="E14" s="5">
        <v>96100</v>
      </c>
      <c r="F14" s="77">
        <f t="shared" si="0"/>
        <v>-1</v>
      </c>
      <c r="G14" s="77">
        <f t="shared" si="1"/>
        <v>-1</v>
      </c>
    </row>
    <row r="15" spans="1:7" s="2" customFormat="1" ht="25.5" customHeight="1">
      <c r="A15" s="83" t="s">
        <v>29</v>
      </c>
      <c r="B15" s="68">
        <f>SUM(B12:B14)</f>
        <v>0</v>
      </c>
      <c r="C15" s="68">
        <f>SUM(C12:C14)</f>
        <v>0</v>
      </c>
      <c r="D15" s="68">
        <f>SUM(D12:D14)</f>
        <v>68692</v>
      </c>
      <c r="E15" s="68">
        <f>SUM(E12:E14)</f>
        <v>100800</v>
      </c>
      <c r="F15" s="84">
        <f t="shared" si="0"/>
        <v>-1</v>
      </c>
      <c r="G15" s="84">
        <f t="shared" si="1"/>
        <v>-1</v>
      </c>
    </row>
    <row r="16" spans="1:7" s="2" customFormat="1" ht="21.75" customHeight="1">
      <c r="A16" s="11" t="s">
        <v>34</v>
      </c>
      <c r="B16" s="5">
        <v>0</v>
      </c>
      <c r="C16" s="5">
        <v>0</v>
      </c>
      <c r="D16" s="5">
        <v>95090</v>
      </c>
      <c r="E16" s="5">
        <v>225600</v>
      </c>
      <c r="F16" s="77">
        <f t="shared" si="0"/>
        <v>-1</v>
      </c>
      <c r="G16" s="77">
        <f t="shared" si="1"/>
        <v>-1</v>
      </c>
    </row>
    <row r="17" spans="1:7" s="2" customFormat="1" ht="21.75" customHeight="1">
      <c r="A17" s="11" t="s">
        <v>24</v>
      </c>
      <c r="B17" s="5">
        <v>0</v>
      </c>
      <c r="C17" s="5">
        <v>0</v>
      </c>
      <c r="D17" s="5">
        <v>2515709</v>
      </c>
      <c r="E17" s="5">
        <v>3425100</v>
      </c>
      <c r="F17" s="77">
        <f t="shared" si="0"/>
        <v>-1</v>
      </c>
      <c r="G17" s="77">
        <f t="shared" si="1"/>
        <v>-1</v>
      </c>
    </row>
    <row r="18" spans="1:7" s="2" customFormat="1" ht="25.5" customHeight="1">
      <c r="A18" s="7" t="s">
        <v>18</v>
      </c>
      <c r="B18" s="5">
        <v>1493545</v>
      </c>
      <c r="C18" s="5">
        <v>2079400</v>
      </c>
      <c r="D18" s="5">
        <v>928732</v>
      </c>
      <c r="E18" s="6">
        <v>1054200</v>
      </c>
      <c r="F18" s="81">
        <f t="shared" si="0"/>
        <v>0.608154989814069</v>
      </c>
      <c r="G18" s="81">
        <f t="shared" si="1"/>
        <v>0.9724909884272435</v>
      </c>
    </row>
    <row r="19" spans="1:7" s="2" customFormat="1" ht="21.75" customHeight="1">
      <c r="A19" s="11" t="s">
        <v>19</v>
      </c>
      <c r="B19" s="5">
        <v>1840115</v>
      </c>
      <c r="C19" s="5">
        <v>2676500</v>
      </c>
      <c r="D19" s="5">
        <v>3721688</v>
      </c>
      <c r="E19" s="12">
        <v>5352800</v>
      </c>
      <c r="F19" s="77">
        <f t="shared" si="0"/>
        <v>-0.505569784463394</v>
      </c>
      <c r="G19" s="77">
        <f t="shared" si="1"/>
        <v>-0.4999813181886116</v>
      </c>
    </row>
    <row r="20" spans="1:7" s="2" customFormat="1" ht="21.75" customHeight="1">
      <c r="A20" s="11" t="s">
        <v>20</v>
      </c>
      <c r="B20" s="5">
        <v>1645640</v>
      </c>
      <c r="C20" s="5">
        <v>2460300</v>
      </c>
      <c r="D20" s="5">
        <v>2148141</v>
      </c>
      <c r="E20" s="12">
        <v>3290600</v>
      </c>
      <c r="F20" s="77">
        <f t="shared" si="0"/>
        <v>-0.23392365771148171</v>
      </c>
      <c r="G20" s="77">
        <f t="shared" si="1"/>
        <v>-0.25232480398711477</v>
      </c>
    </row>
    <row r="21" spans="1:7" s="2" customFormat="1" ht="21.75" customHeight="1">
      <c r="A21" s="11" t="s">
        <v>41</v>
      </c>
      <c r="B21" s="5">
        <v>0</v>
      </c>
      <c r="C21" s="5">
        <v>0</v>
      </c>
      <c r="D21" s="5">
        <v>499088</v>
      </c>
      <c r="E21" s="12">
        <v>690800</v>
      </c>
      <c r="F21" s="77">
        <f t="shared" si="0"/>
        <v>-1</v>
      </c>
      <c r="G21" s="77">
        <f t="shared" si="1"/>
        <v>-1</v>
      </c>
    </row>
    <row r="22" spans="1:7" s="2" customFormat="1" ht="21.75" customHeight="1">
      <c r="A22" s="11" t="s">
        <v>39</v>
      </c>
      <c r="B22" s="5">
        <v>0</v>
      </c>
      <c r="C22" s="5">
        <v>0</v>
      </c>
      <c r="D22" s="5">
        <v>49162</v>
      </c>
      <c r="E22" s="6">
        <v>76000</v>
      </c>
      <c r="F22" s="77">
        <f t="shared" si="0"/>
        <v>-1</v>
      </c>
      <c r="G22" s="77">
        <f t="shared" si="1"/>
        <v>-1</v>
      </c>
    </row>
    <row r="23" spans="1:7" s="2" customFormat="1" ht="21.75" customHeight="1">
      <c r="A23" s="11" t="s">
        <v>25</v>
      </c>
      <c r="B23" s="5">
        <v>735806</v>
      </c>
      <c r="C23" s="5">
        <v>1054000</v>
      </c>
      <c r="D23" s="6">
        <v>711493</v>
      </c>
      <c r="E23" s="6">
        <v>1060700</v>
      </c>
      <c r="F23" s="81">
        <f t="shared" si="0"/>
        <v>0.034171804922887405</v>
      </c>
      <c r="G23" s="77">
        <f t="shared" si="1"/>
        <v>-0.006316583388328412</v>
      </c>
    </row>
    <row r="24" spans="1:7" s="2" customFormat="1" ht="21.75" customHeight="1">
      <c r="A24" s="11" t="s">
        <v>22</v>
      </c>
      <c r="B24" s="5">
        <v>100603</v>
      </c>
      <c r="C24" s="5">
        <v>141300</v>
      </c>
      <c r="D24" s="5">
        <v>97012</v>
      </c>
      <c r="E24" s="13">
        <v>144300</v>
      </c>
      <c r="F24" s="81">
        <f t="shared" si="0"/>
        <v>0.037016039252876</v>
      </c>
      <c r="G24" s="77">
        <f t="shared" si="1"/>
        <v>-0.02079002079002079</v>
      </c>
    </row>
    <row r="25" spans="1:7" s="2" customFormat="1" ht="25.5" customHeight="1">
      <c r="A25" s="83" t="s">
        <v>3</v>
      </c>
      <c r="B25" s="68">
        <f>SUM(B16:B24)</f>
        <v>5815709</v>
      </c>
      <c r="C25" s="68">
        <f>SUM(C16:C24)</f>
        <v>8411500</v>
      </c>
      <c r="D25" s="68">
        <f>SUM(D16:D24)</f>
        <v>10766115</v>
      </c>
      <c r="E25" s="68">
        <f>SUM(E16:E24)</f>
        <v>15320100</v>
      </c>
      <c r="F25" s="84">
        <f t="shared" si="0"/>
        <v>-0.45981359106790143</v>
      </c>
      <c r="G25" s="84">
        <f t="shared" si="1"/>
        <v>-0.45095005907272145</v>
      </c>
    </row>
    <row r="26" spans="1:7" s="2" customFormat="1" ht="21.75" customHeight="1">
      <c r="A26" s="11" t="s">
        <v>16</v>
      </c>
      <c r="B26" s="5">
        <v>444573</v>
      </c>
      <c r="C26" s="5">
        <v>601000</v>
      </c>
      <c r="D26" s="5">
        <v>2294274</v>
      </c>
      <c r="E26" s="13">
        <v>3103100</v>
      </c>
      <c r="F26" s="77">
        <f t="shared" si="0"/>
        <v>-0.8062249757439608</v>
      </c>
      <c r="G26" s="77">
        <f t="shared" si="1"/>
        <v>-0.806322709548516</v>
      </c>
    </row>
    <row r="27" spans="1:7" s="2" customFormat="1" ht="21.75" customHeight="1">
      <c r="A27" s="7" t="s">
        <v>2</v>
      </c>
      <c r="B27" s="5">
        <v>41857815</v>
      </c>
      <c r="C27" s="5">
        <v>57478700</v>
      </c>
      <c r="D27" s="5">
        <v>60188812</v>
      </c>
      <c r="E27" s="13">
        <v>89933300</v>
      </c>
      <c r="F27" s="77">
        <f t="shared" si="0"/>
        <v>-0.3045582125794408</v>
      </c>
      <c r="G27" s="77">
        <f t="shared" si="1"/>
        <v>-0.3608741144826221</v>
      </c>
    </row>
    <row r="28" spans="1:7" s="2" customFormat="1" ht="25.5" customHeight="1">
      <c r="A28" s="83" t="s">
        <v>4</v>
      </c>
      <c r="B28" s="68">
        <f>SUM(B26:B27)</f>
        <v>42302388</v>
      </c>
      <c r="C28" s="68">
        <f>SUM(C26:C27)</f>
        <v>58079700</v>
      </c>
      <c r="D28" s="68">
        <f>SUM(D26:D27)</f>
        <v>62483086</v>
      </c>
      <c r="E28" s="68">
        <f>SUM(E26:E27)</f>
        <v>93036400</v>
      </c>
      <c r="F28" s="84">
        <f t="shared" si="0"/>
        <v>-0.32297857375354344</v>
      </c>
      <c r="G28" s="84">
        <f t="shared" si="1"/>
        <v>-0.37573143414835486</v>
      </c>
    </row>
    <row r="29" spans="1:7" s="2" customFormat="1" ht="21.75" customHeight="1">
      <c r="A29" s="7" t="s">
        <v>33</v>
      </c>
      <c r="B29" s="5">
        <v>292040</v>
      </c>
      <c r="C29" s="5">
        <v>341800</v>
      </c>
      <c r="D29" s="5">
        <v>2318000</v>
      </c>
      <c r="E29" s="6">
        <v>3091600</v>
      </c>
      <c r="F29" s="77">
        <f t="shared" si="0"/>
        <v>-0.8740120793787748</v>
      </c>
      <c r="G29" s="77">
        <f t="shared" si="1"/>
        <v>-0.8894423599430715</v>
      </c>
    </row>
    <row r="30" spans="1:7" s="2" customFormat="1" ht="21.75" customHeight="1">
      <c r="A30" s="11" t="s">
        <v>17</v>
      </c>
      <c r="B30" s="5">
        <v>14499681</v>
      </c>
      <c r="C30" s="5">
        <v>22031300</v>
      </c>
      <c r="D30" s="5">
        <v>16788473</v>
      </c>
      <c r="E30" s="6">
        <v>26615600</v>
      </c>
      <c r="F30" s="77">
        <f t="shared" si="0"/>
        <v>-0.1363311600763214</v>
      </c>
      <c r="G30" s="77">
        <f t="shared" si="1"/>
        <v>-0.17224109169058743</v>
      </c>
    </row>
    <row r="31" spans="1:7" s="2" customFormat="1" ht="21.75" customHeight="1">
      <c r="A31" s="11" t="s">
        <v>143</v>
      </c>
      <c r="B31" s="5">
        <v>172380</v>
      </c>
      <c r="C31" s="5">
        <v>237200</v>
      </c>
      <c r="D31" s="6">
        <v>0</v>
      </c>
      <c r="E31" s="6">
        <v>0</v>
      </c>
      <c r="F31" s="82">
        <v>0</v>
      </c>
      <c r="G31" s="82">
        <v>0</v>
      </c>
    </row>
    <row r="32" spans="1:7" s="2" customFormat="1" ht="25.5" customHeight="1">
      <c r="A32" s="83" t="s">
        <v>12</v>
      </c>
      <c r="B32" s="68">
        <f>SUM(B29:B31)</f>
        <v>14964101</v>
      </c>
      <c r="C32" s="68">
        <f>SUM(C29:C31)</f>
        <v>22610300</v>
      </c>
      <c r="D32" s="68">
        <f>SUM(D29:D31)</f>
        <v>19106473</v>
      </c>
      <c r="E32" s="68">
        <f>SUM(E29:E31)</f>
        <v>29707200</v>
      </c>
      <c r="F32" s="84">
        <f t="shared" si="0"/>
        <v>-0.21680463997724753</v>
      </c>
      <c r="G32" s="84">
        <f t="shared" si="1"/>
        <v>-0.2388949480260677</v>
      </c>
    </row>
    <row r="33" spans="1:7" s="2" customFormat="1" ht="21.75" customHeight="1">
      <c r="A33" s="7" t="s">
        <v>27</v>
      </c>
      <c r="B33" s="5">
        <v>346408</v>
      </c>
      <c r="C33" s="5">
        <v>580600</v>
      </c>
      <c r="D33" s="6">
        <v>0</v>
      </c>
      <c r="E33" s="6">
        <v>0</v>
      </c>
      <c r="F33" s="82">
        <v>0</v>
      </c>
      <c r="G33" s="82">
        <v>0</v>
      </c>
    </row>
    <row r="34" spans="1:7" s="2" customFormat="1" ht="25.5" customHeight="1">
      <c r="A34" s="83" t="s">
        <v>26</v>
      </c>
      <c r="B34" s="68">
        <f>SUM(B33:B33)</f>
        <v>346408</v>
      </c>
      <c r="C34" s="68">
        <f>SUM(C33:C33)</f>
        <v>580600</v>
      </c>
      <c r="D34" s="68">
        <f>SUM(D33:D33)</f>
        <v>0</v>
      </c>
      <c r="E34" s="68">
        <f>SUM(E33:E33)</f>
        <v>0</v>
      </c>
      <c r="F34" s="86">
        <v>0</v>
      </c>
      <c r="G34" s="86">
        <v>0</v>
      </c>
    </row>
    <row r="35" spans="1:7" s="2" customFormat="1" ht="31.5" customHeight="1">
      <c r="A35" s="85" t="s">
        <v>11</v>
      </c>
      <c r="B35" s="76">
        <f>SUM(B9+B11+B15+B25+B28+B32+B34)</f>
        <v>73773949</v>
      </c>
      <c r="C35" s="76">
        <f>SUM(C9+C11+C15+C25+C28+C32+C34)</f>
        <v>104972000</v>
      </c>
      <c r="D35" s="76">
        <f>SUM(D9+D11+D15+D25+D28+D32+D34)</f>
        <v>114633670</v>
      </c>
      <c r="E35" s="76">
        <f>SUM(E9+E11+E15+E25+E28+E32+E34)</f>
        <v>170927100</v>
      </c>
      <c r="F35" s="79">
        <f t="shared" si="0"/>
        <v>-0.3564373451534789</v>
      </c>
      <c r="G35" s="79">
        <f t="shared" si="1"/>
        <v>-0.38586684030794416</v>
      </c>
    </row>
    <row r="36" spans="2:7" s="2" customFormat="1" ht="15.75">
      <c r="B36" s="3"/>
      <c r="C36" s="3"/>
      <c r="D36" s="3"/>
      <c r="E36" s="3"/>
      <c r="F36" s="14"/>
      <c r="G36" s="14"/>
    </row>
    <row r="37" spans="2:7" s="2" customFormat="1" ht="15.75">
      <c r="B37" s="3"/>
      <c r="C37" s="3"/>
      <c r="D37" s="3"/>
      <c r="E37" s="3"/>
      <c r="F37" s="14"/>
      <c r="G37" s="14"/>
    </row>
    <row r="38" spans="2:7" s="2" customFormat="1" ht="15.75">
      <c r="B38" s="3"/>
      <c r="C38" s="3"/>
      <c r="D38" s="3"/>
      <c r="E38" s="3"/>
      <c r="F38" s="14"/>
      <c r="G38" s="14"/>
    </row>
    <row r="39" spans="2:7" s="2" customFormat="1" ht="15.75">
      <c r="B39" s="3"/>
      <c r="C39" s="3"/>
      <c r="D39" s="3"/>
      <c r="E39" s="3"/>
      <c r="F39" s="14"/>
      <c r="G39" s="14"/>
    </row>
    <row r="40" spans="2:7" s="2" customFormat="1" ht="15.75">
      <c r="B40" s="3"/>
      <c r="C40" s="3"/>
      <c r="D40" s="3"/>
      <c r="E40" s="3"/>
      <c r="F40" s="14"/>
      <c r="G40" s="14"/>
    </row>
    <row r="41" spans="2:7" s="2" customFormat="1" ht="15.75">
      <c r="B41" s="3"/>
      <c r="C41" s="3"/>
      <c r="D41" s="3"/>
      <c r="E41" s="3"/>
      <c r="F41" s="14"/>
      <c r="G41" s="14"/>
    </row>
    <row r="42" spans="2:7" s="2" customFormat="1" ht="15.75">
      <c r="B42" s="3"/>
      <c r="C42" s="3"/>
      <c r="D42" s="3"/>
      <c r="E42" s="3"/>
      <c r="F42" s="14"/>
      <c r="G42" s="14"/>
    </row>
    <row r="43" spans="2:7" s="2" customFormat="1" ht="15.75">
      <c r="B43" s="3"/>
      <c r="C43" s="3"/>
      <c r="D43" s="3"/>
      <c r="E43" s="3"/>
      <c r="F43" s="14"/>
      <c r="G43" s="14"/>
    </row>
    <row r="44" spans="2:7" s="2" customFormat="1" ht="15.75">
      <c r="B44" s="3"/>
      <c r="C44" s="3"/>
      <c r="D44" s="3"/>
      <c r="E44" s="3"/>
      <c r="F44" s="14"/>
      <c r="G44" s="14"/>
    </row>
    <row r="45" spans="2:7" s="2" customFormat="1" ht="15.75">
      <c r="B45" s="3"/>
      <c r="C45" s="3"/>
      <c r="D45" s="3"/>
      <c r="E45" s="3"/>
      <c r="F45" s="14"/>
      <c r="G45" s="14"/>
    </row>
    <row r="46" spans="2:7" s="2" customFormat="1" ht="15.75">
      <c r="B46" s="3"/>
      <c r="C46" s="3"/>
      <c r="D46" s="3"/>
      <c r="E46" s="3"/>
      <c r="F46" s="14"/>
      <c r="G46" s="14"/>
    </row>
    <row r="47" spans="2:7" s="2" customFormat="1" ht="15.75">
      <c r="B47" s="3"/>
      <c r="C47" s="3"/>
      <c r="D47" s="3"/>
      <c r="E47" s="3"/>
      <c r="F47" s="14"/>
      <c r="G47" s="14"/>
    </row>
    <row r="48" spans="2:7" s="2" customFormat="1" ht="15.75">
      <c r="B48" s="3"/>
      <c r="C48" s="3"/>
      <c r="D48" s="3"/>
      <c r="E48" s="3"/>
      <c r="F48" s="14"/>
      <c r="G48" s="14"/>
    </row>
    <row r="49" spans="2:7" s="2" customFormat="1" ht="15.75">
      <c r="B49" s="3"/>
      <c r="C49" s="3"/>
      <c r="D49" s="3"/>
      <c r="E49" s="3"/>
      <c r="F49" s="14"/>
      <c r="G49" s="14"/>
    </row>
    <row r="50" spans="2:7" s="2" customFormat="1" ht="15.75">
      <c r="B50" s="3"/>
      <c r="C50" s="3"/>
      <c r="D50" s="3"/>
      <c r="E50" s="3"/>
      <c r="F50" s="14"/>
      <c r="G50" s="14"/>
    </row>
    <row r="51" spans="2:7" s="2" customFormat="1" ht="15.75">
      <c r="B51" s="3"/>
      <c r="C51" s="3"/>
      <c r="D51" s="3"/>
      <c r="E51" s="3"/>
      <c r="F51" s="14"/>
      <c r="G51" s="14"/>
    </row>
    <row r="52" spans="2:7" s="2" customFormat="1" ht="15.75">
      <c r="B52" s="3"/>
      <c r="C52" s="3"/>
      <c r="D52" s="3"/>
      <c r="E52" s="3"/>
      <c r="F52" s="14"/>
      <c r="G52" s="14"/>
    </row>
    <row r="53" spans="2:7" s="2" customFormat="1" ht="15.75">
      <c r="B53" s="3"/>
      <c r="C53" s="3"/>
      <c r="D53" s="3"/>
      <c r="E53" s="3"/>
      <c r="F53" s="14"/>
      <c r="G53" s="14"/>
    </row>
    <row r="54" spans="2:7" s="2" customFormat="1" ht="15.75">
      <c r="B54" s="3"/>
      <c r="C54" s="3"/>
      <c r="D54" s="3"/>
      <c r="E54" s="3"/>
      <c r="F54" s="3"/>
      <c r="G54" s="3"/>
    </row>
    <row r="55" spans="2:7" s="2" customFormat="1" ht="15.75">
      <c r="B55" s="3"/>
      <c r="C55" s="3"/>
      <c r="D55" s="3"/>
      <c r="E55" s="3"/>
      <c r="F55" s="3"/>
      <c r="G55" s="3"/>
    </row>
    <row r="56" spans="2:7" s="2" customFormat="1" ht="15.75">
      <c r="B56" s="3"/>
      <c r="C56" s="3"/>
      <c r="D56" s="3"/>
      <c r="E56" s="3"/>
      <c r="F56" s="3"/>
      <c r="G56" s="3"/>
    </row>
    <row r="57" spans="2:7" s="2" customFormat="1" ht="15.75">
      <c r="B57" s="3"/>
      <c r="C57" s="3"/>
      <c r="D57" s="3"/>
      <c r="E57" s="3"/>
      <c r="F57" s="3"/>
      <c r="G57" s="3"/>
    </row>
    <row r="58" spans="2:7" s="2" customFormat="1" ht="15.75">
      <c r="B58" s="3"/>
      <c r="C58" s="3"/>
      <c r="D58" s="3"/>
      <c r="E58" s="3"/>
      <c r="F58" s="3"/>
      <c r="G58" s="3"/>
    </row>
    <row r="59" spans="2:7" s="2" customFormat="1" ht="15.75">
      <c r="B59" s="3"/>
      <c r="C59" s="3"/>
      <c r="D59" s="3"/>
      <c r="E59" s="3"/>
      <c r="F59" s="3"/>
      <c r="G59" s="3"/>
    </row>
    <row r="60" spans="2:7" s="2" customFormat="1" ht="15.75">
      <c r="B60" s="3"/>
      <c r="C60" s="3"/>
      <c r="D60" s="3"/>
      <c r="E60" s="3"/>
      <c r="F60" s="3"/>
      <c r="G60" s="3"/>
    </row>
    <row r="61" spans="2:7" s="2" customFormat="1" ht="15.75">
      <c r="B61" s="3"/>
      <c r="C61" s="3"/>
      <c r="D61" s="3"/>
      <c r="E61" s="3"/>
      <c r="F61" s="3"/>
      <c r="G61" s="3"/>
    </row>
    <row r="62" spans="2:7" s="2" customFormat="1" ht="15.75">
      <c r="B62" s="3"/>
      <c r="C62" s="3"/>
      <c r="D62" s="3"/>
      <c r="E62" s="3"/>
      <c r="F62" s="3"/>
      <c r="G62" s="3"/>
    </row>
    <row r="63" spans="2:7" s="2" customFormat="1" ht="15.75">
      <c r="B63" s="3"/>
      <c r="C63" s="3"/>
      <c r="D63" s="3"/>
      <c r="E63" s="3"/>
      <c r="F63" s="3"/>
      <c r="G63" s="3"/>
    </row>
    <row r="64" spans="2:7" s="2" customFormat="1" ht="15.75">
      <c r="B64" s="3"/>
      <c r="C64" s="3"/>
      <c r="D64" s="3"/>
      <c r="E64" s="3"/>
      <c r="F64" s="3"/>
      <c r="G64" s="3"/>
    </row>
    <row r="65" spans="2:7" s="2" customFormat="1" ht="15.75">
      <c r="B65" s="3"/>
      <c r="C65" s="3"/>
      <c r="D65" s="3"/>
      <c r="E65" s="3"/>
      <c r="F65" s="3"/>
      <c r="G65" s="3"/>
    </row>
    <row r="66" spans="2:7" s="2" customFormat="1" ht="15.75">
      <c r="B66" s="3"/>
      <c r="C66" s="3"/>
      <c r="D66" s="3"/>
      <c r="E66" s="3"/>
      <c r="F66" s="3"/>
      <c r="G66" s="3"/>
    </row>
    <row r="67" spans="2:7" s="2" customFormat="1" ht="15.75">
      <c r="B67" s="3"/>
      <c r="C67" s="3"/>
      <c r="D67" s="3"/>
      <c r="E67" s="3"/>
      <c r="F67" s="3"/>
      <c r="G67" s="3"/>
    </row>
    <row r="68" spans="2:7" s="2" customFormat="1" ht="15.75">
      <c r="B68" s="3"/>
      <c r="C68" s="3"/>
      <c r="D68" s="3"/>
      <c r="E68" s="3"/>
      <c r="F68" s="3"/>
      <c r="G68" s="3"/>
    </row>
    <row r="69" spans="2:7" s="2" customFormat="1" ht="15.75">
      <c r="B69" s="3"/>
      <c r="C69" s="3"/>
      <c r="D69" s="3"/>
      <c r="E69" s="3"/>
      <c r="F69" s="3"/>
      <c r="G69" s="3"/>
    </row>
    <row r="70" spans="2:7" s="2" customFormat="1" ht="15.75">
      <c r="B70" s="3"/>
      <c r="C70" s="3"/>
      <c r="D70" s="3"/>
      <c r="E70" s="3"/>
      <c r="F70" s="3"/>
      <c r="G70" s="3"/>
    </row>
    <row r="71" spans="2:7" s="2" customFormat="1" ht="15.75">
      <c r="B71" s="3"/>
      <c r="C71" s="3"/>
      <c r="D71" s="3"/>
      <c r="E71" s="3"/>
      <c r="F71" s="3"/>
      <c r="G71" s="3"/>
    </row>
    <row r="72" spans="2:7" s="2" customFormat="1" ht="15.75">
      <c r="B72" s="3"/>
      <c r="C72" s="3"/>
      <c r="D72" s="3"/>
      <c r="E72" s="3"/>
      <c r="F72" s="3"/>
      <c r="G72" s="3"/>
    </row>
    <row r="73" spans="2:7" s="2" customFormat="1" ht="15.75">
      <c r="B73" s="3"/>
      <c r="C73" s="3"/>
      <c r="D73" s="3"/>
      <c r="E73" s="3"/>
      <c r="F73" s="3"/>
      <c r="G73" s="3"/>
    </row>
    <row r="74" spans="2:7" s="2" customFormat="1" ht="15.75">
      <c r="B74" s="3"/>
      <c r="C74" s="3"/>
      <c r="D74" s="3"/>
      <c r="E74" s="3"/>
      <c r="F74" s="3"/>
      <c r="G74" s="3"/>
    </row>
    <row r="75" spans="2:7" s="2" customFormat="1" ht="15.75">
      <c r="B75" s="3"/>
      <c r="C75" s="3"/>
      <c r="D75" s="3"/>
      <c r="E75" s="3"/>
      <c r="F75" s="3"/>
      <c r="G75" s="3"/>
    </row>
    <row r="76" spans="2:7" s="2" customFormat="1" ht="15.75">
      <c r="B76" s="3"/>
      <c r="C76" s="3"/>
      <c r="D76" s="3"/>
      <c r="E76" s="3"/>
      <c r="F76" s="3"/>
      <c r="G76" s="3"/>
    </row>
    <row r="77" spans="2:7" s="2" customFormat="1" ht="15.75">
      <c r="B77" s="3"/>
      <c r="C77" s="3"/>
      <c r="D77" s="3"/>
      <c r="E77" s="3"/>
      <c r="F77" s="3"/>
      <c r="G77" s="3"/>
    </row>
    <row r="78" spans="2:7" s="2" customFormat="1" ht="15.75">
      <c r="B78" s="3"/>
      <c r="C78" s="3"/>
      <c r="D78" s="3"/>
      <c r="E78" s="3"/>
      <c r="F78" s="3"/>
      <c r="G78" s="3"/>
    </row>
    <row r="79" spans="2:7" s="2" customFormat="1" ht="15.75">
      <c r="B79" s="3"/>
      <c r="C79" s="3"/>
      <c r="D79" s="3"/>
      <c r="E79" s="3"/>
      <c r="F79" s="3"/>
      <c r="G79" s="3"/>
    </row>
    <row r="80" spans="2:7" s="2" customFormat="1" ht="15.75">
      <c r="B80" s="3"/>
      <c r="C80" s="3"/>
      <c r="D80" s="3"/>
      <c r="E80" s="3"/>
      <c r="F80" s="3"/>
      <c r="G80" s="3"/>
    </row>
    <row r="81" spans="2:7" s="2" customFormat="1" ht="15.75">
      <c r="B81" s="3"/>
      <c r="C81" s="3"/>
      <c r="D81" s="3"/>
      <c r="E81" s="3"/>
      <c r="F81" s="3"/>
      <c r="G81" s="3"/>
    </row>
    <row r="82" spans="2:7" s="2" customFormat="1" ht="15.75">
      <c r="B82" s="3"/>
      <c r="C82" s="3"/>
      <c r="D82" s="3"/>
      <c r="E82" s="3"/>
      <c r="F82" s="3"/>
      <c r="G82" s="3"/>
    </row>
    <row r="83" spans="2:7" s="2" customFormat="1" ht="15.75">
      <c r="B83" s="3"/>
      <c r="C83" s="3"/>
      <c r="D83" s="3"/>
      <c r="E83" s="3"/>
      <c r="F83" s="3"/>
      <c r="G83" s="3"/>
    </row>
    <row r="84" spans="2:7" s="2" customFormat="1" ht="15.75">
      <c r="B84" s="3"/>
      <c r="C84" s="3"/>
      <c r="D84" s="3"/>
      <c r="E84" s="3"/>
      <c r="F84" s="3"/>
      <c r="G84" s="3"/>
    </row>
    <row r="85" spans="2:7" s="2" customFormat="1" ht="15.75">
      <c r="B85" s="3"/>
      <c r="C85" s="3"/>
      <c r="D85" s="3"/>
      <c r="E85" s="3"/>
      <c r="F85" s="3"/>
      <c r="G85" s="3"/>
    </row>
    <row r="86" spans="2:7" s="2" customFormat="1" ht="15.75">
      <c r="B86" s="3"/>
      <c r="C86" s="3"/>
      <c r="D86" s="3"/>
      <c r="E86" s="3"/>
      <c r="F86" s="3"/>
      <c r="G86" s="3"/>
    </row>
    <row r="87" spans="2:7" s="2" customFormat="1" ht="15.75">
      <c r="B87" s="3"/>
      <c r="C87" s="3"/>
      <c r="D87" s="3"/>
      <c r="E87" s="3"/>
      <c r="F87" s="3"/>
      <c r="G87" s="3"/>
    </row>
    <row r="88" spans="2:7" s="2" customFormat="1" ht="15.75">
      <c r="B88" s="3"/>
      <c r="C88" s="3"/>
      <c r="D88" s="3"/>
      <c r="E88" s="3"/>
      <c r="F88" s="3"/>
      <c r="G88" s="3"/>
    </row>
    <row r="89" spans="2:7" s="2" customFormat="1" ht="15.75">
      <c r="B89" s="3"/>
      <c r="C89" s="3"/>
      <c r="D89" s="3"/>
      <c r="E89" s="3"/>
      <c r="F89" s="3"/>
      <c r="G89" s="3"/>
    </row>
    <row r="90" spans="2:7" s="2" customFormat="1" ht="15.75">
      <c r="B90" s="3"/>
      <c r="C90" s="3"/>
      <c r="D90" s="3"/>
      <c r="E90" s="3"/>
      <c r="F90" s="3"/>
      <c r="G90" s="3"/>
    </row>
    <row r="91" spans="2:7" s="2" customFormat="1" ht="15.75">
      <c r="B91" s="3"/>
      <c r="C91" s="3"/>
      <c r="D91" s="3"/>
      <c r="E91" s="3"/>
      <c r="F91" s="3"/>
      <c r="G91" s="3"/>
    </row>
    <row r="92" spans="2:7" s="2" customFormat="1" ht="15.75">
      <c r="B92" s="3"/>
      <c r="C92" s="3"/>
      <c r="D92" s="3"/>
      <c r="E92" s="3"/>
      <c r="F92" s="3"/>
      <c r="G92" s="3"/>
    </row>
    <row r="93" spans="2:7" s="2" customFormat="1" ht="15.75">
      <c r="B93" s="3"/>
      <c r="C93" s="3"/>
      <c r="D93" s="3"/>
      <c r="E93" s="3"/>
      <c r="F93" s="3"/>
      <c r="G93" s="3"/>
    </row>
    <row r="94" spans="2:7" s="2" customFormat="1" ht="15.75">
      <c r="B94" s="3"/>
      <c r="C94" s="3"/>
      <c r="D94" s="3"/>
      <c r="E94" s="3"/>
      <c r="F94" s="3"/>
      <c r="G94" s="3"/>
    </row>
    <row r="95" spans="2:7" s="2" customFormat="1" ht="15.75">
      <c r="B95" s="3"/>
      <c r="C95" s="3"/>
      <c r="D95" s="3"/>
      <c r="E95" s="3"/>
      <c r="F95" s="3"/>
      <c r="G95" s="3"/>
    </row>
    <row r="96" spans="2:7" s="2" customFormat="1" ht="15.75">
      <c r="B96" s="3"/>
      <c r="C96" s="3"/>
      <c r="D96" s="3"/>
      <c r="E96" s="3"/>
      <c r="F96" s="3"/>
      <c r="G96" s="3"/>
    </row>
    <row r="97" spans="2:7" s="2" customFormat="1" ht="15.75">
      <c r="B97" s="3"/>
      <c r="C97" s="3"/>
      <c r="D97" s="3"/>
      <c r="E97" s="3"/>
      <c r="F97" s="3"/>
      <c r="G97" s="3"/>
    </row>
    <row r="98" spans="2:7" s="2" customFormat="1" ht="15.75">
      <c r="B98" s="3"/>
      <c r="C98" s="3"/>
      <c r="D98" s="3"/>
      <c r="E98" s="3"/>
      <c r="F98" s="3"/>
      <c r="G98" s="3"/>
    </row>
    <row r="99" spans="2:7" s="2" customFormat="1" ht="15.75">
      <c r="B99" s="3"/>
      <c r="C99" s="3"/>
      <c r="D99" s="3"/>
      <c r="E99" s="3"/>
      <c r="F99" s="3"/>
      <c r="G99" s="3"/>
    </row>
    <row r="100" spans="2:7" s="2" customFormat="1" ht="15.75">
      <c r="B100" s="3"/>
      <c r="C100" s="3"/>
      <c r="D100" s="3"/>
      <c r="E100" s="3"/>
      <c r="F100" s="3"/>
      <c r="G100" s="3"/>
    </row>
    <row r="101" spans="2:7" s="2" customFormat="1" ht="15.75">
      <c r="B101" s="3"/>
      <c r="C101" s="3"/>
      <c r="D101" s="3"/>
      <c r="E101" s="3"/>
      <c r="F101" s="3"/>
      <c r="G101" s="3"/>
    </row>
    <row r="102" spans="2:7" s="2" customFormat="1" ht="15.75">
      <c r="B102" s="3"/>
      <c r="C102" s="3"/>
      <c r="D102" s="3"/>
      <c r="E102" s="3"/>
      <c r="F102" s="3"/>
      <c r="G102" s="3"/>
    </row>
    <row r="103" spans="2:7" s="2" customFormat="1" ht="15.75">
      <c r="B103" s="3"/>
      <c r="C103" s="3"/>
      <c r="D103" s="3"/>
      <c r="E103" s="3"/>
      <c r="F103" s="3"/>
      <c r="G103" s="3"/>
    </row>
    <row r="104" spans="2:7" s="2" customFormat="1" ht="15.75">
      <c r="B104" s="3"/>
      <c r="C104" s="3"/>
      <c r="D104" s="3"/>
      <c r="E104" s="3"/>
      <c r="F104" s="3"/>
      <c r="G104" s="3"/>
    </row>
    <row r="105" spans="2:7" s="2" customFormat="1" ht="15.75">
      <c r="B105" s="3"/>
      <c r="C105" s="3"/>
      <c r="D105" s="3"/>
      <c r="E105" s="3"/>
      <c r="F105" s="3"/>
      <c r="G105" s="3"/>
    </row>
    <row r="106" spans="2:7" s="2" customFormat="1" ht="15.75">
      <c r="B106" s="3"/>
      <c r="C106" s="3"/>
      <c r="D106" s="3"/>
      <c r="E106" s="3"/>
      <c r="F106" s="3"/>
      <c r="G106" s="3"/>
    </row>
    <row r="107" spans="2:7" s="2" customFormat="1" ht="15.75">
      <c r="B107" s="3"/>
      <c r="C107" s="3"/>
      <c r="D107" s="3"/>
      <c r="E107" s="3"/>
      <c r="F107" s="3"/>
      <c r="G107" s="3"/>
    </row>
    <row r="108" spans="2:7" s="2" customFormat="1" ht="15.75">
      <c r="B108" s="3"/>
      <c r="C108" s="3"/>
      <c r="D108" s="3"/>
      <c r="E108" s="3"/>
      <c r="F108" s="3"/>
      <c r="G108" s="3"/>
    </row>
    <row r="109" spans="2:7" s="2" customFormat="1" ht="15.75">
      <c r="B109" s="3"/>
      <c r="C109" s="3"/>
      <c r="D109" s="3"/>
      <c r="E109" s="3"/>
      <c r="F109" s="3"/>
      <c r="G109" s="3"/>
    </row>
    <row r="110" spans="2:7" s="2" customFormat="1" ht="15.75">
      <c r="B110" s="3"/>
      <c r="C110" s="3"/>
      <c r="D110" s="3"/>
      <c r="E110" s="3"/>
      <c r="F110" s="3"/>
      <c r="G110" s="3"/>
    </row>
    <row r="111" spans="2:7" s="2" customFormat="1" ht="15.75">
      <c r="B111" s="3"/>
      <c r="C111" s="3"/>
      <c r="D111" s="3"/>
      <c r="E111" s="3"/>
      <c r="F111" s="3"/>
      <c r="G111" s="3"/>
    </row>
    <row r="112" spans="2:7" s="2" customFormat="1" ht="15.75">
      <c r="B112" s="3"/>
      <c r="C112" s="3"/>
      <c r="D112" s="3"/>
      <c r="E112" s="3"/>
      <c r="F112" s="3"/>
      <c r="G112" s="3"/>
    </row>
    <row r="113" spans="2:7" s="2" customFormat="1" ht="15.75">
      <c r="B113" s="3"/>
      <c r="C113" s="3"/>
      <c r="D113" s="3"/>
      <c r="E113" s="3"/>
      <c r="F113" s="3"/>
      <c r="G113" s="3"/>
    </row>
    <row r="114" spans="2:7" s="2" customFormat="1" ht="15.75">
      <c r="B114" s="3"/>
      <c r="C114" s="3"/>
      <c r="D114" s="3"/>
      <c r="E114" s="3"/>
      <c r="F114" s="3"/>
      <c r="G114" s="3"/>
    </row>
    <row r="115" spans="2:7" s="2" customFormat="1" ht="15.75">
      <c r="B115" s="3"/>
      <c r="C115" s="3"/>
      <c r="D115" s="3"/>
      <c r="E115" s="3"/>
      <c r="F115" s="3"/>
      <c r="G115" s="3"/>
    </row>
    <row r="116" spans="2:7" s="2" customFormat="1" ht="15.75">
      <c r="B116" s="3"/>
      <c r="C116" s="3"/>
      <c r="D116" s="3"/>
      <c r="E116" s="3"/>
      <c r="F116" s="3"/>
      <c r="G116" s="3"/>
    </row>
    <row r="117" spans="2:7" s="2" customFormat="1" ht="15.75">
      <c r="B117" s="3"/>
      <c r="C117" s="3"/>
      <c r="D117" s="3"/>
      <c r="E117" s="3"/>
      <c r="F117" s="3"/>
      <c r="G117" s="3"/>
    </row>
    <row r="118" spans="2:7" s="2" customFormat="1" ht="15.75">
      <c r="B118" s="3"/>
      <c r="C118" s="3"/>
      <c r="D118" s="3"/>
      <c r="E118" s="3"/>
      <c r="F118" s="3"/>
      <c r="G118" s="3"/>
    </row>
    <row r="119" spans="2:7" s="2" customFormat="1" ht="15.75">
      <c r="B119" s="3"/>
      <c r="C119" s="3"/>
      <c r="D119" s="3"/>
      <c r="E119" s="3"/>
      <c r="F119" s="3"/>
      <c r="G119" s="3"/>
    </row>
    <row r="120" spans="2:7" s="2" customFormat="1" ht="15.75">
      <c r="B120" s="3"/>
      <c r="C120" s="3"/>
      <c r="D120" s="3"/>
      <c r="E120" s="3"/>
      <c r="F120" s="3"/>
      <c r="G120" s="3"/>
    </row>
    <row r="121" spans="2:7" s="2" customFormat="1" ht="15.75">
      <c r="B121" s="3"/>
      <c r="C121" s="3"/>
      <c r="D121" s="3"/>
      <c r="E121" s="3"/>
      <c r="F121" s="3"/>
      <c r="G121" s="3"/>
    </row>
    <row r="122" spans="2:7" s="2" customFormat="1" ht="15.75">
      <c r="B122" s="3"/>
      <c r="C122" s="3"/>
      <c r="D122" s="3"/>
      <c r="E122" s="3"/>
      <c r="F122" s="3"/>
      <c r="G122" s="3"/>
    </row>
    <row r="123" spans="2:7" s="2" customFormat="1" ht="15.75">
      <c r="B123" s="3"/>
      <c r="C123" s="3"/>
      <c r="D123" s="3"/>
      <c r="E123" s="3"/>
      <c r="F123" s="3"/>
      <c r="G123" s="3"/>
    </row>
    <row r="124" spans="2:7" s="2" customFormat="1" ht="15.75">
      <c r="B124" s="3"/>
      <c r="C124" s="3"/>
      <c r="D124" s="3"/>
      <c r="E124" s="3"/>
      <c r="F124" s="3"/>
      <c r="G124" s="3"/>
    </row>
    <row r="125" spans="2:7" s="2" customFormat="1" ht="15.75">
      <c r="B125" s="3"/>
      <c r="C125" s="3"/>
      <c r="D125" s="3"/>
      <c r="E125" s="3"/>
      <c r="F125" s="3"/>
      <c r="G125" s="3"/>
    </row>
    <row r="126" spans="2:7" s="2" customFormat="1" ht="15.75">
      <c r="B126" s="3"/>
      <c r="C126" s="3"/>
      <c r="D126" s="3"/>
      <c r="E126" s="3"/>
      <c r="F126" s="3"/>
      <c r="G126" s="3"/>
    </row>
    <row r="127" spans="2:7" s="2" customFormat="1" ht="15.75">
      <c r="B127" s="3"/>
      <c r="C127" s="3"/>
      <c r="D127" s="3"/>
      <c r="E127" s="3"/>
      <c r="F127" s="3"/>
      <c r="G127" s="3"/>
    </row>
    <row r="128" spans="2:7" s="2" customFormat="1" ht="15.75">
      <c r="B128" s="3"/>
      <c r="C128" s="3"/>
      <c r="D128" s="3"/>
      <c r="E128" s="3"/>
      <c r="F128" s="3"/>
      <c r="G128" s="3"/>
    </row>
    <row r="129" spans="2:7" s="2" customFormat="1" ht="15.75">
      <c r="B129" s="3"/>
      <c r="C129" s="3"/>
      <c r="D129" s="3"/>
      <c r="E129" s="3"/>
      <c r="F129" s="3"/>
      <c r="G129" s="3"/>
    </row>
    <row r="130" spans="2:7" s="2" customFormat="1" ht="15.75">
      <c r="B130" s="3"/>
      <c r="C130" s="3"/>
      <c r="D130" s="3"/>
      <c r="E130" s="3"/>
      <c r="F130" s="3"/>
      <c r="G130" s="3"/>
    </row>
    <row r="131" spans="2:7" s="2" customFormat="1" ht="15.75">
      <c r="B131" s="3"/>
      <c r="C131" s="3"/>
      <c r="D131" s="3"/>
      <c r="E131" s="3"/>
      <c r="F131" s="3"/>
      <c r="G131" s="3"/>
    </row>
    <row r="132" spans="2:7" s="2" customFormat="1" ht="15.75">
      <c r="B132" s="3"/>
      <c r="C132" s="3"/>
      <c r="D132" s="3"/>
      <c r="E132" s="3"/>
      <c r="F132" s="3"/>
      <c r="G132" s="3"/>
    </row>
    <row r="133" spans="2:7" s="2" customFormat="1" ht="15.75">
      <c r="B133" s="3"/>
      <c r="C133" s="3"/>
      <c r="D133" s="3"/>
      <c r="E133" s="3"/>
      <c r="F133" s="3"/>
      <c r="G133" s="3"/>
    </row>
    <row r="134" spans="2:7" s="2" customFormat="1" ht="15.75">
      <c r="B134" s="3"/>
      <c r="C134" s="3"/>
      <c r="D134" s="3"/>
      <c r="E134" s="3"/>
      <c r="F134" s="3"/>
      <c r="G134" s="3"/>
    </row>
    <row r="135" spans="2:7" s="2" customFormat="1" ht="15.75">
      <c r="B135" s="3"/>
      <c r="C135" s="3"/>
      <c r="D135" s="3"/>
      <c r="E135" s="3"/>
      <c r="F135" s="3"/>
      <c r="G135" s="3"/>
    </row>
    <row r="136" spans="2:7" s="2" customFormat="1" ht="15.75">
      <c r="B136" s="3"/>
      <c r="C136" s="3"/>
      <c r="D136" s="3"/>
      <c r="E136" s="3"/>
      <c r="F136" s="3"/>
      <c r="G136" s="3"/>
    </row>
    <row r="137" spans="2:7" s="2" customFormat="1" ht="15.75">
      <c r="B137" s="3"/>
      <c r="C137" s="3"/>
      <c r="D137" s="3"/>
      <c r="E137" s="3"/>
      <c r="F137" s="3"/>
      <c r="G137" s="3"/>
    </row>
    <row r="138" spans="2:7" s="2" customFormat="1" ht="15.75">
      <c r="B138" s="3"/>
      <c r="C138" s="3"/>
      <c r="D138" s="3"/>
      <c r="E138" s="3"/>
      <c r="F138" s="3"/>
      <c r="G138" s="3"/>
    </row>
    <row r="139" spans="2:7" s="2" customFormat="1" ht="15.75">
      <c r="B139" s="3"/>
      <c r="C139" s="3"/>
      <c r="D139" s="3"/>
      <c r="E139" s="3"/>
      <c r="F139" s="3"/>
      <c r="G139" s="3"/>
    </row>
    <row r="140" spans="2:7" s="2" customFormat="1" ht="15.75">
      <c r="B140" s="3"/>
      <c r="C140" s="3"/>
      <c r="D140" s="3"/>
      <c r="E140" s="3"/>
      <c r="F140" s="3"/>
      <c r="G140" s="3"/>
    </row>
    <row r="141" spans="2:7" s="2" customFormat="1" ht="15.75">
      <c r="B141" s="3"/>
      <c r="C141" s="3"/>
      <c r="D141" s="3"/>
      <c r="E141" s="3"/>
      <c r="F141" s="3"/>
      <c r="G141" s="3"/>
    </row>
    <row r="142" spans="2:7" s="2" customFormat="1" ht="15.75">
      <c r="B142" s="3"/>
      <c r="C142" s="3"/>
      <c r="D142" s="3"/>
      <c r="E142" s="3"/>
      <c r="F142" s="3"/>
      <c r="G142" s="3"/>
    </row>
    <row r="143" spans="2:7" s="2" customFormat="1" ht="15.75">
      <c r="B143" s="3"/>
      <c r="C143" s="3"/>
      <c r="D143" s="3"/>
      <c r="E143" s="3"/>
      <c r="F143" s="3"/>
      <c r="G143" s="3"/>
    </row>
    <row r="144" spans="2:7" s="2" customFormat="1" ht="15.75">
      <c r="B144" s="3"/>
      <c r="C144" s="3"/>
      <c r="D144" s="3"/>
      <c r="E144" s="3"/>
      <c r="F144" s="3"/>
      <c r="G144" s="3"/>
    </row>
    <row r="145" spans="2:7" s="2" customFormat="1" ht="15.75">
      <c r="B145" s="3"/>
      <c r="C145" s="3"/>
      <c r="D145" s="3"/>
      <c r="E145" s="3"/>
      <c r="F145" s="3"/>
      <c r="G145" s="3"/>
    </row>
    <row r="146" spans="2:7" s="2" customFormat="1" ht="15.75">
      <c r="B146" s="3"/>
      <c r="C146" s="3"/>
      <c r="D146" s="3"/>
      <c r="E146" s="3"/>
      <c r="F146" s="3"/>
      <c r="G146" s="3"/>
    </row>
    <row r="147" spans="2:7" s="2" customFormat="1" ht="15.75">
      <c r="B147" s="3"/>
      <c r="C147" s="3"/>
      <c r="D147" s="3"/>
      <c r="E147" s="3"/>
      <c r="F147" s="3"/>
      <c r="G147" s="3"/>
    </row>
    <row r="148" spans="2:7" s="2" customFormat="1" ht="15.75">
      <c r="B148" s="3"/>
      <c r="C148" s="3"/>
      <c r="D148" s="3"/>
      <c r="E148" s="3"/>
      <c r="F148" s="3"/>
      <c r="G148" s="3"/>
    </row>
    <row r="149" spans="2:7" s="2" customFormat="1" ht="15.75">
      <c r="B149" s="3"/>
      <c r="C149" s="3"/>
      <c r="D149" s="3"/>
      <c r="E149" s="3"/>
      <c r="F149" s="3"/>
      <c r="G149" s="3"/>
    </row>
    <row r="150" spans="2:7" s="2" customFormat="1" ht="15.75">
      <c r="B150" s="3"/>
      <c r="C150" s="3"/>
      <c r="D150" s="3"/>
      <c r="E150" s="3"/>
      <c r="F150" s="3"/>
      <c r="G150" s="3"/>
    </row>
    <row r="151" spans="2:7" s="2" customFormat="1" ht="15.75">
      <c r="B151" s="3"/>
      <c r="C151" s="3"/>
      <c r="D151" s="3"/>
      <c r="E151" s="3"/>
      <c r="F151" s="3"/>
      <c r="G151" s="3"/>
    </row>
  </sheetData>
  <sheetProtection/>
  <mergeCells count="5">
    <mergeCell ref="A1:G1"/>
    <mergeCell ref="A3:A4"/>
    <mergeCell ref="B3:C3"/>
    <mergeCell ref="D3:E3"/>
    <mergeCell ref="F3:G3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4"/>
  <sheetViews>
    <sheetView zoomScalePageLayoutView="0" workbookViewId="0" topLeftCell="A1">
      <selection activeCell="J8" sqref="J8"/>
    </sheetView>
  </sheetViews>
  <sheetFormatPr defaultColWidth="9.00390625" defaultRowHeight="16.5"/>
  <cols>
    <col min="1" max="1" width="13.125" style="10" customWidth="1"/>
    <col min="2" max="2" width="13.75390625" style="1" customWidth="1"/>
    <col min="3" max="3" width="14.75390625" style="1" customWidth="1"/>
    <col min="4" max="4" width="14.50390625" style="1" customWidth="1"/>
    <col min="5" max="5" width="15.25390625" style="1" customWidth="1"/>
    <col min="6" max="7" width="10.625" style="1" customWidth="1"/>
  </cols>
  <sheetData>
    <row r="1" spans="1:7" s="2" customFormat="1" ht="30" customHeight="1">
      <c r="A1" s="113" t="s">
        <v>147</v>
      </c>
      <c r="B1" s="113"/>
      <c r="C1" s="113"/>
      <c r="D1" s="113"/>
      <c r="E1" s="113"/>
      <c r="F1" s="113"/>
      <c r="G1" s="113"/>
    </row>
    <row r="2" spans="1:7" s="2" customFormat="1" ht="15" customHeight="1">
      <c r="A2" s="88"/>
      <c r="B2" s="3"/>
      <c r="C2" s="3"/>
      <c r="D2" s="3"/>
      <c r="E2" s="3"/>
      <c r="F2" s="3"/>
      <c r="G2" s="3"/>
    </row>
    <row r="3" spans="1:7" s="2" customFormat="1" ht="19.5" customHeight="1">
      <c r="A3" s="109" t="s">
        <v>148</v>
      </c>
      <c r="B3" s="109" t="s">
        <v>149</v>
      </c>
      <c r="C3" s="109"/>
      <c r="D3" s="109" t="s">
        <v>150</v>
      </c>
      <c r="E3" s="109"/>
      <c r="F3" s="109" t="s">
        <v>151</v>
      </c>
      <c r="G3" s="109"/>
    </row>
    <row r="4" spans="1:7" s="2" customFormat="1" ht="19.5" customHeight="1">
      <c r="A4" s="109"/>
      <c r="B4" s="4" t="s">
        <v>152</v>
      </c>
      <c r="C4" s="4" t="s">
        <v>153</v>
      </c>
      <c r="D4" s="4" t="s">
        <v>152</v>
      </c>
      <c r="E4" s="4" t="s">
        <v>153</v>
      </c>
      <c r="F4" s="4" t="s">
        <v>154</v>
      </c>
      <c r="G4" s="4" t="s">
        <v>155</v>
      </c>
    </row>
    <row r="5" spans="1:7" s="2" customFormat="1" ht="19.5" customHeight="1">
      <c r="A5" s="11" t="s">
        <v>156</v>
      </c>
      <c r="B5" s="89">
        <v>9630874</v>
      </c>
      <c r="C5" s="89">
        <v>13980300</v>
      </c>
      <c r="D5" s="89">
        <v>17881061</v>
      </c>
      <c r="E5" s="89">
        <v>27254600</v>
      </c>
      <c r="F5" s="90">
        <f>SUM(B5/D5-1)</f>
        <v>-0.4613924755359875</v>
      </c>
      <c r="G5" s="90">
        <f>SUM(C5/E5-1)</f>
        <v>-0.4870480579425125</v>
      </c>
    </row>
    <row r="6" spans="1:7" s="2" customFormat="1" ht="19.5" customHeight="1">
      <c r="A6" s="11" t="s">
        <v>157</v>
      </c>
      <c r="B6" s="89">
        <v>0</v>
      </c>
      <c r="C6" s="89">
        <v>0</v>
      </c>
      <c r="D6" s="89">
        <v>47</v>
      </c>
      <c r="E6" s="89">
        <v>1900</v>
      </c>
      <c r="F6" s="90">
        <f aca="true" t="shared" si="0" ref="F6:G15">SUM(B6/D6-1)</f>
        <v>-1</v>
      </c>
      <c r="G6" s="90">
        <f t="shared" si="0"/>
        <v>-1</v>
      </c>
    </row>
    <row r="7" spans="1:7" s="2" customFormat="1" ht="19.5" customHeight="1">
      <c r="A7" s="11" t="s">
        <v>158</v>
      </c>
      <c r="B7" s="89">
        <v>704238</v>
      </c>
      <c r="C7" s="89">
        <v>821300</v>
      </c>
      <c r="D7" s="89">
        <v>3654842</v>
      </c>
      <c r="E7" s="89">
        <v>3986500</v>
      </c>
      <c r="F7" s="90">
        <f t="shared" si="0"/>
        <v>-0.8073136950927017</v>
      </c>
      <c r="G7" s="90">
        <f t="shared" si="0"/>
        <v>-0.7939796814248088</v>
      </c>
    </row>
    <row r="8" spans="1:7" s="2" customFormat="1" ht="19.5" customHeight="1">
      <c r="A8" s="11" t="s">
        <v>159</v>
      </c>
      <c r="B8" s="89">
        <v>1055</v>
      </c>
      <c r="C8" s="89">
        <v>2200</v>
      </c>
      <c r="D8" s="89">
        <v>13</v>
      </c>
      <c r="E8" s="89">
        <v>2000</v>
      </c>
      <c r="F8" s="90">
        <f t="shared" si="0"/>
        <v>80.15384615384616</v>
      </c>
      <c r="G8" s="90">
        <f t="shared" si="0"/>
        <v>0.10000000000000009</v>
      </c>
    </row>
    <row r="9" spans="1:7" s="2" customFormat="1" ht="19.5" customHeight="1">
      <c r="A9" s="64" t="s">
        <v>160</v>
      </c>
      <c r="B9" s="91">
        <f>SUM(B5:B8)</f>
        <v>10336167</v>
      </c>
      <c r="C9" s="91">
        <f>SUM(C5:C8)</f>
        <v>14803800</v>
      </c>
      <c r="D9" s="92">
        <f>SUM(D5:D8)</f>
        <v>21535963</v>
      </c>
      <c r="E9" s="92">
        <f>SUM(E5:E8)</f>
        <v>31245000</v>
      </c>
      <c r="F9" s="93">
        <f t="shared" si="0"/>
        <v>-0.5200508563280871</v>
      </c>
      <c r="G9" s="93">
        <f t="shared" si="0"/>
        <v>-0.5262025924147864</v>
      </c>
    </row>
    <row r="10" spans="1:7" s="2" customFormat="1" ht="19.5" customHeight="1">
      <c r="A10" s="11" t="s">
        <v>161</v>
      </c>
      <c r="B10" s="89">
        <v>516433</v>
      </c>
      <c r="C10" s="89">
        <v>1099000</v>
      </c>
      <c r="D10" s="89">
        <v>765956</v>
      </c>
      <c r="E10" s="89">
        <v>1633500</v>
      </c>
      <c r="F10" s="90">
        <f>SUM(B10/D10-1)</f>
        <v>-0.32576675422609136</v>
      </c>
      <c r="G10" s="90">
        <f>SUM(C10/E10-1)</f>
        <v>-0.3272115090296909</v>
      </c>
    </row>
    <row r="11" spans="1:7" s="2" customFormat="1" ht="19.5" customHeight="1">
      <c r="A11" s="64" t="s">
        <v>162</v>
      </c>
      <c r="B11" s="91">
        <f>SUM(B10:B10)</f>
        <v>516433</v>
      </c>
      <c r="C11" s="91">
        <f>SUM(C10:C10)</f>
        <v>1099000</v>
      </c>
      <c r="D11" s="92">
        <f>SUM(D10:D10)</f>
        <v>765956</v>
      </c>
      <c r="E11" s="92">
        <f>SUM(E10:E10)</f>
        <v>1633500</v>
      </c>
      <c r="F11" s="93">
        <f t="shared" si="0"/>
        <v>-0.32576675422609136</v>
      </c>
      <c r="G11" s="93">
        <f t="shared" si="0"/>
        <v>-0.3272115090296909</v>
      </c>
    </row>
    <row r="12" spans="1:7" s="2" customFormat="1" ht="19.5" customHeight="1">
      <c r="A12" s="11" t="s">
        <v>163</v>
      </c>
      <c r="B12" s="89">
        <v>0</v>
      </c>
      <c r="C12" s="89">
        <v>0</v>
      </c>
      <c r="D12" s="89">
        <v>87</v>
      </c>
      <c r="E12" s="89">
        <v>1200</v>
      </c>
      <c r="F12" s="90">
        <f t="shared" si="0"/>
        <v>-1</v>
      </c>
      <c r="G12" s="90">
        <f t="shared" si="0"/>
        <v>-1</v>
      </c>
    </row>
    <row r="13" spans="1:7" s="2" customFormat="1" ht="19.5" customHeight="1">
      <c r="A13" s="11" t="s">
        <v>164</v>
      </c>
      <c r="B13" s="89">
        <v>0</v>
      </c>
      <c r="C13" s="89">
        <v>0</v>
      </c>
      <c r="D13" s="89">
        <v>135</v>
      </c>
      <c r="E13" s="94">
        <v>3500</v>
      </c>
      <c r="F13" s="90">
        <f t="shared" si="0"/>
        <v>-1</v>
      </c>
      <c r="G13" s="90">
        <f t="shared" si="0"/>
        <v>-1</v>
      </c>
    </row>
    <row r="14" spans="1:7" s="2" customFormat="1" ht="19.5" customHeight="1">
      <c r="A14" s="11" t="s">
        <v>165</v>
      </c>
      <c r="B14" s="89">
        <v>0</v>
      </c>
      <c r="C14" s="89">
        <v>0</v>
      </c>
      <c r="D14" s="89">
        <v>68470</v>
      </c>
      <c r="E14" s="89">
        <v>96100</v>
      </c>
      <c r="F14" s="90">
        <f t="shared" si="0"/>
        <v>-1</v>
      </c>
      <c r="G14" s="90">
        <f t="shared" si="0"/>
        <v>-1</v>
      </c>
    </row>
    <row r="15" spans="1:7" s="2" customFormat="1" ht="19.5" customHeight="1">
      <c r="A15" s="11" t="s">
        <v>166</v>
      </c>
      <c r="B15" s="89">
        <v>0</v>
      </c>
      <c r="C15" s="89">
        <v>0</v>
      </c>
      <c r="D15" s="89">
        <v>309123</v>
      </c>
      <c r="E15" s="89">
        <v>385700</v>
      </c>
      <c r="F15" s="90">
        <f t="shared" si="0"/>
        <v>-1</v>
      </c>
      <c r="G15" s="90">
        <f t="shared" si="0"/>
        <v>-1</v>
      </c>
    </row>
    <row r="16" spans="1:7" s="2" customFormat="1" ht="19.5" customHeight="1">
      <c r="A16" s="64" t="s">
        <v>167</v>
      </c>
      <c r="B16" s="91">
        <f>SUM(B12:B15)</f>
        <v>0</v>
      </c>
      <c r="C16" s="91">
        <f>SUM(C12:C15)</f>
        <v>0</v>
      </c>
      <c r="D16" s="92">
        <f>SUM(D12:D15)</f>
        <v>377815</v>
      </c>
      <c r="E16" s="92">
        <f>SUM(E12:E15)</f>
        <v>486500</v>
      </c>
      <c r="F16" s="93">
        <f aca="true" t="shared" si="1" ref="F16:G18">SUM(B16/D16-1)</f>
        <v>-1</v>
      </c>
      <c r="G16" s="93">
        <f t="shared" si="1"/>
        <v>-1</v>
      </c>
    </row>
    <row r="17" spans="1:7" s="2" customFormat="1" ht="19.5" customHeight="1">
      <c r="A17" s="11" t="s">
        <v>168</v>
      </c>
      <c r="B17" s="89">
        <v>0</v>
      </c>
      <c r="C17" s="89">
        <v>0</v>
      </c>
      <c r="D17" s="89">
        <v>95090</v>
      </c>
      <c r="E17" s="89">
        <v>225600</v>
      </c>
      <c r="F17" s="90">
        <f t="shared" si="1"/>
        <v>-1</v>
      </c>
      <c r="G17" s="90">
        <f t="shared" si="1"/>
        <v>-1</v>
      </c>
    </row>
    <row r="18" spans="1:7" s="2" customFormat="1" ht="19.5" customHeight="1">
      <c r="A18" s="11" t="s">
        <v>169</v>
      </c>
      <c r="B18" s="89">
        <v>0</v>
      </c>
      <c r="C18" s="89">
        <v>0</v>
      </c>
      <c r="D18" s="89">
        <v>2515709</v>
      </c>
      <c r="E18" s="89">
        <v>3425100</v>
      </c>
      <c r="F18" s="90">
        <f t="shared" si="1"/>
        <v>-1</v>
      </c>
      <c r="G18" s="90">
        <f t="shared" si="1"/>
        <v>-1</v>
      </c>
    </row>
    <row r="19" spans="1:7" s="2" customFormat="1" ht="19.5" customHeight="1">
      <c r="A19" s="7" t="s">
        <v>170</v>
      </c>
      <c r="B19" s="89">
        <v>1685510</v>
      </c>
      <c r="C19" s="89">
        <v>2351100</v>
      </c>
      <c r="D19" s="89">
        <v>928732</v>
      </c>
      <c r="E19" s="94">
        <v>1054200</v>
      </c>
      <c r="F19" s="90">
        <f aca="true" t="shared" si="2" ref="F19:G24">SUM(B19/D19-1)</f>
        <v>0.8148507858025782</v>
      </c>
      <c r="G19" s="90">
        <f t="shared" si="2"/>
        <v>1.230221969265794</v>
      </c>
    </row>
    <row r="20" spans="1:7" s="2" customFormat="1" ht="19.5" customHeight="1">
      <c r="A20" s="11" t="s">
        <v>171</v>
      </c>
      <c r="B20" s="89">
        <v>1990423</v>
      </c>
      <c r="C20" s="89">
        <v>2905900</v>
      </c>
      <c r="D20" s="89">
        <v>4622699</v>
      </c>
      <c r="E20" s="95">
        <v>6622400</v>
      </c>
      <c r="F20" s="90">
        <f t="shared" si="2"/>
        <v>-0.569424052918003</v>
      </c>
      <c r="G20" s="90">
        <f t="shared" si="2"/>
        <v>-0.5612013771442377</v>
      </c>
    </row>
    <row r="21" spans="1:7" s="2" customFormat="1" ht="19.5" customHeight="1">
      <c r="A21" s="11" t="s">
        <v>172</v>
      </c>
      <c r="B21" s="89">
        <v>1645640</v>
      </c>
      <c r="C21" s="89">
        <v>2460300</v>
      </c>
      <c r="D21" s="89">
        <v>2350213</v>
      </c>
      <c r="E21" s="95">
        <v>3602700</v>
      </c>
      <c r="F21" s="90">
        <f t="shared" si="2"/>
        <v>-0.2997911253150246</v>
      </c>
      <c r="G21" s="90">
        <f t="shared" si="2"/>
        <v>-0.31709551169955863</v>
      </c>
    </row>
    <row r="22" spans="1:7" s="2" customFormat="1" ht="19.5" customHeight="1">
      <c r="A22" s="11" t="s">
        <v>173</v>
      </c>
      <c r="B22" s="89">
        <v>0</v>
      </c>
      <c r="C22" s="89">
        <v>0</v>
      </c>
      <c r="D22" s="89">
        <v>523703</v>
      </c>
      <c r="E22" s="95">
        <v>724500</v>
      </c>
      <c r="F22" s="90">
        <f t="shared" si="2"/>
        <v>-1</v>
      </c>
      <c r="G22" s="90">
        <f t="shared" si="2"/>
        <v>-1</v>
      </c>
    </row>
    <row r="23" spans="1:7" s="2" customFormat="1" ht="19.5" customHeight="1">
      <c r="A23" s="11" t="s">
        <v>174</v>
      </c>
      <c r="B23" s="89">
        <v>0</v>
      </c>
      <c r="C23" s="89">
        <v>0</v>
      </c>
      <c r="D23" s="89">
        <v>49162</v>
      </c>
      <c r="E23" s="94">
        <v>76000</v>
      </c>
      <c r="F23" s="90">
        <f t="shared" si="2"/>
        <v>-1</v>
      </c>
      <c r="G23" s="90">
        <f t="shared" si="2"/>
        <v>-1</v>
      </c>
    </row>
    <row r="24" spans="1:7" s="2" customFormat="1" ht="19.5" customHeight="1">
      <c r="A24" s="11" t="s">
        <v>175</v>
      </c>
      <c r="B24" s="89">
        <v>840568</v>
      </c>
      <c r="C24" s="89">
        <v>1211400</v>
      </c>
      <c r="D24" s="89">
        <v>711493</v>
      </c>
      <c r="E24" s="94">
        <v>1060700</v>
      </c>
      <c r="F24" s="90">
        <f t="shared" si="2"/>
        <v>0.18141429360513728</v>
      </c>
      <c r="G24" s="90">
        <f t="shared" si="2"/>
        <v>0.14207598755538786</v>
      </c>
    </row>
    <row r="25" spans="1:7" s="2" customFormat="1" ht="19.5" customHeight="1">
      <c r="A25" s="11" t="s">
        <v>176</v>
      </c>
      <c r="B25" s="89">
        <v>100603</v>
      </c>
      <c r="C25" s="89">
        <v>141300</v>
      </c>
      <c r="D25" s="89">
        <v>97012</v>
      </c>
      <c r="E25" s="96">
        <v>144300</v>
      </c>
      <c r="F25" s="90">
        <f>SUM(B25/D25-1)</f>
        <v>0.037016039252876</v>
      </c>
      <c r="G25" s="90">
        <f>SUM(C25/E25-1)</f>
        <v>-0.02079002079002079</v>
      </c>
    </row>
    <row r="26" spans="1:7" s="2" customFormat="1" ht="19.5" customHeight="1">
      <c r="A26" s="11" t="s">
        <v>177</v>
      </c>
      <c r="B26" s="89">
        <v>108671</v>
      </c>
      <c r="C26" s="89">
        <v>94300</v>
      </c>
      <c r="D26" s="89">
        <v>0</v>
      </c>
      <c r="E26" s="89">
        <v>0</v>
      </c>
      <c r="F26" s="89">
        <v>0</v>
      </c>
      <c r="G26" s="89">
        <v>0</v>
      </c>
    </row>
    <row r="27" spans="1:7" s="2" customFormat="1" ht="19.5" customHeight="1">
      <c r="A27" s="64" t="s">
        <v>178</v>
      </c>
      <c r="B27" s="91">
        <f>SUM(B17:B26)</f>
        <v>6371415</v>
      </c>
      <c r="C27" s="91">
        <f>SUM(C17:C26)</f>
        <v>9164300</v>
      </c>
      <c r="D27" s="92">
        <f>SUM(D17:D26)</f>
        <v>11893813</v>
      </c>
      <c r="E27" s="92">
        <f>SUM(E17:E26)</f>
        <v>16935500</v>
      </c>
      <c r="F27" s="93">
        <f aca="true" t="shared" si="3" ref="F27:G31">SUM(B27/D27-1)</f>
        <v>-0.46430846020531846</v>
      </c>
      <c r="G27" s="93">
        <f t="shared" si="3"/>
        <v>-0.4588704201234094</v>
      </c>
    </row>
    <row r="28" spans="1:7" s="2" customFormat="1" ht="19.5" customHeight="1">
      <c r="A28" s="11" t="s">
        <v>179</v>
      </c>
      <c r="B28" s="89">
        <v>933481</v>
      </c>
      <c r="C28" s="89">
        <v>1345200</v>
      </c>
      <c r="D28" s="89">
        <v>2791187</v>
      </c>
      <c r="E28" s="96">
        <v>3755500</v>
      </c>
      <c r="F28" s="90">
        <f t="shared" si="3"/>
        <v>-0.6655612827087544</v>
      </c>
      <c r="G28" s="90">
        <f t="shared" si="3"/>
        <v>-0.6418053521501798</v>
      </c>
    </row>
    <row r="29" spans="1:7" s="2" customFormat="1" ht="19.5" customHeight="1">
      <c r="A29" s="7" t="s">
        <v>2</v>
      </c>
      <c r="B29" s="89">
        <v>52989343</v>
      </c>
      <c r="C29" s="89">
        <v>73265800</v>
      </c>
      <c r="D29" s="89">
        <v>67373492</v>
      </c>
      <c r="E29" s="96">
        <v>100466500</v>
      </c>
      <c r="F29" s="90">
        <f t="shared" si="3"/>
        <v>-0.21349864127571128</v>
      </c>
      <c r="G29" s="90">
        <f t="shared" si="3"/>
        <v>-0.2707439793363957</v>
      </c>
    </row>
    <row r="30" spans="1:7" s="2" customFormat="1" ht="19.5" customHeight="1">
      <c r="A30" s="64" t="s">
        <v>180</v>
      </c>
      <c r="B30" s="91">
        <f>SUM(B28:B29)</f>
        <v>53922824</v>
      </c>
      <c r="C30" s="91">
        <f>SUM(C28:C29)</f>
        <v>74611000</v>
      </c>
      <c r="D30" s="92">
        <f>SUM(D28:D29)</f>
        <v>70164679</v>
      </c>
      <c r="E30" s="92">
        <f>SUM(E28:E29)</f>
        <v>104222000</v>
      </c>
      <c r="F30" s="93">
        <f t="shared" si="3"/>
        <v>-0.23148192554262237</v>
      </c>
      <c r="G30" s="93">
        <f t="shared" si="3"/>
        <v>-0.28411467828289616</v>
      </c>
    </row>
    <row r="31" spans="1:7" s="2" customFormat="1" ht="19.5" customHeight="1">
      <c r="A31" s="7" t="s">
        <v>181</v>
      </c>
      <c r="B31" s="89">
        <v>292040</v>
      </c>
      <c r="C31" s="89">
        <v>341800</v>
      </c>
      <c r="D31" s="89">
        <v>2318000</v>
      </c>
      <c r="E31" s="94">
        <v>3091600</v>
      </c>
      <c r="F31" s="90">
        <f t="shared" si="3"/>
        <v>-0.8740120793787748</v>
      </c>
      <c r="G31" s="90">
        <f t="shared" si="3"/>
        <v>-0.8894423599430715</v>
      </c>
    </row>
    <row r="32" spans="1:7" s="2" customFormat="1" ht="19.5" customHeight="1">
      <c r="A32" s="11" t="s">
        <v>182</v>
      </c>
      <c r="B32" s="89">
        <v>16645677</v>
      </c>
      <c r="C32" s="89">
        <v>25429200</v>
      </c>
      <c r="D32" s="89">
        <v>17502924</v>
      </c>
      <c r="E32" s="94">
        <v>27767200</v>
      </c>
      <c r="F32" s="90">
        <f>SUM(B32/D32-1)</f>
        <v>-0.04897735944005699</v>
      </c>
      <c r="G32" s="90">
        <f>SUM(C32/E32-1)</f>
        <v>-0.08420006338413666</v>
      </c>
    </row>
    <row r="33" spans="1:7" s="2" customFormat="1" ht="19.5" customHeight="1">
      <c r="A33" s="7" t="s">
        <v>183</v>
      </c>
      <c r="B33" s="89">
        <v>172380</v>
      </c>
      <c r="C33" s="89">
        <v>237200</v>
      </c>
      <c r="D33" s="89">
        <v>0</v>
      </c>
      <c r="E33" s="89">
        <v>0</v>
      </c>
      <c r="F33" s="89">
        <v>0</v>
      </c>
      <c r="G33" s="89">
        <v>0</v>
      </c>
    </row>
    <row r="34" spans="1:7" s="2" customFormat="1" ht="19.5" customHeight="1">
      <c r="A34" s="64" t="s">
        <v>184</v>
      </c>
      <c r="B34" s="91">
        <f>SUM(B31:B33)</f>
        <v>17110097</v>
      </c>
      <c r="C34" s="91">
        <f>SUM(C31:C33)</f>
        <v>26008200</v>
      </c>
      <c r="D34" s="92">
        <f>SUM(D31:D33)</f>
        <v>19820924</v>
      </c>
      <c r="E34" s="92">
        <f>SUM(E31:E33)</f>
        <v>30858800</v>
      </c>
      <c r="F34" s="93">
        <f aca="true" t="shared" si="4" ref="F34:G37">SUM(B34/D34-1)</f>
        <v>-0.1367659247369093</v>
      </c>
      <c r="G34" s="93">
        <f t="shared" si="4"/>
        <v>-0.1571869288501173</v>
      </c>
    </row>
    <row r="35" spans="1:7" s="2" customFormat="1" ht="19.5" customHeight="1">
      <c r="A35" s="7" t="s">
        <v>185</v>
      </c>
      <c r="B35" s="89">
        <v>942438</v>
      </c>
      <c r="C35" s="89">
        <v>1642400</v>
      </c>
      <c r="D35" s="89">
        <v>0</v>
      </c>
      <c r="E35" s="89">
        <v>0</v>
      </c>
      <c r="F35" s="89">
        <v>0</v>
      </c>
      <c r="G35" s="89">
        <v>0</v>
      </c>
    </row>
    <row r="36" spans="1:7" s="2" customFormat="1" ht="19.5" customHeight="1">
      <c r="A36" s="64" t="s">
        <v>186</v>
      </c>
      <c r="B36" s="91">
        <f>B35</f>
        <v>942438</v>
      </c>
      <c r="C36" s="91">
        <f>C35</f>
        <v>1642400</v>
      </c>
      <c r="D36" s="92">
        <v>0</v>
      </c>
      <c r="E36" s="92">
        <v>0</v>
      </c>
      <c r="F36" s="93">
        <v>0</v>
      </c>
      <c r="G36" s="93">
        <v>0</v>
      </c>
    </row>
    <row r="37" spans="1:7" s="2" customFormat="1" ht="19.5" customHeight="1">
      <c r="A37" s="70" t="s">
        <v>187</v>
      </c>
      <c r="B37" s="97">
        <f>SUM(B36,B34,B30,B27,B16,B11,B9)</f>
        <v>89199374</v>
      </c>
      <c r="C37" s="97">
        <f>SUM(C36,C34,C30,C27,C16,C11,C9)</f>
        <v>127328700</v>
      </c>
      <c r="D37" s="97">
        <f>SUM(D36,D34,D30,D27,D16,D11,D9)</f>
        <v>124559150</v>
      </c>
      <c r="E37" s="97">
        <f>SUM(E36,E34,E30,E27,E16,E11,E9)</f>
        <v>185381300</v>
      </c>
      <c r="F37" s="98">
        <f t="shared" si="4"/>
        <v>-0.28387939384621685</v>
      </c>
      <c r="G37" s="98">
        <f t="shared" si="4"/>
        <v>-0.3131524053396971</v>
      </c>
    </row>
    <row r="38" spans="2:7" s="2" customFormat="1" ht="15.75">
      <c r="B38" s="3"/>
      <c r="C38" s="3"/>
      <c r="D38" s="3"/>
      <c r="E38" s="3"/>
      <c r="F38" s="14"/>
      <c r="G38" s="14"/>
    </row>
    <row r="39" spans="2:7" s="2" customFormat="1" ht="15.75">
      <c r="B39" s="3"/>
      <c r="C39" s="3"/>
      <c r="D39" s="3"/>
      <c r="E39" s="3"/>
      <c r="F39" s="14"/>
      <c r="G39" s="14"/>
    </row>
    <row r="40" spans="2:7" s="2" customFormat="1" ht="15.75">
      <c r="B40" s="3"/>
      <c r="C40" s="3"/>
      <c r="D40" s="3"/>
      <c r="E40" s="3"/>
      <c r="F40" s="14"/>
      <c r="G40" s="14"/>
    </row>
    <row r="41" spans="2:7" s="2" customFormat="1" ht="15.75">
      <c r="B41" s="3"/>
      <c r="C41" s="3"/>
      <c r="D41" s="3"/>
      <c r="E41" s="3"/>
      <c r="F41" s="14"/>
      <c r="G41" s="14"/>
    </row>
    <row r="42" spans="2:7" s="2" customFormat="1" ht="15.75">
      <c r="B42" s="3"/>
      <c r="C42" s="3"/>
      <c r="D42" s="3"/>
      <c r="E42" s="3"/>
      <c r="F42" s="14"/>
      <c r="G42" s="14"/>
    </row>
    <row r="43" spans="2:7" s="2" customFormat="1" ht="15.75">
      <c r="B43" s="3"/>
      <c r="C43" s="3"/>
      <c r="D43" s="3"/>
      <c r="E43" s="3"/>
      <c r="F43" s="14"/>
      <c r="G43" s="14"/>
    </row>
    <row r="44" spans="2:7" s="2" customFormat="1" ht="15.75">
      <c r="B44" s="3"/>
      <c r="C44" s="3"/>
      <c r="D44" s="3"/>
      <c r="E44" s="3"/>
      <c r="F44" s="14"/>
      <c r="G44" s="14"/>
    </row>
    <row r="45" spans="2:7" s="2" customFormat="1" ht="15.75">
      <c r="B45" s="3"/>
      <c r="C45" s="3"/>
      <c r="D45" s="3"/>
      <c r="E45" s="3"/>
      <c r="F45" s="14"/>
      <c r="G45" s="14"/>
    </row>
    <row r="46" spans="2:7" s="2" customFormat="1" ht="15.75">
      <c r="B46" s="3"/>
      <c r="C46" s="3"/>
      <c r="D46" s="3"/>
      <c r="E46" s="3"/>
      <c r="F46" s="14"/>
      <c r="G46" s="14"/>
    </row>
    <row r="47" spans="2:7" s="2" customFormat="1" ht="15.75">
      <c r="B47" s="3"/>
      <c r="C47" s="3"/>
      <c r="D47" s="3"/>
      <c r="E47" s="3"/>
      <c r="F47" s="14"/>
      <c r="G47" s="14"/>
    </row>
    <row r="48" spans="2:7" s="2" customFormat="1" ht="15.75">
      <c r="B48" s="3"/>
      <c r="C48" s="3"/>
      <c r="D48" s="3"/>
      <c r="E48" s="3"/>
      <c r="F48" s="14"/>
      <c r="G48" s="14"/>
    </row>
    <row r="49" spans="2:7" s="2" customFormat="1" ht="15.75">
      <c r="B49" s="3"/>
      <c r="C49" s="3"/>
      <c r="D49" s="3"/>
      <c r="E49" s="3"/>
      <c r="F49" s="14"/>
      <c r="G49" s="14"/>
    </row>
    <row r="50" spans="2:7" s="2" customFormat="1" ht="15.75">
      <c r="B50" s="3"/>
      <c r="C50" s="3"/>
      <c r="D50" s="3"/>
      <c r="E50" s="3"/>
      <c r="F50" s="14"/>
      <c r="G50" s="14"/>
    </row>
    <row r="51" spans="2:7" s="2" customFormat="1" ht="15.75">
      <c r="B51" s="3"/>
      <c r="C51" s="3"/>
      <c r="D51" s="3"/>
      <c r="E51" s="3"/>
      <c r="F51" s="14"/>
      <c r="G51" s="14"/>
    </row>
    <row r="52" spans="2:7" s="2" customFormat="1" ht="15.75">
      <c r="B52" s="3"/>
      <c r="C52" s="3"/>
      <c r="D52" s="3"/>
      <c r="E52" s="3"/>
      <c r="F52" s="14"/>
      <c r="G52" s="14"/>
    </row>
    <row r="53" spans="2:7" s="2" customFormat="1" ht="15.75">
      <c r="B53" s="3"/>
      <c r="C53" s="3"/>
      <c r="D53" s="3"/>
      <c r="E53" s="3"/>
      <c r="F53" s="14"/>
      <c r="G53" s="14"/>
    </row>
    <row r="54" spans="2:7" s="2" customFormat="1" ht="15.75">
      <c r="B54" s="3"/>
      <c r="C54" s="3"/>
      <c r="D54" s="3"/>
      <c r="E54" s="3"/>
      <c r="F54" s="14"/>
      <c r="G54" s="14"/>
    </row>
    <row r="55" spans="2:7" s="2" customFormat="1" ht="15.75">
      <c r="B55" s="3"/>
      <c r="C55" s="3"/>
      <c r="D55" s="3"/>
      <c r="E55" s="3"/>
      <c r="F55" s="14"/>
      <c r="G55" s="14"/>
    </row>
    <row r="56" spans="2:7" s="2" customFormat="1" ht="15.75">
      <c r="B56" s="3"/>
      <c r="C56" s="3"/>
      <c r="D56" s="3"/>
      <c r="E56" s="3"/>
      <c r="F56" s="14"/>
      <c r="G56" s="14"/>
    </row>
    <row r="57" spans="2:7" s="2" customFormat="1" ht="15.75">
      <c r="B57" s="3"/>
      <c r="C57" s="3"/>
      <c r="D57" s="3"/>
      <c r="E57" s="3"/>
      <c r="F57" s="3"/>
      <c r="G57" s="3"/>
    </row>
    <row r="58" spans="2:7" s="2" customFormat="1" ht="15.75">
      <c r="B58" s="3"/>
      <c r="C58" s="3"/>
      <c r="D58" s="3"/>
      <c r="E58" s="3"/>
      <c r="F58" s="3"/>
      <c r="G58" s="3"/>
    </row>
    <row r="59" spans="2:7" s="2" customFormat="1" ht="15.75">
      <c r="B59" s="3"/>
      <c r="C59" s="3"/>
      <c r="D59" s="3"/>
      <c r="E59" s="3"/>
      <c r="F59" s="3"/>
      <c r="G59" s="3"/>
    </row>
    <row r="60" spans="2:7" s="2" customFormat="1" ht="15.75">
      <c r="B60" s="3"/>
      <c r="C60" s="3"/>
      <c r="D60" s="3"/>
      <c r="E60" s="3"/>
      <c r="F60" s="3"/>
      <c r="G60" s="3"/>
    </row>
    <row r="61" spans="2:7" s="2" customFormat="1" ht="15.75">
      <c r="B61" s="3"/>
      <c r="C61" s="3"/>
      <c r="D61" s="3"/>
      <c r="E61" s="3"/>
      <c r="F61" s="3"/>
      <c r="G61" s="3"/>
    </row>
    <row r="62" spans="2:7" s="2" customFormat="1" ht="15.75">
      <c r="B62" s="3"/>
      <c r="C62" s="3"/>
      <c r="D62" s="3"/>
      <c r="E62" s="3"/>
      <c r="F62" s="3"/>
      <c r="G62" s="3"/>
    </row>
    <row r="63" spans="2:7" s="2" customFormat="1" ht="15.75">
      <c r="B63" s="3"/>
      <c r="C63" s="3"/>
      <c r="D63" s="3"/>
      <c r="E63" s="3"/>
      <c r="F63" s="3"/>
      <c r="G63" s="3"/>
    </row>
    <row r="64" spans="2:7" s="2" customFormat="1" ht="15.75">
      <c r="B64" s="3"/>
      <c r="C64" s="3"/>
      <c r="D64" s="3"/>
      <c r="E64" s="3"/>
      <c r="F64" s="3"/>
      <c r="G64" s="3"/>
    </row>
    <row r="65" spans="2:7" s="2" customFormat="1" ht="15.75">
      <c r="B65" s="3"/>
      <c r="C65" s="3"/>
      <c r="D65" s="3"/>
      <c r="E65" s="3"/>
      <c r="F65" s="3"/>
      <c r="G65" s="3"/>
    </row>
    <row r="66" spans="2:7" s="2" customFormat="1" ht="15.75">
      <c r="B66" s="3"/>
      <c r="C66" s="3"/>
      <c r="D66" s="3"/>
      <c r="E66" s="3"/>
      <c r="F66" s="3"/>
      <c r="G66" s="3"/>
    </row>
    <row r="67" spans="2:7" s="2" customFormat="1" ht="15.75">
      <c r="B67" s="3"/>
      <c r="C67" s="3"/>
      <c r="D67" s="3"/>
      <c r="E67" s="3"/>
      <c r="F67" s="3"/>
      <c r="G67" s="3"/>
    </row>
    <row r="68" spans="2:7" s="2" customFormat="1" ht="15.75">
      <c r="B68" s="3"/>
      <c r="C68" s="3"/>
      <c r="D68" s="3"/>
      <c r="E68" s="3"/>
      <c r="F68" s="3"/>
      <c r="G68" s="3"/>
    </row>
    <row r="69" spans="2:7" s="2" customFormat="1" ht="15.75">
      <c r="B69" s="3"/>
      <c r="C69" s="3"/>
      <c r="D69" s="3"/>
      <c r="E69" s="3"/>
      <c r="F69" s="3"/>
      <c r="G69" s="3"/>
    </row>
    <row r="70" spans="2:7" s="2" customFormat="1" ht="15.75">
      <c r="B70" s="3"/>
      <c r="C70" s="3"/>
      <c r="D70" s="3"/>
      <c r="E70" s="3"/>
      <c r="F70" s="3"/>
      <c r="G70" s="3"/>
    </row>
    <row r="71" spans="2:7" s="2" customFormat="1" ht="15.75">
      <c r="B71" s="3"/>
      <c r="C71" s="3"/>
      <c r="D71" s="3"/>
      <c r="E71" s="3"/>
      <c r="F71" s="3"/>
      <c r="G71" s="3"/>
    </row>
    <row r="72" spans="2:7" s="2" customFormat="1" ht="15.75">
      <c r="B72" s="3"/>
      <c r="C72" s="3"/>
      <c r="D72" s="3"/>
      <c r="E72" s="3"/>
      <c r="F72" s="3"/>
      <c r="G72" s="3"/>
    </row>
    <row r="73" spans="2:7" s="2" customFormat="1" ht="15.75">
      <c r="B73" s="3"/>
      <c r="C73" s="3"/>
      <c r="D73" s="3"/>
      <c r="E73" s="3"/>
      <c r="F73" s="3"/>
      <c r="G73" s="3"/>
    </row>
    <row r="74" spans="2:7" s="2" customFormat="1" ht="15.75">
      <c r="B74" s="3"/>
      <c r="C74" s="3"/>
      <c r="D74" s="3"/>
      <c r="E74" s="3"/>
      <c r="F74" s="3"/>
      <c r="G74" s="3"/>
    </row>
    <row r="75" spans="2:7" s="2" customFormat="1" ht="15.75">
      <c r="B75" s="3"/>
      <c r="C75" s="3"/>
      <c r="D75" s="3"/>
      <c r="E75" s="3"/>
      <c r="F75" s="3"/>
      <c r="G75" s="3"/>
    </row>
    <row r="76" spans="2:7" s="2" customFormat="1" ht="15.75">
      <c r="B76" s="3"/>
      <c r="C76" s="3"/>
      <c r="D76" s="3"/>
      <c r="E76" s="3"/>
      <c r="F76" s="3"/>
      <c r="G76" s="3"/>
    </row>
    <row r="77" spans="2:7" s="2" customFormat="1" ht="15.75">
      <c r="B77" s="3"/>
      <c r="C77" s="3"/>
      <c r="D77" s="3"/>
      <c r="E77" s="3"/>
      <c r="F77" s="3"/>
      <c r="G77" s="3"/>
    </row>
    <row r="78" spans="2:7" s="2" customFormat="1" ht="15.75">
      <c r="B78" s="3"/>
      <c r="C78" s="3"/>
      <c r="D78" s="3"/>
      <c r="E78" s="3"/>
      <c r="F78" s="3"/>
      <c r="G78" s="3"/>
    </row>
    <row r="79" spans="2:7" s="2" customFormat="1" ht="15.75">
      <c r="B79" s="3"/>
      <c r="C79" s="3"/>
      <c r="D79" s="3"/>
      <c r="E79" s="3"/>
      <c r="F79" s="3"/>
      <c r="G79" s="3"/>
    </row>
    <row r="80" spans="2:7" s="2" customFormat="1" ht="15.75">
      <c r="B80" s="3"/>
      <c r="C80" s="3"/>
      <c r="D80" s="3"/>
      <c r="E80" s="3"/>
      <c r="F80" s="3"/>
      <c r="G80" s="3"/>
    </row>
    <row r="81" spans="2:7" s="2" customFormat="1" ht="15.75">
      <c r="B81" s="3"/>
      <c r="C81" s="3"/>
      <c r="D81" s="3"/>
      <c r="E81" s="3"/>
      <c r="F81" s="3"/>
      <c r="G81" s="3"/>
    </row>
    <row r="82" spans="2:7" s="2" customFormat="1" ht="15.75">
      <c r="B82" s="3"/>
      <c r="C82" s="3"/>
      <c r="D82" s="3"/>
      <c r="E82" s="3"/>
      <c r="F82" s="3"/>
      <c r="G82" s="3"/>
    </row>
    <row r="83" spans="2:7" s="2" customFormat="1" ht="15.75">
      <c r="B83" s="3"/>
      <c r="C83" s="3"/>
      <c r="D83" s="3"/>
      <c r="E83" s="3"/>
      <c r="F83" s="3"/>
      <c r="G83" s="3"/>
    </row>
    <row r="84" spans="2:7" s="2" customFormat="1" ht="15.75">
      <c r="B84" s="3"/>
      <c r="C84" s="3"/>
      <c r="D84" s="3"/>
      <c r="E84" s="3"/>
      <c r="F84" s="3"/>
      <c r="G84" s="3"/>
    </row>
    <row r="85" spans="2:7" s="2" customFormat="1" ht="15.75">
      <c r="B85" s="3"/>
      <c r="C85" s="3"/>
      <c r="D85" s="3"/>
      <c r="E85" s="3"/>
      <c r="F85" s="3"/>
      <c r="G85" s="3"/>
    </row>
    <row r="86" spans="2:7" s="2" customFormat="1" ht="15.75">
      <c r="B86" s="3"/>
      <c r="C86" s="3"/>
      <c r="D86" s="3"/>
      <c r="E86" s="3"/>
      <c r="F86" s="3"/>
      <c r="G86" s="3"/>
    </row>
    <row r="87" spans="2:7" s="2" customFormat="1" ht="15.75">
      <c r="B87" s="3"/>
      <c r="C87" s="3"/>
      <c r="D87" s="3"/>
      <c r="E87" s="3"/>
      <c r="F87" s="3"/>
      <c r="G87" s="3"/>
    </row>
    <row r="88" spans="2:7" s="2" customFormat="1" ht="15.75">
      <c r="B88" s="3"/>
      <c r="C88" s="3"/>
      <c r="D88" s="3"/>
      <c r="E88" s="3"/>
      <c r="F88" s="3"/>
      <c r="G88" s="3"/>
    </row>
    <row r="89" spans="2:7" s="2" customFormat="1" ht="15.75">
      <c r="B89" s="3"/>
      <c r="C89" s="3"/>
      <c r="D89" s="3"/>
      <c r="E89" s="3"/>
      <c r="F89" s="3"/>
      <c r="G89" s="3"/>
    </row>
    <row r="90" spans="2:7" s="2" customFormat="1" ht="15.75">
      <c r="B90" s="3"/>
      <c r="C90" s="3"/>
      <c r="D90" s="3"/>
      <c r="E90" s="3"/>
      <c r="F90" s="3"/>
      <c r="G90" s="3"/>
    </row>
    <row r="91" spans="2:7" s="2" customFormat="1" ht="15.75">
      <c r="B91" s="3"/>
      <c r="C91" s="3"/>
      <c r="D91" s="3"/>
      <c r="E91" s="3"/>
      <c r="F91" s="3"/>
      <c r="G91" s="3"/>
    </row>
    <row r="92" spans="2:7" s="2" customFormat="1" ht="15.75">
      <c r="B92" s="3"/>
      <c r="C92" s="3"/>
      <c r="D92" s="3"/>
      <c r="E92" s="3"/>
      <c r="F92" s="3"/>
      <c r="G92" s="3"/>
    </row>
    <row r="93" spans="2:7" s="2" customFormat="1" ht="15.75">
      <c r="B93" s="3"/>
      <c r="C93" s="3"/>
      <c r="D93" s="3"/>
      <c r="E93" s="3"/>
      <c r="F93" s="3"/>
      <c r="G93" s="3"/>
    </row>
    <row r="94" spans="2:7" s="2" customFormat="1" ht="15.75">
      <c r="B94" s="3"/>
      <c r="C94" s="3"/>
      <c r="D94" s="3"/>
      <c r="E94" s="3"/>
      <c r="F94" s="3"/>
      <c r="G94" s="3"/>
    </row>
    <row r="95" spans="2:7" s="2" customFormat="1" ht="15.75">
      <c r="B95" s="3"/>
      <c r="C95" s="3"/>
      <c r="D95" s="3"/>
      <c r="E95" s="3"/>
      <c r="F95" s="3"/>
      <c r="G95" s="3"/>
    </row>
    <row r="96" spans="2:7" s="2" customFormat="1" ht="15.75">
      <c r="B96" s="3"/>
      <c r="C96" s="3"/>
      <c r="D96" s="3"/>
      <c r="E96" s="3"/>
      <c r="F96" s="3"/>
      <c r="G96" s="3"/>
    </row>
    <row r="97" spans="2:7" s="2" customFormat="1" ht="15.75">
      <c r="B97" s="3"/>
      <c r="C97" s="3"/>
      <c r="D97" s="3"/>
      <c r="E97" s="3"/>
      <c r="F97" s="3"/>
      <c r="G97" s="3"/>
    </row>
    <row r="98" spans="2:7" s="2" customFormat="1" ht="15.75">
      <c r="B98" s="3"/>
      <c r="C98" s="3"/>
      <c r="D98" s="3"/>
      <c r="E98" s="3"/>
      <c r="F98" s="3"/>
      <c r="G98" s="3"/>
    </row>
    <row r="99" spans="2:7" s="2" customFormat="1" ht="15.75">
      <c r="B99" s="3"/>
      <c r="C99" s="3"/>
      <c r="D99" s="3"/>
      <c r="E99" s="3"/>
      <c r="F99" s="3"/>
      <c r="G99" s="3"/>
    </row>
    <row r="100" spans="2:7" s="2" customFormat="1" ht="15.75">
      <c r="B100" s="3"/>
      <c r="C100" s="3"/>
      <c r="D100" s="3"/>
      <c r="E100" s="3"/>
      <c r="F100" s="3"/>
      <c r="G100" s="3"/>
    </row>
    <row r="101" spans="2:7" s="2" customFormat="1" ht="15.75">
      <c r="B101" s="3"/>
      <c r="C101" s="3"/>
      <c r="D101" s="3"/>
      <c r="E101" s="3"/>
      <c r="F101" s="3"/>
      <c r="G101" s="3"/>
    </row>
    <row r="102" spans="2:7" s="2" customFormat="1" ht="15.75">
      <c r="B102" s="3"/>
      <c r="C102" s="3"/>
      <c r="D102" s="3"/>
      <c r="E102" s="3"/>
      <c r="F102" s="3"/>
      <c r="G102" s="3"/>
    </row>
    <row r="103" spans="2:7" s="2" customFormat="1" ht="15.75">
      <c r="B103" s="3"/>
      <c r="C103" s="3"/>
      <c r="D103" s="3"/>
      <c r="E103" s="3"/>
      <c r="F103" s="3"/>
      <c r="G103" s="3"/>
    </row>
    <row r="104" spans="2:7" s="2" customFormat="1" ht="15.75">
      <c r="B104" s="3"/>
      <c r="C104" s="3"/>
      <c r="D104" s="3"/>
      <c r="E104" s="3"/>
      <c r="F104" s="3"/>
      <c r="G104" s="3"/>
    </row>
    <row r="105" spans="2:7" s="2" customFormat="1" ht="15.75">
      <c r="B105" s="3"/>
      <c r="C105" s="3"/>
      <c r="D105" s="3"/>
      <c r="E105" s="3"/>
      <c r="F105" s="3"/>
      <c r="G105" s="3"/>
    </row>
    <row r="106" spans="2:7" s="2" customFormat="1" ht="15.75">
      <c r="B106" s="3"/>
      <c r="C106" s="3"/>
      <c r="D106" s="3"/>
      <c r="E106" s="3"/>
      <c r="F106" s="3"/>
      <c r="G106" s="3"/>
    </row>
    <row r="107" spans="2:7" s="2" customFormat="1" ht="15.75">
      <c r="B107" s="3"/>
      <c r="C107" s="3"/>
      <c r="D107" s="3"/>
      <c r="E107" s="3"/>
      <c r="F107" s="3"/>
      <c r="G107" s="3"/>
    </row>
    <row r="108" spans="2:7" s="2" customFormat="1" ht="15.75">
      <c r="B108" s="3"/>
      <c r="C108" s="3"/>
      <c r="D108" s="3"/>
      <c r="E108" s="3"/>
      <c r="F108" s="3"/>
      <c r="G108" s="3"/>
    </row>
    <row r="109" spans="2:7" s="2" customFormat="1" ht="15.75">
      <c r="B109" s="3"/>
      <c r="C109" s="3"/>
      <c r="D109" s="3"/>
      <c r="E109" s="3"/>
      <c r="F109" s="3"/>
      <c r="G109" s="3"/>
    </row>
    <row r="110" spans="2:7" s="2" customFormat="1" ht="15.75">
      <c r="B110" s="3"/>
      <c r="C110" s="3"/>
      <c r="D110" s="3"/>
      <c r="E110" s="3"/>
      <c r="F110" s="3"/>
      <c r="G110" s="3"/>
    </row>
    <row r="111" spans="2:7" s="2" customFormat="1" ht="15.75">
      <c r="B111" s="3"/>
      <c r="C111" s="3"/>
      <c r="D111" s="3"/>
      <c r="E111" s="3"/>
      <c r="F111" s="3"/>
      <c r="G111" s="3"/>
    </row>
    <row r="112" spans="2:7" s="2" customFormat="1" ht="15.75">
      <c r="B112" s="3"/>
      <c r="C112" s="3"/>
      <c r="D112" s="3"/>
      <c r="E112" s="3"/>
      <c r="F112" s="3"/>
      <c r="G112" s="3"/>
    </row>
    <row r="113" spans="2:7" s="2" customFormat="1" ht="15.75">
      <c r="B113" s="3"/>
      <c r="C113" s="3"/>
      <c r="D113" s="3"/>
      <c r="E113" s="3"/>
      <c r="F113" s="3"/>
      <c r="G113" s="3"/>
    </row>
    <row r="114" spans="2:7" s="2" customFormat="1" ht="15.75">
      <c r="B114" s="3"/>
      <c r="C114" s="3"/>
      <c r="D114" s="3"/>
      <c r="E114" s="3"/>
      <c r="F114" s="3"/>
      <c r="G114" s="3"/>
    </row>
    <row r="115" spans="2:7" s="2" customFormat="1" ht="15.75">
      <c r="B115" s="3"/>
      <c r="C115" s="3"/>
      <c r="D115" s="3"/>
      <c r="E115" s="3"/>
      <c r="F115" s="3"/>
      <c r="G115" s="3"/>
    </row>
    <row r="116" spans="2:7" s="2" customFormat="1" ht="15.75">
      <c r="B116" s="3"/>
      <c r="C116" s="3"/>
      <c r="D116" s="3"/>
      <c r="E116" s="3"/>
      <c r="F116" s="3"/>
      <c r="G116" s="3"/>
    </row>
    <row r="117" spans="2:7" s="2" customFormat="1" ht="15.75">
      <c r="B117" s="3"/>
      <c r="C117" s="3"/>
      <c r="D117" s="3"/>
      <c r="E117" s="3"/>
      <c r="F117" s="3"/>
      <c r="G117" s="3"/>
    </row>
    <row r="118" spans="2:7" s="2" customFormat="1" ht="15.75">
      <c r="B118" s="3"/>
      <c r="C118" s="3"/>
      <c r="D118" s="3"/>
      <c r="E118" s="3"/>
      <c r="F118" s="3"/>
      <c r="G118" s="3"/>
    </row>
    <row r="119" spans="2:7" s="2" customFormat="1" ht="15.75">
      <c r="B119" s="3"/>
      <c r="C119" s="3"/>
      <c r="D119" s="3"/>
      <c r="E119" s="3"/>
      <c r="F119" s="3"/>
      <c r="G119" s="3"/>
    </row>
    <row r="120" spans="2:7" s="2" customFormat="1" ht="15.75">
      <c r="B120" s="3"/>
      <c r="C120" s="3"/>
      <c r="D120" s="3"/>
      <c r="E120" s="3"/>
      <c r="F120" s="3"/>
      <c r="G120" s="3"/>
    </row>
    <row r="121" spans="2:7" s="2" customFormat="1" ht="15.75">
      <c r="B121" s="3"/>
      <c r="C121" s="3"/>
      <c r="D121" s="3"/>
      <c r="E121" s="3"/>
      <c r="F121" s="3"/>
      <c r="G121" s="3"/>
    </row>
    <row r="122" spans="2:7" s="2" customFormat="1" ht="15.75">
      <c r="B122" s="3"/>
      <c r="C122" s="3"/>
      <c r="D122" s="3"/>
      <c r="E122" s="3"/>
      <c r="F122" s="3"/>
      <c r="G122" s="3"/>
    </row>
    <row r="123" spans="2:7" s="2" customFormat="1" ht="15.75">
      <c r="B123" s="3"/>
      <c r="C123" s="3"/>
      <c r="D123" s="3"/>
      <c r="E123" s="3"/>
      <c r="F123" s="3"/>
      <c r="G123" s="3"/>
    </row>
    <row r="124" spans="2:7" s="2" customFormat="1" ht="15.75">
      <c r="B124" s="3"/>
      <c r="C124" s="3"/>
      <c r="D124" s="3"/>
      <c r="E124" s="3"/>
      <c r="F124" s="3"/>
      <c r="G124" s="3"/>
    </row>
    <row r="125" spans="2:7" s="2" customFormat="1" ht="15.75">
      <c r="B125" s="3"/>
      <c r="C125" s="3"/>
      <c r="D125" s="3"/>
      <c r="E125" s="3"/>
      <c r="F125" s="3"/>
      <c r="G125" s="3"/>
    </row>
    <row r="126" spans="2:7" s="2" customFormat="1" ht="15.75">
      <c r="B126" s="3"/>
      <c r="C126" s="3"/>
      <c r="D126" s="3"/>
      <c r="E126" s="3"/>
      <c r="F126" s="3"/>
      <c r="G126" s="3"/>
    </row>
    <row r="127" spans="2:7" s="2" customFormat="1" ht="15.75">
      <c r="B127" s="3"/>
      <c r="C127" s="3"/>
      <c r="D127" s="3"/>
      <c r="E127" s="3"/>
      <c r="F127" s="3"/>
      <c r="G127" s="3"/>
    </row>
    <row r="128" spans="2:7" s="2" customFormat="1" ht="15.75">
      <c r="B128" s="3"/>
      <c r="C128" s="3"/>
      <c r="D128" s="3"/>
      <c r="E128" s="3"/>
      <c r="F128" s="3"/>
      <c r="G128" s="3"/>
    </row>
    <row r="129" spans="2:7" s="2" customFormat="1" ht="15.75">
      <c r="B129" s="3"/>
      <c r="C129" s="3"/>
      <c r="D129" s="3"/>
      <c r="E129" s="3"/>
      <c r="F129" s="3"/>
      <c r="G129" s="3"/>
    </row>
    <row r="130" spans="2:7" s="2" customFormat="1" ht="15.75">
      <c r="B130" s="3"/>
      <c r="C130" s="3"/>
      <c r="D130" s="3"/>
      <c r="E130" s="3"/>
      <c r="F130" s="3"/>
      <c r="G130" s="3"/>
    </row>
    <row r="131" spans="2:7" s="2" customFormat="1" ht="15.75">
      <c r="B131" s="3"/>
      <c r="C131" s="3"/>
      <c r="D131" s="3"/>
      <c r="E131" s="3"/>
      <c r="F131" s="3"/>
      <c r="G131" s="3"/>
    </row>
    <row r="132" spans="2:7" s="2" customFormat="1" ht="15.75">
      <c r="B132" s="3"/>
      <c r="C132" s="3"/>
      <c r="D132" s="3"/>
      <c r="E132" s="3"/>
      <c r="F132" s="3"/>
      <c r="G132" s="3"/>
    </row>
    <row r="133" spans="2:7" s="2" customFormat="1" ht="15.75">
      <c r="B133" s="3"/>
      <c r="C133" s="3"/>
      <c r="D133" s="3"/>
      <c r="E133" s="3"/>
      <c r="F133" s="3"/>
      <c r="G133" s="3"/>
    </row>
    <row r="134" spans="2:7" s="2" customFormat="1" ht="15.75">
      <c r="B134" s="3"/>
      <c r="C134" s="3"/>
      <c r="D134" s="3"/>
      <c r="E134" s="3"/>
      <c r="F134" s="3"/>
      <c r="G134" s="3"/>
    </row>
    <row r="135" spans="2:7" s="2" customFormat="1" ht="15.75">
      <c r="B135" s="3"/>
      <c r="C135" s="3"/>
      <c r="D135" s="3"/>
      <c r="E135" s="3"/>
      <c r="F135" s="3"/>
      <c r="G135" s="3"/>
    </row>
    <row r="136" spans="2:7" s="2" customFormat="1" ht="15.75">
      <c r="B136" s="3"/>
      <c r="C136" s="3"/>
      <c r="D136" s="3"/>
      <c r="E136" s="3"/>
      <c r="F136" s="3"/>
      <c r="G136" s="3"/>
    </row>
    <row r="137" spans="2:7" s="2" customFormat="1" ht="15.75">
      <c r="B137" s="3"/>
      <c r="C137" s="3"/>
      <c r="D137" s="3"/>
      <c r="E137" s="3"/>
      <c r="F137" s="3"/>
      <c r="G137" s="3"/>
    </row>
    <row r="138" spans="2:7" s="2" customFormat="1" ht="15.75">
      <c r="B138" s="3"/>
      <c r="C138" s="3"/>
      <c r="D138" s="3"/>
      <c r="E138" s="3"/>
      <c r="F138" s="3"/>
      <c r="G138" s="3"/>
    </row>
    <row r="139" spans="2:7" s="2" customFormat="1" ht="15.75">
      <c r="B139" s="3"/>
      <c r="C139" s="3"/>
      <c r="D139" s="3"/>
      <c r="E139" s="3"/>
      <c r="F139" s="3"/>
      <c r="G139" s="3"/>
    </row>
    <row r="140" spans="2:7" s="2" customFormat="1" ht="15.75">
      <c r="B140" s="3"/>
      <c r="C140" s="3"/>
      <c r="D140" s="3"/>
      <c r="E140" s="3"/>
      <c r="F140" s="3"/>
      <c r="G140" s="3"/>
    </row>
    <row r="141" spans="2:7" s="2" customFormat="1" ht="15.75">
      <c r="B141" s="3"/>
      <c r="C141" s="3"/>
      <c r="D141" s="3"/>
      <c r="E141" s="3"/>
      <c r="F141" s="3"/>
      <c r="G141" s="3"/>
    </row>
    <row r="142" spans="2:7" s="2" customFormat="1" ht="15.75">
      <c r="B142" s="3"/>
      <c r="C142" s="3"/>
      <c r="D142" s="3"/>
      <c r="E142" s="3"/>
      <c r="F142" s="3"/>
      <c r="G142" s="3"/>
    </row>
    <row r="143" spans="2:7" s="2" customFormat="1" ht="15.75">
      <c r="B143" s="3"/>
      <c r="C143" s="3"/>
      <c r="D143" s="3"/>
      <c r="E143" s="3"/>
      <c r="F143" s="3"/>
      <c r="G143" s="3"/>
    </row>
    <row r="144" spans="2:7" s="2" customFormat="1" ht="15.75">
      <c r="B144" s="3"/>
      <c r="C144" s="3"/>
      <c r="D144" s="3"/>
      <c r="E144" s="3"/>
      <c r="F144" s="3"/>
      <c r="G144" s="3"/>
    </row>
    <row r="145" spans="2:7" s="2" customFormat="1" ht="15.75">
      <c r="B145" s="3"/>
      <c r="C145" s="3"/>
      <c r="D145" s="3"/>
      <c r="E145" s="3"/>
      <c r="F145" s="3"/>
      <c r="G145" s="3"/>
    </row>
    <row r="146" spans="2:7" s="2" customFormat="1" ht="15.75">
      <c r="B146" s="3"/>
      <c r="C146" s="3"/>
      <c r="D146" s="3"/>
      <c r="E146" s="3"/>
      <c r="F146" s="3"/>
      <c r="G146" s="3"/>
    </row>
    <row r="147" spans="2:7" s="2" customFormat="1" ht="15.75">
      <c r="B147" s="3"/>
      <c r="C147" s="3"/>
      <c r="D147" s="3"/>
      <c r="E147" s="3"/>
      <c r="F147" s="3"/>
      <c r="G147" s="3"/>
    </row>
    <row r="148" spans="2:7" s="2" customFormat="1" ht="15.75">
      <c r="B148" s="3"/>
      <c r="C148" s="3"/>
      <c r="D148" s="3"/>
      <c r="E148" s="3"/>
      <c r="F148" s="3"/>
      <c r="G148" s="3"/>
    </row>
    <row r="149" spans="2:7" s="2" customFormat="1" ht="15.75">
      <c r="B149" s="3"/>
      <c r="C149" s="3"/>
      <c r="D149" s="3"/>
      <c r="E149" s="3"/>
      <c r="F149" s="3"/>
      <c r="G149" s="3"/>
    </row>
    <row r="150" spans="2:7" s="2" customFormat="1" ht="15.75">
      <c r="B150" s="3"/>
      <c r="C150" s="3"/>
      <c r="D150" s="3"/>
      <c r="E150" s="3"/>
      <c r="F150" s="3"/>
      <c r="G150" s="3"/>
    </row>
    <row r="151" spans="2:7" s="2" customFormat="1" ht="15.75">
      <c r="B151" s="3"/>
      <c r="C151" s="3"/>
      <c r="D151" s="3"/>
      <c r="E151" s="3"/>
      <c r="F151" s="3"/>
      <c r="G151" s="3"/>
    </row>
    <row r="152" spans="2:7" s="2" customFormat="1" ht="15.75">
      <c r="B152" s="3"/>
      <c r="C152" s="3"/>
      <c r="D152" s="3"/>
      <c r="E152" s="3"/>
      <c r="F152" s="3"/>
      <c r="G152" s="3"/>
    </row>
    <row r="153" spans="2:7" s="2" customFormat="1" ht="15.75">
      <c r="B153" s="3"/>
      <c r="C153" s="3"/>
      <c r="D153" s="3"/>
      <c r="E153" s="3"/>
      <c r="F153" s="3"/>
      <c r="G153" s="3"/>
    </row>
    <row r="154" spans="2:7" s="2" customFormat="1" ht="15.75">
      <c r="B154" s="3"/>
      <c r="C154" s="3"/>
      <c r="D154" s="3"/>
      <c r="E154" s="3"/>
      <c r="F154" s="3"/>
      <c r="G154" s="3"/>
    </row>
  </sheetData>
  <sheetProtection/>
  <mergeCells count="5">
    <mergeCell ref="A1:G1"/>
    <mergeCell ref="A3:A4"/>
    <mergeCell ref="B3:C3"/>
    <mergeCell ref="D3:E3"/>
    <mergeCell ref="F3:G3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5"/>
  <sheetViews>
    <sheetView zoomScalePageLayoutView="0" workbookViewId="0" topLeftCell="A1">
      <selection activeCell="I9" sqref="I9"/>
    </sheetView>
  </sheetViews>
  <sheetFormatPr defaultColWidth="9.00390625" defaultRowHeight="16.5"/>
  <cols>
    <col min="1" max="1" width="13.125" style="10" customWidth="1"/>
    <col min="2" max="5" width="15.125" style="1" customWidth="1"/>
    <col min="6" max="7" width="10.625" style="1" customWidth="1"/>
  </cols>
  <sheetData>
    <row r="1" spans="1:7" s="17" customFormat="1" ht="30" customHeight="1">
      <c r="A1" s="115" t="s">
        <v>188</v>
      </c>
      <c r="B1" s="115"/>
      <c r="C1" s="115"/>
      <c r="D1" s="115"/>
      <c r="E1" s="115"/>
      <c r="F1" s="115"/>
      <c r="G1" s="115"/>
    </row>
    <row r="2" spans="1:7" s="2" customFormat="1" ht="15" customHeight="1">
      <c r="A2" s="88"/>
      <c r="B2" s="3"/>
      <c r="C2" s="3"/>
      <c r="D2" s="3"/>
      <c r="E2" s="3"/>
      <c r="F2" s="3"/>
      <c r="G2" s="3"/>
    </row>
    <row r="3" spans="1:7" s="2" customFormat="1" ht="21.75" customHeight="1">
      <c r="A3" s="109" t="s">
        <v>148</v>
      </c>
      <c r="B3" s="109" t="s">
        <v>189</v>
      </c>
      <c r="C3" s="109"/>
      <c r="D3" s="109" t="s">
        <v>190</v>
      </c>
      <c r="E3" s="109"/>
      <c r="F3" s="109" t="s">
        <v>151</v>
      </c>
      <c r="G3" s="109"/>
    </row>
    <row r="4" spans="1:7" s="2" customFormat="1" ht="21.75" customHeight="1">
      <c r="A4" s="109"/>
      <c r="B4" s="4" t="s">
        <v>152</v>
      </c>
      <c r="C4" s="4" t="s">
        <v>153</v>
      </c>
      <c r="D4" s="4" t="s">
        <v>152</v>
      </c>
      <c r="E4" s="4" t="s">
        <v>153</v>
      </c>
      <c r="F4" s="4" t="s">
        <v>154</v>
      </c>
      <c r="G4" s="4" t="s">
        <v>155</v>
      </c>
    </row>
    <row r="5" spans="1:7" s="2" customFormat="1" ht="21.75" customHeight="1">
      <c r="A5" s="11" t="s">
        <v>156</v>
      </c>
      <c r="B5" s="89">
        <v>9727335</v>
      </c>
      <c r="C5" s="89">
        <v>14161300</v>
      </c>
      <c r="D5" s="89">
        <v>18452408</v>
      </c>
      <c r="E5" s="89">
        <v>28143900</v>
      </c>
      <c r="F5" s="90">
        <f aca="true" t="shared" si="0" ref="F5:G8">SUM(B5/D5-1)</f>
        <v>-0.4728419727116374</v>
      </c>
      <c r="G5" s="90">
        <f t="shared" si="0"/>
        <v>-0.4968252445467757</v>
      </c>
    </row>
    <row r="6" spans="1:7" s="2" customFormat="1" ht="21.75" customHeight="1">
      <c r="A6" s="11" t="s">
        <v>157</v>
      </c>
      <c r="B6" s="89">
        <v>0</v>
      </c>
      <c r="C6" s="89">
        <v>100</v>
      </c>
      <c r="D6" s="89">
        <v>47</v>
      </c>
      <c r="E6" s="89">
        <v>1900</v>
      </c>
      <c r="F6" s="90">
        <f t="shared" si="0"/>
        <v>-1</v>
      </c>
      <c r="G6" s="90">
        <f t="shared" si="0"/>
        <v>-0.9473684210526316</v>
      </c>
    </row>
    <row r="7" spans="1:7" s="2" customFormat="1" ht="21.75" customHeight="1">
      <c r="A7" s="11" t="s">
        <v>158</v>
      </c>
      <c r="B7" s="89">
        <v>998718</v>
      </c>
      <c r="C7" s="89">
        <v>1176800</v>
      </c>
      <c r="D7" s="89">
        <v>3760259</v>
      </c>
      <c r="E7" s="89">
        <v>4117300</v>
      </c>
      <c r="F7" s="90">
        <f t="shared" si="0"/>
        <v>-0.7344018058330557</v>
      </c>
      <c r="G7" s="90">
        <f t="shared" si="0"/>
        <v>-0.714181623879727</v>
      </c>
    </row>
    <row r="8" spans="1:7" s="2" customFormat="1" ht="21.75" customHeight="1">
      <c r="A8" s="11" t="s">
        <v>159</v>
      </c>
      <c r="B8" s="89">
        <v>1055</v>
      </c>
      <c r="C8" s="89">
        <v>2200</v>
      </c>
      <c r="D8" s="89">
        <v>13</v>
      </c>
      <c r="E8" s="89">
        <v>2000</v>
      </c>
      <c r="F8" s="90">
        <f t="shared" si="0"/>
        <v>80.15384615384616</v>
      </c>
      <c r="G8" s="90">
        <f t="shared" si="0"/>
        <v>0.10000000000000009</v>
      </c>
    </row>
    <row r="9" spans="1:7" s="2" customFormat="1" ht="21.75" customHeight="1">
      <c r="A9" s="64" t="s">
        <v>160</v>
      </c>
      <c r="B9" s="91">
        <f>SUM(B5:B8)</f>
        <v>10727108</v>
      </c>
      <c r="C9" s="91">
        <f>SUM(C5:C8)</f>
        <v>15340400</v>
      </c>
      <c r="D9" s="91">
        <f>SUM(D5:D8)</f>
        <v>22212727</v>
      </c>
      <c r="E9" s="91">
        <f>SUM(E5:E8)</f>
        <v>32265100</v>
      </c>
      <c r="F9" s="93">
        <f aca="true" t="shared" si="1" ref="F9:G23">SUM(B9/D9-1)</f>
        <v>-0.5170737928755889</v>
      </c>
      <c r="G9" s="93">
        <f t="shared" si="1"/>
        <v>-0.5245512953624815</v>
      </c>
    </row>
    <row r="10" spans="1:7" s="2" customFormat="1" ht="21.75" customHeight="1">
      <c r="A10" s="11" t="s">
        <v>161</v>
      </c>
      <c r="B10" s="89">
        <v>559355</v>
      </c>
      <c r="C10" s="89">
        <v>1183100</v>
      </c>
      <c r="D10" s="89">
        <v>765956</v>
      </c>
      <c r="E10" s="89">
        <v>1633500</v>
      </c>
      <c r="F10" s="90">
        <f>SUM(B10/D10-1)</f>
        <v>-0.26972959282256426</v>
      </c>
      <c r="G10" s="90">
        <f>SUM(C10/E10-1)</f>
        <v>-0.27572696663605756</v>
      </c>
    </row>
    <row r="11" spans="1:7" s="2" customFormat="1" ht="25.5" customHeight="1">
      <c r="A11" s="64" t="s">
        <v>162</v>
      </c>
      <c r="B11" s="91">
        <f>SUM(B10:B10)</f>
        <v>559355</v>
      </c>
      <c r="C11" s="91">
        <f>SUM(C10:C10)</f>
        <v>1183100</v>
      </c>
      <c r="D11" s="91">
        <f>SUM(D10:D10)</f>
        <v>765956</v>
      </c>
      <c r="E11" s="91">
        <f>SUM(E10:E10)</f>
        <v>1633500</v>
      </c>
      <c r="F11" s="93">
        <f t="shared" si="1"/>
        <v>-0.26972959282256426</v>
      </c>
      <c r="G11" s="93">
        <f t="shared" si="1"/>
        <v>-0.27572696663605756</v>
      </c>
    </row>
    <row r="12" spans="1:7" s="2" customFormat="1" ht="21.75" customHeight="1">
      <c r="A12" s="11" t="s">
        <v>191</v>
      </c>
      <c r="B12" s="89">
        <v>0</v>
      </c>
      <c r="C12" s="94">
        <v>0</v>
      </c>
      <c r="D12" s="89">
        <v>15</v>
      </c>
      <c r="E12" s="89">
        <v>2300</v>
      </c>
      <c r="F12" s="90">
        <f t="shared" si="1"/>
        <v>-1</v>
      </c>
      <c r="G12" s="90">
        <f t="shared" si="1"/>
        <v>-1</v>
      </c>
    </row>
    <row r="13" spans="1:7" s="2" customFormat="1" ht="25.5" customHeight="1">
      <c r="A13" s="11" t="s">
        <v>163</v>
      </c>
      <c r="B13" s="89">
        <v>0</v>
      </c>
      <c r="C13" s="94">
        <v>0</v>
      </c>
      <c r="D13" s="89">
        <v>87</v>
      </c>
      <c r="E13" s="89">
        <v>1200</v>
      </c>
      <c r="F13" s="90">
        <f t="shared" si="1"/>
        <v>-1</v>
      </c>
      <c r="G13" s="90">
        <f t="shared" si="1"/>
        <v>-1</v>
      </c>
    </row>
    <row r="14" spans="1:7" s="2" customFormat="1" ht="25.5" customHeight="1">
      <c r="A14" s="11" t="s">
        <v>164</v>
      </c>
      <c r="B14" s="89">
        <v>0</v>
      </c>
      <c r="C14" s="94">
        <v>0</v>
      </c>
      <c r="D14" s="89">
        <v>135</v>
      </c>
      <c r="E14" s="94">
        <v>3500</v>
      </c>
      <c r="F14" s="90">
        <f t="shared" si="1"/>
        <v>-1</v>
      </c>
      <c r="G14" s="90">
        <f t="shared" si="1"/>
        <v>-1</v>
      </c>
    </row>
    <row r="15" spans="1:7" s="2" customFormat="1" ht="25.5" customHeight="1">
      <c r="A15" s="11" t="s">
        <v>165</v>
      </c>
      <c r="B15" s="89">
        <v>0</v>
      </c>
      <c r="C15" s="94">
        <v>0</v>
      </c>
      <c r="D15" s="89">
        <v>68470</v>
      </c>
      <c r="E15" s="89">
        <v>96100</v>
      </c>
      <c r="F15" s="90">
        <f t="shared" si="1"/>
        <v>-1</v>
      </c>
      <c r="G15" s="90">
        <f t="shared" si="1"/>
        <v>-1</v>
      </c>
    </row>
    <row r="16" spans="1:7" s="2" customFormat="1" ht="21.75" customHeight="1">
      <c r="A16" s="11" t="s">
        <v>166</v>
      </c>
      <c r="B16" s="89">
        <v>0</v>
      </c>
      <c r="C16" s="94">
        <v>0</v>
      </c>
      <c r="D16" s="89">
        <v>412801</v>
      </c>
      <c r="E16" s="89">
        <v>521900</v>
      </c>
      <c r="F16" s="90">
        <f t="shared" si="1"/>
        <v>-1</v>
      </c>
      <c r="G16" s="90">
        <f t="shared" si="1"/>
        <v>-1</v>
      </c>
    </row>
    <row r="17" spans="1:7" s="2" customFormat="1" ht="21.75" customHeight="1">
      <c r="A17" s="64" t="s">
        <v>167</v>
      </c>
      <c r="B17" s="91">
        <f>SUM(B12:B16)</f>
        <v>0</v>
      </c>
      <c r="C17" s="91">
        <f>SUM(C12:C16)</f>
        <v>0</v>
      </c>
      <c r="D17" s="91">
        <f>SUM(D12:D16)</f>
        <v>481508</v>
      </c>
      <c r="E17" s="91">
        <f>SUM(E12:E16)</f>
        <v>625000</v>
      </c>
      <c r="F17" s="93">
        <f t="shared" si="1"/>
        <v>-1</v>
      </c>
      <c r="G17" s="93">
        <f t="shared" si="1"/>
        <v>-1</v>
      </c>
    </row>
    <row r="18" spans="1:7" s="2" customFormat="1" ht="21.75" customHeight="1">
      <c r="A18" s="11" t="s">
        <v>168</v>
      </c>
      <c r="B18" s="89">
        <v>0</v>
      </c>
      <c r="C18" s="94">
        <v>0</v>
      </c>
      <c r="D18" s="89">
        <v>95090</v>
      </c>
      <c r="E18" s="89">
        <v>225600</v>
      </c>
      <c r="F18" s="90">
        <f t="shared" si="1"/>
        <v>-1</v>
      </c>
      <c r="G18" s="90">
        <f t="shared" si="1"/>
        <v>-1</v>
      </c>
    </row>
    <row r="19" spans="1:7" s="2" customFormat="1" ht="21.75" customHeight="1">
      <c r="A19" s="11" t="s">
        <v>169</v>
      </c>
      <c r="B19" s="89">
        <v>274909</v>
      </c>
      <c r="C19" s="89">
        <v>397000</v>
      </c>
      <c r="D19" s="89">
        <v>2515709</v>
      </c>
      <c r="E19" s="89">
        <v>3425100</v>
      </c>
      <c r="F19" s="90">
        <f>SUM(B19/D19-1)</f>
        <v>-0.890723052626516</v>
      </c>
      <c r="G19" s="90">
        <f>SUM(C19/E19-1)</f>
        <v>-0.8840909754459724</v>
      </c>
    </row>
    <row r="20" spans="1:7" s="2" customFormat="1" ht="25.5" customHeight="1">
      <c r="A20" s="11" t="s">
        <v>170</v>
      </c>
      <c r="B20" s="89">
        <v>2071623</v>
      </c>
      <c r="C20" s="89">
        <v>2896400</v>
      </c>
      <c r="D20" s="89">
        <v>928732</v>
      </c>
      <c r="E20" s="89">
        <v>1054200</v>
      </c>
      <c r="F20" s="90">
        <f t="shared" si="1"/>
        <v>1.2305928943979532</v>
      </c>
      <c r="G20" s="90">
        <f t="shared" si="1"/>
        <v>1.7474862454942137</v>
      </c>
    </row>
    <row r="21" spans="1:7" s="2" customFormat="1" ht="21.75" customHeight="1">
      <c r="A21" s="11" t="s">
        <v>171</v>
      </c>
      <c r="B21" s="89">
        <v>2039978</v>
      </c>
      <c r="C21" s="89">
        <v>2987400</v>
      </c>
      <c r="D21" s="89">
        <v>5327601</v>
      </c>
      <c r="E21" s="95">
        <v>7699500</v>
      </c>
      <c r="F21" s="90">
        <f t="shared" si="1"/>
        <v>-0.6170925713093004</v>
      </c>
      <c r="G21" s="90">
        <f t="shared" si="1"/>
        <v>-0.6120007792713813</v>
      </c>
    </row>
    <row r="22" spans="1:7" s="2" customFormat="1" ht="21.75" customHeight="1">
      <c r="A22" s="11" t="s">
        <v>172</v>
      </c>
      <c r="B22" s="89">
        <v>1645640</v>
      </c>
      <c r="C22" s="89">
        <v>2460300</v>
      </c>
      <c r="D22" s="89">
        <v>2956410</v>
      </c>
      <c r="E22" s="95">
        <v>4544300</v>
      </c>
      <c r="F22" s="90">
        <f t="shared" si="1"/>
        <v>-0.4433654330759266</v>
      </c>
      <c r="G22" s="90">
        <f t="shared" si="1"/>
        <v>-0.4585964835068107</v>
      </c>
    </row>
    <row r="23" spans="1:7" s="2" customFormat="1" ht="21.75" customHeight="1">
      <c r="A23" s="11" t="s">
        <v>173</v>
      </c>
      <c r="B23" s="89">
        <v>0</v>
      </c>
      <c r="C23" s="94">
        <v>0</v>
      </c>
      <c r="D23" s="89">
        <v>523703</v>
      </c>
      <c r="E23" s="95">
        <v>724500</v>
      </c>
      <c r="F23" s="90">
        <f t="shared" si="1"/>
        <v>-1</v>
      </c>
      <c r="G23" s="90">
        <f t="shared" si="1"/>
        <v>-1</v>
      </c>
    </row>
    <row r="24" spans="1:7" s="2" customFormat="1" ht="21.75" customHeight="1">
      <c r="A24" s="11" t="s">
        <v>174</v>
      </c>
      <c r="B24" s="89">
        <v>0</v>
      </c>
      <c r="C24" s="94">
        <v>0</v>
      </c>
      <c r="D24" s="89">
        <v>49162</v>
      </c>
      <c r="E24" s="94">
        <v>76000</v>
      </c>
      <c r="F24" s="90">
        <f aca="true" t="shared" si="2" ref="F24:G26">SUM(B24/D24-1)</f>
        <v>-1</v>
      </c>
      <c r="G24" s="90">
        <f t="shared" si="2"/>
        <v>-1</v>
      </c>
    </row>
    <row r="25" spans="1:7" s="2" customFormat="1" ht="21.75" customHeight="1">
      <c r="A25" s="11" t="s">
        <v>175</v>
      </c>
      <c r="B25" s="89">
        <v>840568</v>
      </c>
      <c r="C25" s="89">
        <v>1211400</v>
      </c>
      <c r="D25" s="89">
        <v>711493</v>
      </c>
      <c r="E25" s="89">
        <v>1060700</v>
      </c>
      <c r="F25" s="90">
        <f t="shared" si="2"/>
        <v>0.18141429360513728</v>
      </c>
      <c r="G25" s="90">
        <f t="shared" si="2"/>
        <v>0.14207598755538786</v>
      </c>
    </row>
    <row r="26" spans="1:7" s="2" customFormat="1" ht="21.75" customHeight="1">
      <c r="A26" s="11" t="s">
        <v>176</v>
      </c>
      <c r="B26" s="89">
        <v>100603</v>
      </c>
      <c r="C26" s="89">
        <v>141300</v>
      </c>
      <c r="D26" s="89">
        <v>97012</v>
      </c>
      <c r="E26" s="96">
        <v>144300</v>
      </c>
      <c r="F26" s="90">
        <f t="shared" si="2"/>
        <v>0.037016039252876</v>
      </c>
      <c r="G26" s="90">
        <f t="shared" si="2"/>
        <v>-0.02079002079002079</v>
      </c>
    </row>
    <row r="27" spans="1:7" s="2" customFormat="1" ht="21.75" customHeight="1">
      <c r="A27" s="11" t="s">
        <v>177</v>
      </c>
      <c r="B27" s="89">
        <v>108671</v>
      </c>
      <c r="C27" s="89">
        <v>94300</v>
      </c>
      <c r="D27" s="89">
        <v>0</v>
      </c>
      <c r="E27" s="94">
        <v>0</v>
      </c>
      <c r="F27" s="89">
        <v>0</v>
      </c>
      <c r="G27" s="94">
        <v>0</v>
      </c>
    </row>
    <row r="28" spans="1:7" s="2" customFormat="1" ht="21.75" customHeight="1">
      <c r="A28" s="64" t="s">
        <v>178</v>
      </c>
      <c r="B28" s="91">
        <f>SUM(B18:B27)</f>
        <v>7081992</v>
      </c>
      <c r="C28" s="91">
        <f>SUM(C18:C27)</f>
        <v>10188100</v>
      </c>
      <c r="D28" s="91">
        <f>SUM(D18:D27)</f>
        <v>13204912</v>
      </c>
      <c r="E28" s="91">
        <f>SUM(E18:E27)</f>
        <v>18954200</v>
      </c>
      <c r="F28" s="93">
        <f aca="true" t="shared" si="3" ref="F28:G35">SUM(B28/D28-1)</f>
        <v>-0.46368502872264505</v>
      </c>
      <c r="G28" s="93">
        <f t="shared" si="3"/>
        <v>-0.4624885249707189</v>
      </c>
    </row>
    <row r="29" spans="1:7" s="2" customFormat="1" ht="21.75" customHeight="1">
      <c r="A29" s="11" t="s">
        <v>179</v>
      </c>
      <c r="B29" s="89">
        <v>933481</v>
      </c>
      <c r="C29" s="89">
        <v>1345200</v>
      </c>
      <c r="D29" s="89">
        <v>3119792</v>
      </c>
      <c r="E29" s="96">
        <v>4217000</v>
      </c>
      <c r="F29" s="90">
        <f t="shared" si="3"/>
        <v>-0.7007874242898244</v>
      </c>
      <c r="G29" s="90">
        <f t="shared" si="3"/>
        <v>-0.6810054541142992</v>
      </c>
    </row>
    <row r="30" spans="1:7" s="2" customFormat="1" ht="21.75" customHeight="1">
      <c r="A30" s="7" t="s">
        <v>2</v>
      </c>
      <c r="B30" s="89">
        <v>60294841</v>
      </c>
      <c r="C30" s="89">
        <v>83980200</v>
      </c>
      <c r="D30" s="89">
        <v>75676345</v>
      </c>
      <c r="E30" s="96">
        <v>112943700</v>
      </c>
      <c r="F30" s="90">
        <f t="shared" si="3"/>
        <v>-0.203253790864239</v>
      </c>
      <c r="G30" s="90">
        <f t="shared" si="3"/>
        <v>-0.2564419263757075</v>
      </c>
    </row>
    <row r="31" spans="1:7" s="2" customFormat="1" ht="21.75" customHeight="1">
      <c r="A31" s="64" t="s">
        <v>180</v>
      </c>
      <c r="B31" s="91">
        <f>SUM(B29:B30)</f>
        <v>61228322</v>
      </c>
      <c r="C31" s="91">
        <f>SUM(C29:C30)</f>
        <v>85325400</v>
      </c>
      <c r="D31" s="91">
        <f>SUM(D29:D30)</f>
        <v>78796137</v>
      </c>
      <c r="E31" s="91">
        <f>SUM(E29:E30)</f>
        <v>117160700</v>
      </c>
      <c r="F31" s="93">
        <f t="shared" si="3"/>
        <v>-0.22295274449812175</v>
      </c>
      <c r="G31" s="93">
        <f t="shared" si="3"/>
        <v>-0.27172336798943675</v>
      </c>
    </row>
    <row r="32" spans="1:7" s="2" customFormat="1" ht="25.5" customHeight="1">
      <c r="A32" s="7" t="s">
        <v>181</v>
      </c>
      <c r="B32" s="89">
        <v>292040</v>
      </c>
      <c r="C32" s="89">
        <v>341800</v>
      </c>
      <c r="D32" s="89">
        <v>2318000</v>
      </c>
      <c r="E32" s="94">
        <v>3091600</v>
      </c>
      <c r="F32" s="90">
        <f t="shared" si="3"/>
        <v>-0.8740120793787748</v>
      </c>
      <c r="G32" s="90">
        <f t="shared" si="3"/>
        <v>-0.8894423599430715</v>
      </c>
    </row>
    <row r="33" spans="1:7" s="2" customFormat="1" ht="21.75" customHeight="1">
      <c r="A33" s="11" t="s">
        <v>182</v>
      </c>
      <c r="B33" s="89">
        <v>17448318</v>
      </c>
      <c r="C33" s="89">
        <v>26746500</v>
      </c>
      <c r="D33" s="89">
        <v>18521900</v>
      </c>
      <c r="E33" s="94">
        <v>29342200</v>
      </c>
      <c r="F33" s="90">
        <f t="shared" si="3"/>
        <v>-0.05796284398468843</v>
      </c>
      <c r="G33" s="90">
        <f t="shared" si="3"/>
        <v>-0.08846303276509604</v>
      </c>
    </row>
    <row r="34" spans="1:7" s="2" customFormat="1" ht="21.75" customHeight="1">
      <c r="A34" s="11" t="s">
        <v>183</v>
      </c>
      <c r="B34" s="89">
        <v>172380</v>
      </c>
      <c r="C34" s="89">
        <v>237200</v>
      </c>
      <c r="D34" s="89">
        <v>0</v>
      </c>
      <c r="E34" s="94">
        <v>0</v>
      </c>
      <c r="F34" s="89">
        <v>0</v>
      </c>
      <c r="G34" s="94">
        <v>0</v>
      </c>
    </row>
    <row r="35" spans="1:7" s="2" customFormat="1" ht="25.5" customHeight="1">
      <c r="A35" s="64" t="s">
        <v>184</v>
      </c>
      <c r="B35" s="91">
        <f>SUM(B32:B34)</f>
        <v>17912738</v>
      </c>
      <c r="C35" s="91">
        <f>SUM(C32:C34)</f>
        <v>27325500</v>
      </c>
      <c r="D35" s="91">
        <f>SUM(D32:D34)</f>
        <v>20839900</v>
      </c>
      <c r="E35" s="91">
        <f>SUM(E32:E34)</f>
        <v>32433800</v>
      </c>
      <c r="F35" s="93">
        <f t="shared" si="3"/>
        <v>-0.14045950316460254</v>
      </c>
      <c r="G35" s="93">
        <f t="shared" si="3"/>
        <v>-0.15749927544721865</v>
      </c>
    </row>
    <row r="36" spans="1:7" s="2" customFormat="1" ht="21.75" customHeight="1">
      <c r="A36" s="7" t="s">
        <v>185</v>
      </c>
      <c r="B36" s="89">
        <v>1742840</v>
      </c>
      <c r="C36" s="89">
        <v>3158600</v>
      </c>
      <c r="D36" s="89">
        <v>0</v>
      </c>
      <c r="E36" s="94">
        <v>0</v>
      </c>
      <c r="F36" s="89">
        <v>0</v>
      </c>
      <c r="G36" s="94">
        <v>0</v>
      </c>
    </row>
    <row r="37" spans="1:7" s="2" customFormat="1" ht="21.75" customHeight="1">
      <c r="A37" s="64" t="s">
        <v>186</v>
      </c>
      <c r="B37" s="91">
        <f>SUM(B36:B36)</f>
        <v>1742840</v>
      </c>
      <c r="C37" s="91">
        <f>SUM(C36:C36)</f>
        <v>3158600</v>
      </c>
      <c r="D37" s="91">
        <f>SUM(D36:D36)</f>
        <v>0</v>
      </c>
      <c r="E37" s="91">
        <f>SUM(E36:E36)</f>
        <v>0</v>
      </c>
      <c r="F37" s="91">
        <v>0</v>
      </c>
      <c r="G37" s="92">
        <v>0</v>
      </c>
    </row>
    <row r="38" spans="1:7" s="2" customFormat="1" ht="21.75" customHeight="1">
      <c r="A38" s="70" t="s">
        <v>11</v>
      </c>
      <c r="B38" s="99">
        <f>SUM(B9+B11+B17+B28+B31+B35+B37)</f>
        <v>99252355</v>
      </c>
      <c r="C38" s="99">
        <f>SUM(C9+C11+C17+C28+C31+C35+C37)</f>
        <v>142521100</v>
      </c>
      <c r="D38" s="97">
        <f>SUM(D9+D11+D17+D28+D31+D35+D37)</f>
        <v>136301140</v>
      </c>
      <c r="E38" s="97">
        <f>SUM(E9+E11+E17+E28+E31+E35+E37)</f>
        <v>203072300</v>
      </c>
      <c r="F38" s="98">
        <f>SUM(B38/D38-1)</f>
        <v>-0.27181566493134246</v>
      </c>
      <c r="G38" s="98">
        <f>SUM(C38/E38-1)</f>
        <v>-0.2981755758909511</v>
      </c>
    </row>
    <row r="39" spans="2:7" s="2" customFormat="1" ht="15.75">
      <c r="B39" s="3"/>
      <c r="C39" s="3"/>
      <c r="D39" s="3"/>
      <c r="E39" s="3"/>
      <c r="F39" s="14"/>
      <c r="G39" s="14"/>
    </row>
    <row r="40" spans="2:7" s="2" customFormat="1" ht="15.75">
      <c r="B40" s="3"/>
      <c r="C40" s="3"/>
      <c r="D40" s="3"/>
      <c r="E40" s="3"/>
      <c r="F40" s="14"/>
      <c r="G40" s="14"/>
    </row>
    <row r="41" spans="2:7" s="2" customFormat="1" ht="15.75">
      <c r="B41" s="3"/>
      <c r="C41" s="3"/>
      <c r="D41" s="3"/>
      <c r="E41" s="3"/>
      <c r="F41" s="14"/>
      <c r="G41" s="14"/>
    </row>
    <row r="42" spans="2:7" s="2" customFormat="1" ht="15.75">
      <c r="B42" s="3"/>
      <c r="C42" s="3"/>
      <c r="D42" s="3"/>
      <c r="E42" s="3"/>
      <c r="F42" s="14"/>
      <c r="G42" s="14"/>
    </row>
    <row r="43" spans="2:7" s="2" customFormat="1" ht="15.75">
      <c r="B43" s="3"/>
      <c r="C43" s="3"/>
      <c r="D43" s="3"/>
      <c r="E43" s="3"/>
      <c r="F43" s="14"/>
      <c r="G43" s="14"/>
    </row>
    <row r="44" spans="2:7" s="2" customFormat="1" ht="15.75">
      <c r="B44" s="3"/>
      <c r="C44" s="3"/>
      <c r="D44" s="3"/>
      <c r="E44" s="3"/>
      <c r="F44" s="14"/>
      <c r="G44" s="14"/>
    </row>
    <row r="45" spans="2:7" s="2" customFormat="1" ht="15.75">
      <c r="B45" s="3"/>
      <c r="C45" s="3"/>
      <c r="D45" s="3"/>
      <c r="E45" s="3"/>
      <c r="F45" s="14"/>
      <c r="G45" s="14"/>
    </row>
    <row r="46" spans="2:7" s="2" customFormat="1" ht="15.75">
      <c r="B46" s="3"/>
      <c r="C46" s="3"/>
      <c r="D46" s="3"/>
      <c r="E46" s="3"/>
      <c r="F46" s="14"/>
      <c r="G46" s="14"/>
    </row>
    <row r="47" spans="2:7" s="2" customFormat="1" ht="15.75">
      <c r="B47" s="3"/>
      <c r="C47" s="3"/>
      <c r="D47" s="3"/>
      <c r="E47" s="3"/>
      <c r="F47" s="14"/>
      <c r="G47" s="14"/>
    </row>
    <row r="48" spans="2:7" s="2" customFormat="1" ht="15.75">
      <c r="B48" s="3"/>
      <c r="C48" s="3"/>
      <c r="D48" s="3"/>
      <c r="E48" s="3"/>
      <c r="F48" s="14"/>
      <c r="G48" s="14"/>
    </row>
    <row r="49" spans="2:7" s="2" customFormat="1" ht="15.75">
      <c r="B49" s="3"/>
      <c r="C49" s="3"/>
      <c r="D49" s="3"/>
      <c r="E49" s="3"/>
      <c r="F49" s="14"/>
      <c r="G49" s="14"/>
    </row>
    <row r="50" spans="2:7" s="2" customFormat="1" ht="15.75">
      <c r="B50" s="3"/>
      <c r="C50" s="3"/>
      <c r="D50" s="3"/>
      <c r="E50" s="3"/>
      <c r="F50" s="14"/>
      <c r="G50" s="14"/>
    </row>
    <row r="51" spans="2:7" s="2" customFormat="1" ht="15.75">
      <c r="B51" s="3"/>
      <c r="C51" s="3"/>
      <c r="D51" s="3"/>
      <c r="E51" s="3"/>
      <c r="F51" s="14"/>
      <c r="G51" s="14"/>
    </row>
    <row r="52" spans="2:7" s="2" customFormat="1" ht="15.75">
      <c r="B52" s="3"/>
      <c r="C52" s="3"/>
      <c r="D52" s="3"/>
      <c r="E52" s="3"/>
      <c r="F52" s="14"/>
      <c r="G52" s="14"/>
    </row>
    <row r="53" spans="2:7" s="2" customFormat="1" ht="15.75">
      <c r="B53" s="3"/>
      <c r="C53" s="3"/>
      <c r="D53" s="3"/>
      <c r="E53" s="3"/>
      <c r="F53" s="14"/>
      <c r="G53" s="14"/>
    </row>
    <row r="54" spans="2:7" s="2" customFormat="1" ht="15.75">
      <c r="B54" s="3"/>
      <c r="C54" s="3"/>
      <c r="D54" s="3"/>
      <c r="E54" s="3"/>
      <c r="F54" s="14"/>
      <c r="G54" s="14"/>
    </row>
    <row r="55" spans="2:7" s="2" customFormat="1" ht="15.75">
      <c r="B55" s="3"/>
      <c r="C55" s="3"/>
      <c r="D55" s="3"/>
      <c r="E55" s="3"/>
      <c r="F55" s="14"/>
      <c r="G55" s="14"/>
    </row>
    <row r="56" spans="2:7" s="2" customFormat="1" ht="15.75">
      <c r="B56" s="3"/>
      <c r="C56" s="3"/>
      <c r="D56" s="3"/>
      <c r="E56" s="3"/>
      <c r="F56" s="14"/>
      <c r="G56" s="14"/>
    </row>
    <row r="57" spans="2:7" s="2" customFormat="1" ht="15.75">
      <c r="B57" s="3"/>
      <c r="C57" s="3"/>
      <c r="D57" s="3"/>
      <c r="E57" s="3"/>
      <c r="F57" s="14"/>
      <c r="G57" s="14"/>
    </row>
    <row r="58" spans="2:7" s="2" customFormat="1" ht="15.75">
      <c r="B58" s="3"/>
      <c r="C58" s="3"/>
      <c r="D58" s="3"/>
      <c r="E58" s="3"/>
      <c r="F58" s="3"/>
      <c r="G58" s="3"/>
    </row>
    <row r="59" spans="2:7" s="2" customFormat="1" ht="15.75">
      <c r="B59" s="3"/>
      <c r="C59" s="3"/>
      <c r="D59" s="3"/>
      <c r="E59" s="3"/>
      <c r="F59" s="3"/>
      <c r="G59" s="3"/>
    </row>
    <row r="60" spans="2:7" s="2" customFormat="1" ht="15.75">
      <c r="B60" s="3"/>
      <c r="C60" s="3"/>
      <c r="D60" s="3"/>
      <c r="E60" s="3"/>
      <c r="F60" s="3"/>
      <c r="G60" s="3"/>
    </row>
    <row r="61" spans="2:7" s="2" customFormat="1" ht="15.75">
      <c r="B61" s="3"/>
      <c r="C61" s="3"/>
      <c r="D61" s="3"/>
      <c r="E61" s="3"/>
      <c r="F61" s="3"/>
      <c r="G61" s="3"/>
    </row>
    <row r="62" spans="2:7" s="2" customFormat="1" ht="15.75">
      <c r="B62" s="3"/>
      <c r="C62" s="3"/>
      <c r="D62" s="3"/>
      <c r="E62" s="3"/>
      <c r="F62" s="3"/>
      <c r="G62" s="3"/>
    </row>
    <row r="63" spans="2:7" s="2" customFormat="1" ht="15.75">
      <c r="B63" s="3"/>
      <c r="C63" s="3"/>
      <c r="D63" s="3"/>
      <c r="E63" s="3"/>
      <c r="F63" s="3"/>
      <c r="G63" s="3"/>
    </row>
    <row r="64" spans="2:7" s="2" customFormat="1" ht="15.75">
      <c r="B64" s="3"/>
      <c r="C64" s="3"/>
      <c r="D64" s="3"/>
      <c r="E64" s="3"/>
      <c r="F64" s="3"/>
      <c r="G64" s="3"/>
    </row>
    <row r="65" spans="2:7" s="2" customFormat="1" ht="15.75">
      <c r="B65" s="3"/>
      <c r="C65" s="3"/>
      <c r="D65" s="3"/>
      <c r="E65" s="3"/>
      <c r="F65" s="3"/>
      <c r="G65" s="3"/>
    </row>
    <row r="66" spans="2:7" s="2" customFormat="1" ht="15.75">
      <c r="B66" s="3"/>
      <c r="C66" s="3"/>
      <c r="D66" s="3"/>
      <c r="E66" s="3"/>
      <c r="F66" s="3"/>
      <c r="G66" s="3"/>
    </row>
    <row r="67" spans="2:7" s="2" customFormat="1" ht="15.75">
      <c r="B67" s="3"/>
      <c r="C67" s="3"/>
      <c r="D67" s="3"/>
      <c r="E67" s="3"/>
      <c r="F67" s="3"/>
      <c r="G67" s="3"/>
    </row>
    <row r="68" spans="2:7" s="2" customFormat="1" ht="15.75">
      <c r="B68" s="3"/>
      <c r="C68" s="3"/>
      <c r="D68" s="3"/>
      <c r="E68" s="3"/>
      <c r="F68" s="3"/>
      <c r="G68" s="3"/>
    </row>
    <row r="69" spans="2:7" s="2" customFormat="1" ht="15.75">
      <c r="B69" s="3"/>
      <c r="C69" s="3"/>
      <c r="D69" s="3"/>
      <c r="E69" s="3"/>
      <c r="F69" s="3"/>
      <c r="G69" s="3"/>
    </row>
    <row r="70" spans="2:7" s="2" customFormat="1" ht="15.75">
      <c r="B70" s="3"/>
      <c r="C70" s="3"/>
      <c r="D70" s="3"/>
      <c r="E70" s="3"/>
      <c r="F70" s="3"/>
      <c r="G70" s="3"/>
    </row>
    <row r="71" spans="2:7" s="2" customFormat="1" ht="15.75">
      <c r="B71" s="3"/>
      <c r="C71" s="3"/>
      <c r="D71" s="3"/>
      <c r="E71" s="3"/>
      <c r="F71" s="3"/>
      <c r="G71" s="3"/>
    </row>
    <row r="72" spans="2:7" s="2" customFormat="1" ht="15.75">
      <c r="B72" s="3"/>
      <c r="C72" s="3"/>
      <c r="D72" s="3"/>
      <c r="E72" s="3"/>
      <c r="F72" s="3"/>
      <c r="G72" s="3"/>
    </row>
    <row r="73" spans="2:7" s="2" customFormat="1" ht="15.75">
      <c r="B73" s="3"/>
      <c r="C73" s="3"/>
      <c r="D73" s="3"/>
      <c r="E73" s="3"/>
      <c r="F73" s="3"/>
      <c r="G73" s="3"/>
    </row>
    <row r="74" spans="2:7" s="2" customFormat="1" ht="15.75">
      <c r="B74" s="3"/>
      <c r="C74" s="3"/>
      <c r="D74" s="3"/>
      <c r="E74" s="3"/>
      <c r="F74" s="3"/>
      <c r="G74" s="3"/>
    </row>
    <row r="75" spans="2:7" s="2" customFormat="1" ht="15.75">
      <c r="B75" s="3"/>
      <c r="C75" s="3"/>
      <c r="D75" s="3"/>
      <c r="E75" s="3"/>
      <c r="F75" s="3"/>
      <c r="G75" s="3"/>
    </row>
    <row r="76" spans="2:7" s="2" customFormat="1" ht="15.75">
      <c r="B76" s="3"/>
      <c r="C76" s="3"/>
      <c r="D76" s="3"/>
      <c r="E76" s="3"/>
      <c r="F76" s="3"/>
      <c r="G76" s="3"/>
    </row>
    <row r="77" spans="2:7" s="2" customFormat="1" ht="15.75">
      <c r="B77" s="3"/>
      <c r="C77" s="3"/>
      <c r="D77" s="3"/>
      <c r="E77" s="3"/>
      <c r="F77" s="3"/>
      <c r="G77" s="3"/>
    </row>
    <row r="78" spans="2:7" s="2" customFormat="1" ht="15.75">
      <c r="B78" s="3"/>
      <c r="C78" s="3"/>
      <c r="D78" s="3"/>
      <c r="E78" s="3"/>
      <c r="F78" s="3"/>
      <c r="G78" s="3"/>
    </row>
    <row r="79" spans="2:7" s="2" customFormat="1" ht="15.75">
      <c r="B79" s="3"/>
      <c r="C79" s="3"/>
      <c r="D79" s="3"/>
      <c r="E79" s="3"/>
      <c r="F79" s="3"/>
      <c r="G79" s="3"/>
    </row>
    <row r="80" spans="2:7" s="2" customFormat="1" ht="15.75">
      <c r="B80" s="3"/>
      <c r="C80" s="3"/>
      <c r="D80" s="3"/>
      <c r="E80" s="3"/>
      <c r="F80" s="3"/>
      <c r="G80" s="3"/>
    </row>
    <row r="81" spans="2:7" s="2" customFormat="1" ht="15.75">
      <c r="B81" s="3"/>
      <c r="C81" s="3"/>
      <c r="D81" s="3"/>
      <c r="E81" s="3"/>
      <c r="F81" s="3"/>
      <c r="G81" s="3"/>
    </row>
    <row r="82" spans="2:7" s="2" customFormat="1" ht="15.75">
      <c r="B82" s="3"/>
      <c r="C82" s="3"/>
      <c r="D82" s="3"/>
      <c r="E82" s="3"/>
      <c r="F82" s="3"/>
      <c r="G82" s="3"/>
    </row>
    <row r="83" spans="2:7" s="2" customFormat="1" ht="15.75">
      <c r="B83" s="3"/>
      <c r="C83" s="3"/>
      <c r="D83" s="3"/>
      <c r="E83" s="3"/>
      <c r="F83" s="3"/>
      <c r="G83" s="3"/>
    </row>
    <row r="84" spans="2:7" s="2" customFormat="1" ht="15.75">
      <c r="B84" s="3"/>
      <c r="C84" s="3"/>
      <c r="D84" s="3"/>
      <c r="E84" s="3"/>
      <c r="F84" s="3"/>
      <c r="G84" s="3"/>
    </row>
    <row r="85" spans="2:7" s="2" customFormat="1" ht="15.75">
      <c r="B85" s="3"/>
      <c r="C85" s="3"/>
      <c r="D85" s="3"/>
      <c r="E85" s="3"/>
      <c r="F85" s="3"/>
      <c r="G85" s="3"/>
    </row>
    <row r="86" spans="2:7" s="2" customFormat="1" ht="15.75">
      <c r="B86" s="3"/>
      <c r="C86" s="3"/>
      <c r="D86" s="3"/>
      <c r="E86" s="3"/>
      <c r="F86" s="3"/>
      <c r="G86" s="3"/>
    </row>
    <row r="87" spans="2:7" s="2" customFormat="1" ht="15.75">
      <c r="B87" s="3"/>
      <c r="C87" s="3"/>
      <c r="D87" s="3"/>
      <c r="E87" s="3"/>
      <c r="F87" s="3"/>
      <c r="G87" s="3"/>
    </row>
    <row r="88" spans="2:7" s="2" customFormat="1" ht="15.75">
      <c r="B88" s="3"/>
      <c r="C88" s="3"/>
      <c r="D88" s="3"/>
      <c r="E88" s="3"/>
      <c r="F88" s="3"/>
      <c r="G88" s="3"/>
    </row>
    <row r="89" spans="2:7" s="2" customFormat="1" ht="15.75">
      <c r="B89" s="3"/>
      <c r="C89" s="3"/>
      <c r="D89" s="3"/>
      <c r="E89" s="3"/>
      <c r="F89" s="3"/>
      <c r="G89" s="3"/>
    </row>
    <row r="90" spans="2:7" s="2" customFormat="1" ht="15.75">
      <c r="B90" s="3"/>
      <c r="C90" s="3"/>
      <c r="D90" s="3"/>
      <c r="E90" s="3"/>
      <c r="F90" s="3"/>
      <c r="G90" s="3"/>
    </row>
    <row r="91" spans="2:7" s="2" customFormat="1" ht="15.75">
      <c r="B91" s="3"/>
      <c r="C91" s="3"/>
      <c r="D91" s="3"/>
      <c r="E91" s="3"/>
      <c r="F91" s="3"/>
      <c r="G91" s="3"/>
    </row>
    <row r="92" spans="2:7" s="2" customFormat="1" ht="15.75">
      <c r="B92" s="3"/>
      <c r="C92" s="3"/>
      <c r="D92" s="3"/>
      <c r="E92" s="3"/>
      <c r="F92" s="3"/>
      <c r="G92" s="3"/>
    </row>
    <row r="93" spans="2:7" s="2" customFormat="1" ht="15.75">
      <c r="B93" s="3"/>
      <c r="C93" s="3"/>
      <c r="D93" s="3"/>
      <c r="E93" s="3"/>
      <c r="F93" s="3"/>
      <c r="G93" s="3"/>
    </row>
    <row r="94" spans="2:7" s="2" customFormat="1" ht="15.75">
      <c r="B94" s="3"/>
      <c r="C94" s="3"/>
      <c r="D94" s="3"/>
      <c r="E94" s="3"/>
      <c r="F94" s="3"/>
      <c r="G94" s="3"/>
    </row>
    <row r="95" spans="2:7" s="2" customFormat="1" ht="15.75">
      <c r="B95" s="3"/>
      <c r="C95" s="3"/>
      <c r="D95" s="3"/>
      <c r="E95" s="3"/>
      <c r="F95" s="3"/>
      <c r="G95" s="3"/>
    </row>
    <row r="96" spans="2:7" s="2" customFormat="1" ht="15.75">
      <c r="B96" s="3"/>
      <c r="C96" s="3"/>
      <c r="D96" s="3"/>
      <c r="E96" s="3"/>
      <c r="F96" s="3"/>
      <c r="G96" s="3"/>
    </row>
    <row r="97" spans="2:7" s="2" customFormat="1" ht="15.75">
      <c r="B97" s="3"/>
      <c r="C97" s="3"/>
      <c r="D97" s="3"/>
      <c r="E97" s="3"/>
      <c r="F97" s="3"/>
      <c r="G97" s="3"/>
    </row>
    <row r="98" spans="2:7" s="2" customFormat="1" ht="15.75">
      <c r="B98" s="3"/>
      <c r="C98" s="3"/>
      <c r="D98" s="3"/>
      <c r="E98" s="3"/>
      <c r="F98" s="3"/>
      <c r="G98" s="3"/>
    </row>
    <row r="99" spans="2:7" s="2" customFormat="1" ht="15.75">
      <c r="B99" s="3"/>
      <c r="C99" s="3"/>
      <c r="D99" s="3"/>
      <c r="E99" s="3"/>
      <c r="F99" s="3"/>
      <c r="G99" s="3"/>
    </row>
    <row r="100" spans="2:7" s="2" customFormat="1" ht="15.75">
      <c r="B100" s="3"/>
      <c r="C100" s="3"/>
      <c r="D100" s="3"/>
      <c r="E100" s="3"/>
      <c r="F100" s="3"/>
      <c r="G100" s="3"/>
    </row>
    <row r="101" spans="2:7" s="2" customFormat="1" ht="15.75">
      <c r="B101" s="3"/>
      <c r="C101" s="3"/>
      <c r="D101" s="3"/>
      <c r="E101" s="3"/>
      <c r="F101" s="3"/>
      <c r="G101" s="3"/>
    </row>
    <row r="102" spans="2:7" s="2" customFormat="1" ht="15.75">
      <c r="B102" s="3"/>
      <c r="C102" s="3"/>
      <c r="D102" s="3"/>
      <c r="E102" s="3"/>
      <c r="F102" s="3"/>
      <c r="G102" s="3"/>
    </row>
    <row r="103" spans="2:7" s="2" customFormat="1" ht="15.75">
      <c r="B103" s="3"/>
      <c r="C103" s="3"/>
      <c r="D103" s="3"/>
      <c r="E103" s="3"/>
      <c r="F103" s="3"/>
      <c r="G103" s="3"/>
    </row>
    <row r="104" spans="2:7" s="2" customFormat="1" ht="15.75">
      <c r="B104" s="3"/>
      <c r="C104" s="3"/>
      <c r="D104" s="3"/>
      <c r="E104" s="3"/>
      <c r="F104" s="3"/>
      <c r="G104" s="3"/>
    </row>
    <row r="105" spans="2:7" s="2" customFormat="1" ht="15.75">
      <c r="B105" s="3"/>
      <c r="C105" s="3"/>
      <c r="D105" s="3"/>
      <c r="E105" s="3"/>
      <c r="F105" s="3"/>
      <c r="G105" s="3"/>
    </row>
    <row r="106" spans="2:7" s="2" customFormat="1" ht="15.75">
      <c r="B106" s="3"/>
      <c r="C106" s="3"/>
      <c r="D106" s="3"/>
      <c r="E106" s="3"/>
      <c r="F106" s="3"/>
      <c r="G106" s="3"/>
    </row>
    <row r="107" spans="2:7" s="2" customFormat="1" ht="15.75">
      <c r="B107" s="3"/>
      <c r="C107" s="3"/>
      <c r="D107" s="3"/>
      <c r="E107" s="3"/>
      <c r="F107" s="3"/>
      <c r="G107" s="3"/>
    </row>
    <row r="108" spans="2:7" s="2" customFormat="1" ht="15.75">
      <c r="B108" s="3"/>
      <c r="C108" s="3"/>
      <c r="D108" s="3"/>
      <c r="E108" s="3"/>
      <c r="F108" s="3"/>
      <c r="G108" s="3"/>
    </row>
    <row r="109" spans="2:7" s="2" customFormat="1" ht="15.75">
      <c r="B109" s="3"/>
      <c r="C109" s="3"/>
      <c r="D109" s="3"/>
      <c r="E109" s="3"/>
      <c r="F109" s="3"/>
      <c r="G109" s="3"/>
    </row>
    <row r="110" spans="2:7" s="2" customFormat="1" ht="15.75">
      <c r="B110" s="3"/>
      <c r="C110" s="3"/>
      <c r="D110" s="3"/>
      <c r="E110" s="3"/>
      <c r="F110" s="3"/>
      <c r="G110" s="3"/>
    </row>
    <row r="111" spans="2:7" s="2" customFormat="1" ht="15.75">
      <c r="B111" s="3"/>
      <c r="C111" s="3"/>
      <c r="D111" s="3"/>
      <c r="E111" s="3"/>
      <c r="F111" s="3"/>
      <c r="G111" s="3"/>
    </row>
    <row r="112" spans="2:7" s="2" customFormat="1" ht="15.75">
      <c r="B112" s="3"/>
      <c r="C112" s="3"/>
      <c r="D112" s="3"/>
      <c r="E112" s="3"/>
      <c r="F112" s="3"/>
      <c r="G112" s="3"/>
    </row>
    <row r="113" spans="2:7" s="2" customFormat="1" ht="15.75">
      <c r="B113" s="3"/>
      <c r="C113" s="3"/>
      <c r="D113" s="3"/>
      <c r="E113" s="3"/>
      <c r="F113" s="3"/>
      <c r="G113" s="3"/>
    </row>
    <row r="114" spans="2:7" s="2" customFormat="1" ht="15.75">
      <c r="B114" s="3"/>
      <c r="C114" s="3"/>
      <c r="D114" s="3"/>
      <c r="E114" s="3"/>
      <c r="F114" s="3"/>
      <c r="G114" s="3"/>
    </row>
    <row r="115" spans="2:7" s="2" customFormat="1" ht="15.75">
      <c r="B115" s="3"/>
      <c r="C115" s="3"/>
      <c r="D115" s="3"/>
      <c r="E115" s="3"/>
      <c r="F115" s="3"/>
      <c r="G115" s="3"/>
    </row>
    <row r="116" spans="2:7" s="2" customFormat="1" ht="15.75">
      <c r="B116" s="3"/>
      <c r="C116" s="3"/>
      <c r="D116" s="3"/>
      <c r="E116" s="3"/>
      <c r="F116" s="3"/>
      <c r="G116" s="3"/>
    </row>
    <row r="117" spans="2:7" s="2" customFormat="1" ht="15.75">
      <c r="B117" s="3"/>
      <c r="C117" s="3"/>
      <c r="D117" s="3"/>
      <c r="E117" s="3"/>
      <c r="F117" s="3"/>
      <c r="G117" s="3"/>
    </row>
    <row r="118" spans="2:7" s="2" customFormat="1" ht="15.75">
      <c r="B118" s="3"/>
      <c r="C118" s="3"/>
      <c r="D118" s="3"/>
      <c r="E118" s="3"/>
      <c r="F118" s="3"/>
      <c r="G118" s="3"/>
    </row>
    <row r="119" spans="2:7" s="2" customFormat="1" ht="15.75">
      <c r="B119" s="3"/>
      <c r="C119" s="3"/>
      <c r="D119" s="3"/>
      <c r="E119" s="3"/>
      <c r="F119" s="3"/>
      <c r="G119" s="3"/>
    </row>
    <row r="120" spans="2:7" s="2" customFormat="1" ht="15.75">
      <c r="B120" s="3"/>
      <c r="C120" s="3"/>
      <c r="D120" s="3"/>
      <c r="E120" s="3"/>
      <c r="F120" s="3"/>
      <c r="G120" s="3"/>
    </row>
    <row r="121" spans="2:7" s="2" customFormat="1" ht="15.75">
      <c r="B121" s="3"/>
      <c r="C121" s="3"/>
      <c r="D121" s="3"/>
      <c r="E121" s="3"/>
      <c r="F121" s="3"/>
      <c r="G121" s="3"/>
    </row>
    <row r="122" spans="2:7" s="2" customFormat="1" ht="15.75">
      <c r="B122" s="3"/>
      <c r="C122" s="3"/>
      <c r="D122" s="3"/>
      <c r="E122" s="3"/>
      <c r="F122" s="3"/>
      <c r="G122" s="3"/>
    </row>
    <row r="123" spans="2:7" s="2" customFormat="1" ht="15.75">
      <c r="B123" s="3"/>
      <c r="C123" s="3"/>
      <c r="D123" s="3"/>
      <c r="E123" s="3"/>
      <c r="F123" s="3"/>
      <c r="G123" s="3"/>
    </row>
    <row r="124" spans="2:7" s="2" customFormat="1" ht="15.75">
      <c r="B124" s="3"/>
      <c r="C124" s="3"/>
      <c r="D124" s="3"/>
      <c r="E124" s="3"/>
      <c r="F124" s="3"/>
      <c r="G124" s="3"/>
    </row>
    <row r="125" spans="2:7" s="2" customFormat="1" ht="15.75">
      <c r="B125" s="3"/>
      <c r="C125" s="3"/>
      <c r="D125" s="3"/>
      <c r="E125" s="3"/>
      <c r="F125" s="3"/>
      <c r="G125" s="3"/>
    </row>
    <row r="126" spans="2:7" s="2" customFormat="1" ht="15.75">
      <c r="B126" s="3"/>
      <c r="C126" s="3"/>
      <c r="D126" s="3"/>
      <c r="E126" s="3"/>
      <c r="F126" s="3"/>
      <c r="G126" s="3"/>
    </row>
    <row r="127" spans="2:7" s="2" customFormat="1" ht="15.75">
      <c r="B127" s="3"/>
      <c r="C127" s="3"/>
      <c r="D127" s="3"/>
      <c r="E127" s="3"/>
      <c r="F127" s="3"/>
      <c r="G127" s="3"/>
    </row>
    <row r="128" spans="2:7" s="2" customFormat="1" ht="15.75">
      <c r="B128" s="3"/>
      <c r="C128" s="3"/>
      <c r="D128" s="3"/>
      <c r="E128" s="3"/>
      <c r="F128" s="3"/>
      <c r="G128" s="3"/>
    </row>
    <row r="129" spans="2:7" s="2" customFormat="1" ht="15.75">
      <c r="B129" s="3"/>
      <c r="C129" s="3"/>
      <c r="D129" s="3"/>
      <c r="E129" s="3"/>
      <c r="F129" s="3"/>
      <c r="G129" s="3"/>
    </row>
    <row r="130" spans="2:7" s="2" customFormat="1" ht="15.75">
      <c r="B130" s="3"/>
      <c r="C130" s="3"/>
      <c r="D130" s="3"/>
      <c r="E130" s="3"/>
      <c r="F130" s="3"/>
      <c r="G130" s="3"/>
    </row>
    <row r="131" spans="2:7" s="2" customFormat="1" ht="15.75">
      <c r="B131" s="3"/>
      <c r="C131" s="3"/>
      <c r="D131" s="3"/>
      <c r="E131" s="3"/>
      <c r="F131" s="3"/>
      <c r="G131" s="3"/>
    </row>
    <row r="132" spans="2:7" s="2" customFormat="1" ht="15.75">
      <c r="B132" s="3"/>
      <c r="C132" s="3"/>
      <c r="D132" s="3"/>
      <c r="E132" s="3"/>
      <c r="F132" s="3"/>
      <c r="G132" s="3"/>
    </row>
    <row r="133" spans="2:7" s="2" customFormat="1" ht="15.75">
      <c r="B133" s="3"/>
      <c r="C133" s="3"/>
      <c r="D133" s="3"/>
      <c r="E133" s="3"/>
      <c r="F133" s="3"/>
      <c r="G133" s="3"/>
    </row>
    <row r="134" spans="2:7" s="2" customFormat="1" ht="15.75">
      <c r="B134" s="3"/>
      <c r="C134" s="3"/>
      <c r="D134" s="3"/>
      <c r="E134" s="3"/>
      <c r="F134" s="3"/>
      <c r="G134" s="3"/>
    </row>
    <row r="135" spans="2:7" s="2" customFormat="1" ht="15.75">
      <c r="B135" s="3"/>
      <c r="C135" s="3"/>
      <c r="D135" s="3"/>
      <c r="E135" s="3"/>
      <c r="F135" s="3"/>
      <c r="G135" s="3"/>
    </row>
    <row r="136" spans="2:7" s="2" customFormat="1" ht="15.75">
      <c r="B136" s="3"/>
      <c r="C136" s="3"/>
      <c r="D136" s="3"/>
      <c r="E136" s="3"/>
      <c r="F136" s="3"/>
      <c r="G136" s="3"/>
    </row>
    <row r="137" spans="2:7" s="2" customFormat="1" ht="15.75">
      <c r="B137" s="3"/>
      <c r="C137" s="3"/>
      <c r="D137" s="3"/>
      <c r="E137" s="3"/>
      <c r="F137" s="3"/>
      <c r="G137" s="3"/>
    </row>
    <row r="138" spans="2:7" s="2" customFormat="1" ht="15.75">
      <c r="B138" s="3"/>
      <c r="C138" s="3"/>
      <c r="D138" s="3"/>
      <c r="E138" s="3"/>
      <c r="F138" s="3"/>
      <c r="G138" s="3"/>
    </row>
    <row r="139" spans="2:7" s="2" customFormat="1" ht="15.75">
      <c r="B139" s="3"/>
      <c r="C139" s="3"/>
      <c r="D139" s="3"/>
      <c r="E139" s="3"/>
      <c r="F139" s="3"/>
      <c r="G139" s="3"/>
    </row>
    <row r="140" spans="2:7" s="2" customFormat="1" ht="15.75">
      <c r="B140" s="3"/>
      <c r="C140" s="3"/>
      <c r="D140" s="3"/>
      <c r="E140" s="3"/>
      <c r="F140" s="3"/>
      <c r="G140" s="3"/>
    </row>
    <row r="141" spans="2:7" s="2" customFormat="1" ht="15.75">
      <c r="B141" s="3"/>
      <c r="C141" s="3"/>
      <c r="D141" s="3"/>
      <c r="E141" s="3"/>
      <c r="F141" s="3"/>
      <c r="G141" s="3"/>
    </row>
    <row r="142" spans="2:7" s="2" customFormat="1" ht="15.75">
      <c r="B142" s="3"/>
      <c r="C142" s="3"/>
      <c r="D142" s="3"/>
      <c r="E142" s="3"/>
      <c r="F142" s="3"/>
      <c r="G142" s="3"/>
    </row>
    <row r="143" spans="2:7" s="2" customFormat="1" ht="15.75">
      <c r="B143" s="3"/>
      <c r="C143" s="3"/>
      <c r="D143" s="3"/>
      <c r="E143" s="3"/>
      <c r="F143" s="3"/>
      <c r="G143" s="3"/>
    </row>
    <row r="144" spans="2:7" s="2" customFormat="1" ht="15.75">
      <c r="B144" s="3"/>
      <c r="C144" s="3"/>
      <c r="D144" s="3"/>
      <c r="E144" s="3"/>
      <c r="F144" s="3"/>
      <c r="G144" s="3"/>
    </row>
    <row r="145" spans="2:7" s="2" customFormat="1" ht="15.75">
      <c r="B145" s="3"/>
      <c r="C145" s="3"/>
      <c r="D145" s="3"/>
      <c r="E145" s="3"/>
      <c r="F145" s="3"/>
      <c r="G145" s="3"/>
    </row>
    <row r="146" spans="2:7" s="2" customFormat="1" ht="15.75">
      <c r="B146" s="3"/>
      <c r="C146" s="3"/>
      <c r="D146" s="3"/>
      <c r="E146" s="3"/>
      <c r="F146" s="3"/>
      <c r="G146" s="3"/>
    </row>
    <row r="147" spans="2:7" s="2" customFormat="1" ht="15.75">
      <c r="B147" s="3"/>
      <c r="C147" s="3"/>
      <c r="D147" s="3"/>
      <c r="E147" s="3"/>
      <c r="F147" s="3"/>
      <c r="G147" s="3"/>
    </row>
    <row r="148" spans="2:7" s="2" customFormat="1" ht="15.75">
      <c r="B148" s="3"/>
      <c r="C148" s="3"/>
      <c r="D148" s="3"/>
      <c r="E148" s="3"/>
      <c r="F148" s="3"/>
      <c r="G148" s="3"/>
    </row>
    <row r="149" spans="2:7" s="2" customFormat="1" ht="15.75">
      <c r="B149" s="3"/>
      <c r="C149" s="3"/>
      <c r="D149" s="3"/>
      <c r="E149" s="3"/>
      <c r="F149" s="3"/>
      <c r="G149" s="3"/>
    </row>
    <row r="150" spans="2:7" s="2" customFormat="1" ht="15.75">
      <c r="B150" s="3"/>
      <c r="C150" s="3"/>
      <c r="D150" s="3"/>
      <c r="E150" s="3"/>
      <c r="F150" s="3"/>
      <c r="G150" s="3"/>
    </row>
    <row r="151" spans="2:7" s="2" customFormat="1" ht="15.75">
      <c r="B151" s="3"/>
      <c r="C151" s="3"/>
      <c r="D151" s="3"/>
      <c r="E151" s="3"/>
      <c r="F151" s="3"/>
      <c r="G151" s="3"/>
    </row>
    <row r="152" spans="2:7" s="2" customFormat="1" ht="15.75">
      <c r="B152" s="3"/>
      <c r="C152" s="3"/>
      <c r="D152" s="3"/>
      <c r="E152" s="3"/>
      <c r="F152" s="3"/>
      <c r="G152" s="3"/>
    </row>
    <row r="153" spans="2:7" s="2" customFormat="1" ht="15.75">
      <c r="B153" s="3"/>
      <c r="C153" s="3"/>
      <c r="D153" s="3"/>
      <c r="E153" s="3"/>
      <c r="F153" s="3"/>
      <c r="G153" s="3"/>
    </row>
    <row r="154" spans="2:7" s="2" customFormat="1" ht="15.75">
      <c r="B154" s="3"/>
      <c r="C154" s="3"/>
      <c r="D154" s="3"/>
      <c r="E154" s="3"/>
      <c r="F154" s="3"/>
      <c r="G154" s="3"/>
    </row>
    <row r="155" spans="2:7" s="2" customFormat="1" ht="15.75">
      <c r="B155" s="3"/>
      <c r="C155" s="3"/>
      <c r="D155" s="3"/>
      <c r="E155" s="3"/>
      <c r="F155" s="3"/>
      <c r="G155" s="3"/>
    </row>
  </sheetData>
  <sheetProtection/>
  <mergeCells count="5">
    <mergeCell ref="A1:G1"/>
    <mergeCell ref="A3:A4"/>
    <mergeCell ref="B3:C3"/>
    <mergeCell ref="D3:E3"/>
    <mergeCell ref="F3:G3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6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12.125" style="10" customWidth="1"/>
    <col min="2" max="2" width="15.50390625" style="1" customWidth="1"/>
    <col min="3" max="3" width="15.625" style="1" customWidth="1"/>
    <col min="4" max="4" width="15.50390625" style="1" customWidth="1"/>
    <col min="5" max="5" width="15.875" style="1" customWidth="1"/>
    <col min="6" max="7" width="10.625" style="1" customWidth="1"/>
  </cols>
  <sheetData>
    <row r="1" spans="1:7" s="16" customFormat="1" ht="30" customHeight="1">
      <c r="A1" s="115" t="s">
        <v>192</v>
      </c>
      <c r="B1" s="115"/>
      <c r="C1" s="115"/>
      <c r="D1" s="115"/>
      <c r="E1" s="115"/>
      <c r="F1" s="115"/>
      <c r="G1" s="115"/>
    </row>
    <row r="2" spans="1:7" s="2" customFormat="1" ht="15" customHeight="1">
      <c r="A2" s="88"/>
      <c r="B2" s="3"/>
      <c r="C2" s="3"/>
      <c r="D2" s="3"/>
      <c r="E2" s="3"/>
      <c r="F2" s="3"/>
      <c r="G2" s="3"/>
    </row>
    <row r="3" spans="1:7" s="2" customFormat="1" ht="21.75" customHeight="1">
      <c r="A3" s="109" t="s">
        <v>193</v>
      </c>
      <c r="B3" s="109" t="s">
        <v>194</v>
      </c>
      <c r="C3" s="109"/>
      <c r="D3" s="109" t="s">
        <v>195</v>
      </c>
      <c r="E3" s="109"/>
      <c r="F3" s="109" t="s">
        <v>196</v>
      </c>
      <c r="G3" s="109"/>
    </row>
    <row r="4" spans="1:7" s="2" customFormat="1" ht="21.75" customHeight="1">
      <c r="A4" s="109"/>
      <c r="B4" s="4" t="s">
        <v>197</v>
      </c>
      <c r="C4" s="4" t="s">
        <v>198</v>
      </c>
      <c r="D4" s="4" t="s">
        <v>197</v>
      </c>
      <c r="E4" s="4" t="s">
        <v>198</v>
      </c>
      <c r="F4" s="4" t="s">
        <v>199</v>
      </c>
      <c r="G4" s="4" t="s">
        <v>200</v>
      </c>
    </row>
    <row r="5" spans="1:7" s="2" customFormat="1" ht="21.75" customHeight="1">
      <c r="A5" s="11" t="s">
        <v>201</v>
      </c>
      <c r="B5" s="9">
        <v>9727335</v>
      </c>
      <c r="C5" s="9">
        <v>14161300</v>
      </c>
      <c r="D5" s="5">
        <v>20050993</v>
      </c>
      <c r="E5" s="5">
        <v>30576700</v>
      </c>
      <c r="F5" s="15">
        <f aca="true" t="shared" si="0" ref="F5:G20">SUM(B5/D5-1)</f>
        <v>-0.5148701612932587</v>
      </c>
      <c r="G5" s="15">
        <f t="shared" si="0"/>
        <v>-0.5368597657693603</v>
      </c>
    </row>
    <row r="6" spans="1:7" s="2" customFormat="1" ht="21.75" customHeight="1">
      <c r="A6" s="11" t="s">
        <v>202</v>
      </c>
      <c r="B6" s="9">
        <v>0</v>
      </c>
      <c r="C6" s="9">
        <v>100</v>
      </c>
      <c r="D6" s="5">
        <v>47</v>
      </c>
      <c r="E6" s="5">
        <v>1900</v>
      </c>
      <c r="F6" s="15">
        <f t="shared" si="0"/>
        <v>-1</v>
      </c>
      <c r="G6" s="15">
        <f t="shared" si="0"/>
        <v>-0.9473684210526316</v>
      </c>
    </row>
    <row r="7" spans="1:7" s="2" customFormat="1" ht="21.75" customHeight="1">
      <c r="A7" s="11" t="s">
        <v>203</v>
      </c>
      <c r="B7" s="9">
        <v>1199616</v>
      </c>
      <c r="C7" s="9">
        <v>1444200</v>
      </c>
      <c r="D7" s="5">
        <v>3760259</v>
      </c>
      <c r="E7" s="5">
        <v>4117300</v>
      </c>
      <c r="F7" s="15">
        <f t="shared" si="0"/>
        <v>-0.6809751668701545</v>
      </c>
      <c r="G7" s="15">
        <f t="shared" si="0"/>
        <v>-0.6492361499040633</v>
      </c>
    </row>
    <row r="8" spans="1:7" s="2" customFormat="1" ht="21.75" customHeight="1">
      <c r="A8" s="11" t="s">
        <v>204</v>
      </c>
      <c r="B8" s="9">
        <v>1055</v>
      </c>
      <c r="C8" s="9">
        <v>2200</v>
      </c>
      <c r="D8" s="5">
        <v>13</v>
      </c>
      <c r="E8" s="5">
        <v>2000</v>
      </c>
      <c r="F8" s="15">
        <f t="shared" si="0"/>
        <v>80.15384615384616</v>
      </c>
      <c r="G8" s="15">
        <f t="shared" si="0"/>
        <v>0.10000000000000009</v>
      </c>
    </row>
    <row r="9" spans="1:7" s="2" customFormat="1" ht="21.75" customHeight="1">
      <c r="A9" s="11" t="s">
        <v>205</v>
      </c>
      <c r="B9" s="9">
        <v>9072</v>
      </c>
      <c r="C9" s="9">
        <v>28900</v>
      </c>
      <c r="D9" s="5"/>
      <c r="E9" s="5"/>
      <c r="F9" s="5">
        <v>0</v>
      </c>
      <c r="G9" s="5">
        <v>0</v>
      </c>
    </row>
    <row r="10" spans="1:7" s="2" customFormat="1" ht="21.75" customHeight="1">
      <c r="A10" s="7" t="s">
        <v>206</v>
      </c>
      <c r="B10" s="9">
        <f>SUM(B5:B9)</f>
        <v>10937078</v>
      </c>
      <c r="C10" s="9">
        <f>SUM(C5:C9)</f>
        <v>15636700</v>
      </c>
      <c r="D10" s="5">
        <f>SUM(D5:D8)</f>
        <v>23811312</v>
      </c>
      <c r="E10" s="5">
        <f>SUM(E5:E8)</f>
        <v>34697900</v>
      </c>
      <c r="F10" s="15">
        <f t="shared" si="0"/>
        <v>-0.5406772209779956</v>
      </c>
      <c r="G10" s="15">
        <f t="shared" si="0"/>
        <v>-0.5493473668435265</v>
      </c>
    </row>
    <row r="11" spans="1:7" s="2" customFormat="1" ht="25.5" customHeight="1">
      <c r="A11" s="11" t="s">
        <v>207</v>
      </c>
      <c r="B11" s="9">
        <v>559355</v>
      </c>
      <c r="C11" s="9">
        <v>1183100</v>
      </c>
      <c r="D11" s="5">
        <v>787506</v>
      </c>
      <c r="E11" s="5">
        <v>1681300</v>
      </c>
      <c r="F11" s="15">
        <f t="shared" si="0"/>
        <v>-0.28971334821575967</v>
      </c>
      <c r="G11" s="15">
        <f t="shared" si="0"/>
        <v>-0.2963183251055731</v>
      </c>
    </row>
    <row r="12" spans="1:7" s="2" customFormat="1" ht="21.75" customHeight="1">
      <c r="A12" s="7" t="s">
        <v>208</v>
      </c>
      <c r="B12" s="9">
        <f>SUM(B11:B11)</f>
        <v>559355</v>
      </c>
      <c r="C12" s="9">
        <f>SUM(C11:C11)</f>
        <v>1183100</v>
      </c>
      <c r="D12" s="5">
        <f>SUM(D11:D11)</f>
        <v>787506</v>
      </c>
      <c r="E12" s="5">
        <f>SUM(E11:E11)</f>
        <v>1681300</v>
      </c>
      <c r="F12" s="15">
        <f t="shared" si="0"/>
        <v>-0.28971334821575967</v>
      </c>
      <c r="G12" s="15">
        <f t="shared" si="0"/>
        <v>-0.2963183251055731</v>
      </c>
    </row>
    <row r="13" spans="1:7" s="2" customFormat="1" ht="25.5" customHeight="1">
      <c r="A13" s="11" t="s">
        <v>209</v>
      </c>
      <c r="B13" s="9">
        <v>0</v>
      </c>
      <c r="C13" s="9">
        <v>0</v>
      </c>
      <c r="D13" s="5">
        <v>15</v>
      </c>
      <c r="E13" s="5">
        <v>2300</v>
      </c>
      <c r="F13" s="15">
        <f t="shared" si="0"/>
        <v>-1</v>
      </c>
      <c r="G13" s="15">
        <f t="shared" si="0"/>
        <v>-1</v>
      </c>
    </row>
    <row r="14" spans="1:7" s="2" customFormat="1" ht="25.5" customHeight="1">
      <c r="A14" s="11" t="s">
        <v>210</v>
      </c>
      <c r="B14" s="9">
        <v>0</v>
      </c>
      <c r="C14" s="9">
        <v>0</v>
      </c>
      <c r="D14" s="5">
        <v>90</v>
      </c>
      <c r="E14" s="5">
        <v>1500</v>
      </c>
      <c r="F14" s="15">
        <f t="shared" si="0"/>
        <v>-1</v>
      </c>
      <c r="G14" s="15">
        <f t="shared" si="0"/>
        <v>-1</v>
      </c>
    </row>
    <row r="15" spans="1:7" s="2" customFormat="1" ht="25.5" customHeight="1">
      <c r="A15" s="11" t="s">
        <v>211</v>
      </c>
      <c r="B15" s="9">
        <v>0</v>
      </c>
      <c r="C15" s="9">
        <v>0</v>
      </c>
      <c r="D15" s="5">
        <v>135</v>
      </c>
      <c r="E15" s="5">
        <v>3500</v>
      </c>
      <c r="F15" s="15">
        <f t="shared" si="0"/>
        <v>-1</v>
      </c>
      <c r="G15" s="15">
        <f t="shared" si="0"/>
        <v>-1</v>
      </c>
    </row>
    <row r="16" spans="1:7" s="2" customFormat="1" ht="21.75" customHeight="1">
      <c r="A16" s="11" t="s">
        <v>212</v>
      </c>
      <c r="B16" s="9">
        <v>0</v>
      </c>
      <c r="C16" s="9">
        <v>0</v>
      </c>
      <c r="D16" s="5">
        <v>68470</v>
      </c>
      <c r="E16" s="5">
        <v>96100</v>
      </c>
      <c r="F16" s="15">
        <f t="shared" si="0"/>
        <v>-1</v>
      </c>
      <c r="G16" s="15">
        <f t="shared" si="0"/>
        <v>-1</v>
      </c>
    </row>
    <row r="17" spans="1:7" s="2" customFormat="1" ht="21.75" customHeight="1">
      <c r="A17" s="11" t="s">
        <v>213</v>
      </c>
      <c r="B17" s="9">
        <v>0</v>
      </c>
      <c r="C17" s="9">
        <v>0</v>
      </c>
      <c r="D17" s="5">
        <v>568021</v>
      </c>
      <c r="E17" s="5">
        <v>721800</v>
      </c>
      <c r="F17" s="15">
        <f t="shared" si="0"/>
        <v>-1</v>
      </c>
      <c r="G17" s="15">
        <f t="shared" si="0"/>
        <v>-1</v>
      </c>
    </row>
    <row r="18" spans="1:7" s="2" customFormat="1" ht="21.75" customHeight="1">
      <c r="A18" s="7" t="s">
        <v>214</v>
      </c>
      <c r="B18" s="9">
        <f>SUM(B13:B17)</f>
        <v>0</v>
      </c>
      <c r="C18" s="9">
        <f>SUM(C13:C17)</f>
        <v>0</v>
      </c>
      <c r="D18" s="5">
        <f>SUM(D13:D17)</f>
        <v>636731</v>
      </c>
      <c r="E18" s="5">
        <f>SUM(E13:E17)</f>
        <v>825200</v>
      </c>
      <c r="F18" s="15">
        <f t="shared" si="0"/>
        <v>-1</v>
      </c>
      <c r="G18" s="15">
        <f t="shared" si="0"/>
        <v>-1</v>
      </c>
    </row>
    <row r="19" spans="1:7" s="2" customFormat="1" ht="21.75" customHeight="1">
      <c r="A19" s="11" t="s">
        <v>215</v>
      </c>
      <c r="B19" s="9">
        <v>63907</v>
      </c>
      <c r="C19" s="9">
        <v>157500</v>
      </c>
      <c r="D19" s="5">
        <v>95090</v>
      </c>
      <c r="E19" s="5">
        <v>225600</v>
      </c>
      <c r="F19" s="15">
        <f t="shared" si="0"/>
        <v>-0.3279314333789042</v>
      </c>
      <c r="G19" s="15">
        <f t="shared" si="0"/>
        <v>-0.3018617021276596</v>
      </c>
    </row>
    <row r="20" spans="1:7" s="2" customFormat="1" ht="25.5" customHeight="1">
      <c r="A20" s="11" t="s">
        <v>216</v>
      </c>
      <c r="B20" s="9">
        <v>299980</v>
      </c>
      <c r="C20" s="9">
        <v>432800</v>
      </c>
      <c r="D20" s="5">
        <v>2515709</v>
      </c>
      <c r="E20" s="5">
        <v>3425100</v>
      </c>
      <c r="F20" s="15">
        <f t="shared" si="0"/>
        <v>-0.8807572735956345</v>
      </c>
      <c r="G20" s="15">
        <f t="shared" si="0"/>
        <v>-0.8736387258766167</v>
      </c>
    </row>
    <row r="21" spans="1:7" s="2" customFormat="1" ht="21.75" customHeight="1">
      <c r="A21" s="11" t="s">
        <v>217</v>
      </c>
      <c r="B21" s="9">
        <v>2071623</v>
      </c>
      <c r="C21" s="9">
        <v>2896400</v>
      </c>
      <c r="D21" s="5">
        <v>928732</v>
      </c>
      <c r="E21" s="5">
        <v>1054200</v>
      </c>
      <c r="F21" s="15">
        <f aca="true" t="shared" si="1" ref="F21:G39">SUM(B21/D21-1)</f>
        <v>1.2305928943979532</v>
      </c>
      <c r="G21" s="15">
        <f t="shared" si="1"/>
        <v>1.7474862454942137</v>
      </c>
    </row>
    <row r="22" spans="1:7" s="2" customFormat="1" ht="21.75" customHeight="1">
      <c r="A22" s="11" t="s">
        <v>218</v>
      </c>
      <c r="B22" s="9">
        <v>2064790</v>
      </c>
      <c r="C22" s="9">
        <v>3028400</v>
      </c>
      <c r="D22" s="5">
        <v>6732701</v>
      </c>
      <c r="E22" s="5">
        <v>9603100</v>
      </c>
      <c r="F22" s="15">
        <f t="shared" si="1"/>
        <v>-0.6933192191365694</v>
      </c>
      <c r="G22" s="15">
        <f t="shared" si="1"/>
        <v>-0.6846435005362852</v>
      </c>
    </row>
    <row r="23" spans="1:7" s="2" customFormat="1" ht="21.75" customHeight="1">
      <c r="A23" s="11" t="s">
        <v>219</v>
      </c>
      <c r="B23" s="9">
        <v>1645640</v>
      </c>
      <c r="C23" s="9">
        <v>2460300</v>
      </c>
      <c r="D23" s="5">
        <v>3155855</v>
      </c>
      <c r="E23" s="5">
        <v>4843000</v>
      </c>
      <c r="F23" s="15">
        <f t="shared" si="1"/>
        <v>-0.47854384944808936</v>
      </c>
      <c r="G23" s="15">
        <f t="shared" si="1"/>
        <v>-0.49198843691926497</v>
      </c>
    </row>
    <row r="24" spans="1:7" s="2" customFormat="1" ht="21.75" customHeight="1">
      <c r="A24" s="11" t="s">
        <v>220</v>
      </c>
      <c r="B24" s="9">
        <v>0</v>
      </c>
      <c r="C24" s="9">
        <v>0</v>
      </c>
      <c r="D24" s="5">
        <v>523703</v>
      </c>
      <c r="E24" s="5">
        <v>724500</v>
      </c>
      <c r="F24" s="15">
        <f t="shared" si="1"/>
        <v>-1</v>
      </c>
      <c r="G24" s="15">
        <f t="shared" si="1"/>
        <v>-1</v>
      </c>
    </row>
    <row r="25" spans="1:7" s="2" customFormat="1" ht="21.75" customHeight="1">
      <c r="A25" s="11" t="s">
        <v>221</v>
      </c>
      <c r="B25" s="9">
        <v>0</v>
      </c>
      <c r="C25" s="9">
        <v>0</v>
      </c>
      <c r="D25" s="5">
        <v>49162</v>
      </c>
      <c r="E25" s="5">
        <v>76000</v>
      </c>
      <c r="F25" s="15">
        <f t="shared" si="1"/>
        <v>-1</v>
      </c>
      <c r="G25" s="15">
        <f t="shared" si="1"/>
        <v>-1</v>
      </c>
    </row>
    <row r="26" spans="1:7" s="2" customFormat="1" ht="21.75" customHeight="1">
      <c r="A26" s="11" t="s">
        <v>222</v>
      </c>
      <c r="B26" s="9">
        <v>840568</v>
      </c>
      <c r="C26" s="9">
        <v>1211400</v>
      </c>
      <c r="D26" s="5">
        <v>814493</v>
      </c>
      <c r="E26" s="5">
        <v>1216800</v>
      </c>
      <c r="F26" s="15">
        <f t="shared" si="1"/>
        <v>0.03201378035170355</v>
      </c>
      <c r="G26" s="15">
        <f t="shared" si="1"/>
        <v>-0.004437869822485174</v>
      </c>
    </row>
    <row r="27" spans="1:7" s="2" customFormat="1" ht="21.75" customHeight="1">
      <c r="A27" s="11" t="s">
        <v>223</v>
      </c>
      <c r="B27" s="9">
        <v>100603</v>
      </c>
      <c r="C27" s="9">
        <v>141300</v>
      </c>
      <c r="D27" s="5">
        <v>97012</v>
      </c>
      <c r="E27" s="5">
        <v>144300</v>
      </c>
      <c r="F27" s="15">
        <f t="shared" si="1"/>
        <v>0.037016039252876</v>
      </c>
      <c r="G27" s="15">
        <f t="shared" si="1"/>
        <v>-0.02079002079002079</v>
      </c>
    </row>
    <row r="28" spans="1:7" s="2" customFormat="1" ht="21.75" customHeight="1">
      <c r="A28" s="11" t="s">
        <v>224</v>
      </c>
      <c r="B28" s="9">
        <v>108671</v>
      </c>
      <c r="C28" s="9">
        <v>94300</v>
      </c>
      <c r="D28" s="5">
        <v>0</v>
      </c>
      <c r="E28" s="5">
        <v>0</v>
      </c>
      <c r="F28" s="5">
        <v>0</v>
      </c>
      <c r="G28" s="5">
        <v>0</v>
      </c>
    </row>
    <row r="29" spans="1:7" s="2" customFormat="1" ht="21.75" customHeight="1">
      <c r="A29" s="8" t="s">
        <v>225</v>
      </c>
      <c r="B29" s="9">
        <f>SUM(B19:B28)</f>
        <v>7195782</v>
      </c>
      <c r="C29" s="9">
        <f>SUM(C19:C28)</f>
        <v>10422400</v>
      </c>
      <c r="D29" s="5">
        <f>SUM(D19:D28)</f>
        <v>14912457</v>
      </c>
      <c r="E29" s="5">
        <f>SUM(E19:E28)</f>
        <v>21312600</v>
      </c>
      <c r="F29" s="15">
        <f t="shared" si="1"/>
        <v>-0.5174650294046113</v>
      </c>
      <c r="G29" s="15">
        <f t="shared" si="1"/>
        <v>-0.5109747285643235</v>
      </c>
    </row>
    <row r="30" spans="1:7" s="2" customFormat="1" ht="21.75" customHeight="1">
      <c r="A30" s="11" t="s">
        <v>226</v>
      </c>
      <c r="B30" s="9">
        <v>933481</v>
      </c>
      <c r="C30" s="9">
        <v>1345200</v>
      </c>
      <c r="D30" s="5">
        <v>4192998</v>
      </c>
      <c r="E30" s="5">
        <v>5669100</v>
      </c>
      <c r="F30" s="15">
        <f t="shared" si="1"/>
        <v>-0.777371465476492</v>
      </c>
      <c r="G30" s="15">
        <f t="shared" si="1"/>
        <v>-0.7627136582526327</v>
      </c>
    </row>
    <row r="31" spans="1:7" s="2" customFormat="1" ht="21.75" customHeight="1">
      <c r="A31" s="7" t="s">
        <v>2</v>
      </c>
      <c r="B31" s="9">
        <v>65702892</v>
      </c>
      <c r="C31" s="9">
        <v>92175800</v>
      </c>
      <c r="D31" s="5">
        <v>80357854</v>
      </c>
      <c r="E31" s="5">
        <v>119749700</v>
      </c>
      <c r="F31" s="15">
        <f t="shared" si="1"/>
        <v>-0.18237124649943992</v>
      </c>
      <c r="G31" s="15">
        <f t="shared" si="1"/>
        <v>-0.23026278980239612</v>
      </c>
    </row>
    <row r="32" spans="1:7" s="2" customFormat="1" ht="25.5" customHeight="1">
      <c r="A32" s="7" t="s">
        <v>227</v>
      </c>
      <c r="B32" s="9">
        <f>SUM(B30:B31)</f>
        <v>66636373</v>
      </c>
      <c r="C32" s="9">
        <f>SUM(C30:C31)</f>
        <v>93521000</v>
      </c>
      <c r="D32" s="5">
        <f>SUM(D30:D31)</f>
        <v>84550852</v>
      </c>
      <c r="E32" s="5">
        <f>SUM(E30:E31)</f>
        <v>125418800</v>
      </c>
      <c r="F32" s="15">
        <f t="shared" si="1"/>
        <v>-0.2118781606127399</v>
      </c>
      <c r="G32" s="15">
        <f t="shared" si="1"/>
        <v>-0.25433029179038547</v>
      </c>
    </row>
    <row r="33" spans="1:7" s="2" customFormat="1" ht="21.75" customHeight="1">
      <c r="A33" s="7" t="s">
        <v>228</v>
      </c>
      <c r="B33" s="9">
        <v>292040</v>
      </c>
      <c r="C33" s="9">
        <v>341800</v>
      </c>
      <c r="D33" s="5">
        <v>2826991</v>
      </c>
      <c r="E33" s="5">
        <v>3765200</v>
      </c>
      <c r="F33" s="15">
        <f t="shared" si="1"/>
        <v>-0.8966958154447608</v>
      </c>
      <c r="G33" s="15">
        <f t="shared" si="1"/>
        <v>-0.9092212897057261</v>
      </c>
    </row>
    <row r="34" spans="1:7" s="2" customFormat="1" ht="21.75" customHeight="1">
      <c r="A34" s="11" t="s">
        <v>229</v>
      </c>
      <c r="B34" s="9">
        <v>17937052</v>
      </c>
      <c r="C34" s="9">
        <v>27532600</v>
      </c>
      <c r="D34" s="5">
        <v>20286113</v>
      </c>
      <c r="E34" s="5">
        <v>32065200</v>
      </c>
      <c r="F34" s="15">
        <f t="shared" si="1"/>
        <v>-0.11579650571797562</v>
      </c>
      <c r="G34" s="15">
        <f t="shared" si="1"/>
        <v>-0.14135573768446785</v>
      </c>
    </row>
    <row r="35" spans="1:7" s="2" customFormat="1" ht="25.5" customHeight="1">
      <c r="A35" s="11" t="s">
        <v>230</v>
      </c>
      <c r="B35" s="9">
        <v>172380</v>
      </c>
      <c r="C35" s="9">
        <v>237200</v>
      </c>
      <c r="D35" s="5">
        <v>0</v>
      </c>
      <c r="E35" s="5">
        <v>0</v>
      </c>
      <c r="F35" s="6">
        <v>0</v>
      </c>
      <c r="G35" s="6">
        <v>0</v>
      </c>
    </row>
    <row r="36" spans="1:7" s="2" customFormat="1" ht="21.75" customHeight="1">
      <c r="A36" s="7" t="s">
        <v>231</v>
      </c>
      <c r="B36" s="5">
        <f>SUM(B33:B35)</f>
        <v>18401472</v>
      </c>
      <c r="C36" s="9">
        <f>SUM(C33:C35)</f>
        <v>28111600</v>
      </c>
      <c r="D36" s="5">
        <f>SUM(D33:D35)</f>
        <v>23113104</v>
      </c>
      <c r="E36" s="5">
        <f>SUM(E33:E35)</f>
        <v>35830400</v>
      </c>
      <c r="F36" s="15">
        <f t="shared" si="1"/>
        <v>-0.20385111406931755</v>
      </c>
      <c r="G36" s="15">
        <f t="shared" si="1"/>
        <v>-0.21542600696615166</v>
      </c>
    </row>
    <row r="37" spans="1:7" s="2" customFormat="1" ht="21.75" customHeight="1">
      <c r="A37" s="7" t="s">
        <v>232</v>
      </c>
      <c r="B37" s="9">
        <v>1938395</v>
      </c>
      <c r="C37" s="9">
        <v>3520600</v>
      </c>
      <c r="D37" s="5">
        <v>87568</v>
      </c>
      <c r="E37" s="5">
        <v>116800</v>
      </c>
      <c r="F37" s="15">
        <f t="shared" si="1"/>
        <v>21.13588297094829</v>
      </c>
      <c r="G37" s="15">
        <f t="shared" si="1"/>
        <v>29.142123287671232</v>
      </c>
    </row>
    <row r="38" spans="1:7" s="2" customFormat="1" ht="21.75" customHeight="1">
      <c r="A38" s="7" t="s">
        <v>233</v>
      </c>
      <c r="B38" s="5">
        <f>SUM(B37:B37)</f>
        <v>1938395</v>
      </c>
      <c r="C38" s="5">
        <f>SUM(C37:C37)</f>
        <v>3520600</v>
      </c>
      <c r="D38" s="5">
        <f>SUM(D37:D37)</f>
        <v>87568</v>
      </c>
      <c r="E38" s="5">
        <f>SUM(E37:E37)</f>
        <v>116800</v>
      </c>
      <c r="F38" s="15">
        <f t="shared" si="1"/>
        <v>21.13588297094829</v>
      </c>
      <c r="G38" s="15">
        <f t="shared" si="1"/>
        <v>29.142123287671232</v>
      </c>
    </row>
    <row r="39" spans="1:7" s="2" customFormat="1" ht="25.5" customHeight="1">
      <c r="A39" s="7" t="s">
        <v>234</v>
      </c>
      <c r="B39" s="9">
        <f>SUM(B10+B12+B18+B29+B32+B36+B38)</f>
        <v>105668455</v>
      </c>
      <c r="C39" s="9">
        <f>SUM(C10+C12+C18+C29+C32+C36+C38)</f>
        <v>152395400</v>
      </c>
      <c r="D39" s="9">
        <f>SUM(D10+D12+D18+D29+D32+D36+D38)</f>
        <v>147899530</v>
      </c>
      <c r="E39" s="9">
        <f>SUM(E10+E12+E18+E29+E32+E36+E38)</f>
        <v>219883000</v>
      </c>
      <c r="F39" s="15">
        <f t="shared" si="1"/>
        <v>-0.28553893984652956</v>
      </c>
      <c r="G39" s="15">
        <f t="shared" si="1"/>
        <v>-0.30692504650200336</v>
      </c>
    </row>
    <row r="40" spans="2:7" s="2" customFormat="1" ht="15.75">
      <c r="B40" s="3"/>
      <c r="C40" s="3"/>
      <c r="D40" s="3"/>
      <c r="E40" s="3"/>
      <c r="F40" s="14"/>
      <c r="G40" s="14"/>
    </row>
    <row r="41" spans="2:7" s="2" customFormat="1" ht="15.75">
      <c r="B41" s="3"/>
      <c r="C41" s="3"/>
      <c r="D41" s="3"/>
      <c r="E41" s="3"/>
      <c r="F41" s="14"/>
      <c r="G41" s="14"/>
    </row>
    <row r="42" spans="2:7" s="2" customFormat="1" ht="15.75">
      <c r="B42" s="3"/>
      <c r="C42" s="3"/>
      <c r="D42" s="3"/>
      <c r="E42" s="3"/>
      <c r="F42" s="14"/>
      <c r="G42" s="14"/>
    </row>
    <row r="43" spans="2:7" s="2" customFormat="1" ht="15.75">
      <c r="B43" s="3"/>
      <c r="C43" s="3"/>
      <c r="D43" s="3"/>
      <c r="E43" s="3"/>
      <c r="F43" s="14"/>
      <c r="G43" s="14"/>
    </row>
    <row r="44" spans="2:7" s="2" customFormat="1" ht="15.75">
      <c r="B44" s="3"/>
      <c r="C44" s="3"/>
      <c r="D44" s="3"/>
      <c r="E44" s="3"/>
      <c r="F44" s="14"/>
      <c r="G44" s="14"/>
    </row>
    <row r="45" spans="2:7" s="2" customFormat="1" ht="15.75">
      <c r="B45" s="3"/>
      <c r="C45" s="3"/>
      <c r="D45" s="3"/>
      <c r="E45" s="3"/>
      <c r="F45" s="14"/>
      <c r="G45" s="14"/>
    </row>
    <row r="46" spans="2:7" s="2" customFormat="1" ht="15.75">
      <c r="B46" s="3"/>
      <c r="C46" s="3"/>
      <c r="D46" s="3"/>
      <c r="E46" s="3"/>
      <c r="F46" s="14"/>
      <c r="G46" s="14"/>
    </row>
    <row r="47" spans="2:7" s="2" customFormat="1" ht="15.75">
      <c r="B47" s="3"/>
      <c r="C47" s="3"/>
      <c r="D47" s="3"/>
      <c r="E47" s="3"/>
      <c r="F47" s="14"/>
      <c r="G47" s="14"/>
    </row>
    <row r="48" spans="2:7" s="2" customFormat="1" ht="15.75">
      <c r="B48" s="3"/>
      <c r="C48" s="3"/>
      <c r="D48" s="3"/>
      <c r="E48" s="3"/>
      <c r="F48" s="14"/>
      <c r="G48" s="14"/>
    </row>
    <row r="49" spans="2:7" s="2" customFormat="1" ht="15.75">
      <c r="B49" s="3"/>
      <c r="C49" s="3"/>
      <c r="D49" s="3"/>
      <c r="E49" s="3"/>
      <c r="F49" s="14"/>
      <c r="G49" s="14"/>
    </row>
    <row r="50" spans="2:7" s="2" customFormat="1" ht="15.75">
      <c r="B50" s="3"/>
      <c r="C50" s="3"/>
      <c r="D50" s="3"/>
      <c r="E50" s="3"/>
      <c r="F50" s="14"/>
      <c r="G50" s="14"/>
    </row>
    <row r="51" spans="2:7" s="2" customFormat="1" ht="15.75">
      <c r="B51" s="3"/>
      <c r="C51" s="3"/>
      <c r="D51" s="3"/>
      <c r="E51" s="3"/>
      <c r="F51" s="14"/>
      <c r="G51" s="14"/>
    </row>
    <row r="52" spans="2:7" s="2" customFormat="1" ht="15.75">
      <c r="B52" s="3"/>
      <c r="C52" s="3"/>
      <c r="D52" s="3"/>
      <c r="E52" s="3"/>
      <c r="F52" s="14"/>
      <c r="G52" s="14"/>
    </row>
    <row r="53" spans="2:7" s="2" customFormat="1" ht="15.75">
      <c r="B53" s="3"/>
      <c r="C53" s="3"/>
      <c r="D53" s="3"/>
      <c r="E53" s="3"/>
      <c r="F53" s="14"/>
      <c r="G53" s="14"/>
    </row>
    <row r="54" spans="2:7" s="2" customFormat="1" ht="15.75">
      <c r="B54" s="3"/>
      <c r="C54" s="3"/>
      <c r="D54" s="3"/>
      <c r="E54" s="3"/>
      <c r="F54" s="14"/>
      <c r="G54" s="14"/>
    </row>
    <row r="55" spans="2:7" s="2" customFormat="1" ht="15.75">
      <c r="B55" s="3"/>
      <c r="C55" s="3"/>
      <c r="D55" s="3"/>
      <c r="E55" s="3"/>
      <c r="F55" s="14"/>
      <c r="G55" s="14"/>
    </row>
    <row r="56" spans="2:7" s="2" customFormat="1" ht="15.75">
      <c r="B56" s="3"/>
      <c r="C56" s="3"/>
      <c r="D56" s="3"/>
      <c r="E56" s="3"/>
      <c r="F56" s="14"/>
      <c r="G56" s="14"/>
    </row>
    <row r="57" spans="2:7" s="2" customFormat="1" ht="15.75">
      <c r="B57" s="3"/>
      <c r="C57" s="3"/>
      <c r="D57" s="3"/>
      <c r="E57" s="3"/>
      <c r="F57" s="14"/>
      <c r="G57" s="14"/>
    </row>
    <row r="58" spans="2:7" s="2" customFormat="1" ht="15.75">
      <c r="B58" s="3"/>
      <c r="C58" s="3"/>
      <c r="D58" s="3"/>
      <c r="E58" s="3"/>
      <c r="F58" s="14"/>
      <c r="G58" s="14"/>
    </row>
    <row r="59" spans="2:7" s="2" customFormat="1" ht="15.75">
      <c r="B59" s="3"/>
      <c r="C59" s="3"/>
      <c r="D59" s="3"/>
      <c r="E59" s="3"/>
      <c r="F59" s="3"/>
      <c r="G59" s="3"/>
    </row>
    <row r="60" spans="2:7" s="2" customFormat="1" ht="15.75">
      <c r="B60" s="3"/>
      <c r="C60" s="3"/>
      <c r="D60" s="3"/>
      <c r="E60" s="3"/>
      <c r="F60" s="3"/>
      <c r="G60" s="3"/>
    </row>
    <row r="61" spans="2:7" s="2" customFormat="1" ht="15.75">
      <c r="B61" s="3"/>
      <c r="C61" s="3"/>
      <c r="D61" s="3"/>
      <c r="E61" s="3"/>
      <c r="F61" s="3"/>
      <c r="G61" s="3"/>
    </row>
    <row r="62" spans="2:7" s="2" customFormat="1" ht="15.75">
      <c r="B62" s="3"/>
      <c r="C62" s="3"/>
      <c r="D62" s="3"/>
      <c r="E62" s="3"/>
      <c r="F62" s="3"/>
      <c r="G62" s="3"/>
    </row>
    <row r="63" spans="2:7" s="2" customFormat="1" ht="15.75">
      <c r="B63" s="3"/>
      <c r="C63" s="3"/>
      <c r="D63" s="3"/>
      <c r="E63" s="3"/>
      <c r="F63" s="3"/>
      <c r="G63" s="3"/>
    </row>
    <row r="64" spans="2:7" s="2" customFormat="1" ht="15.75">
      <c r="B64" s="3"/>
      <c r="C64" s="3"/>
      <c r="D64" s="3"/>
      <c r="E64" s="3"/>
      <c r="F64" s="3"/>
      <c r="G64" s="3"/>
    </row>
    <row r="65" spans="2:7" s="2" customFormat="1" ht="15.75">
      <c r="B65" s="3"/>
      <c r="C65" s="3"/>
      <c r="D65" s="3"/>
      <c r="E65" s="3"/>
      <c r="F65" s="3"/>
      <c r="G65" s="3"/>
    </row>
    <row r="66" spans="2:7" s="2" customFormat="1" ht="15.75">
      <c r="B66" s="3"/>
      <c r="C66" s="3"/>
      <c r="D66" s="3"/>
      <c r="E66" s="3"/>
      <c r="F66" s="3"/>
      <c r="G66" s="3"/>
    </row>
    <row r="67" spans="2:7" s="2" customFormat="1" ht="15.75">
      <c r="B67" s="3"/>
      <c r="C67" s="3"/>
      <c r="D67" s="3"/>
      <c r="E67" s="3"/>
      <c r="F67" s="3"/>
      <c r="G67" s="3"/>
    </row>
    <row r="68" spans="2:7" s="2" customFormat="1" ht="15.75">
      <c r="B68" s="3"/>
      <c r="C68" s="3"/>
      <c r="D68" s="3"/>
      <c r="E68" s="3"/>
      <c r="F68" s="3"/>
      <c r="G68" s="3"/>
    </row>
    <row r="69" spans="2:7" s="2" customFormat="1" ht="15.75">
      <c r="B69" s="3"/>
      <c r="C69" s="3"/>
      <c r="D69" s="3"/>
      <c r="E69" s="3"/>
      <c r="F69" s="3"/>
      <c r="G69" s="3"/>
    </row>
    <row r="70" spans="2:7" s="2" customFormat="1" ht="15.75">
      <c r="B70" s="3"/>
      <c r="C70" s="3"/>
      <c r="D70" s="3"/>
      <c r="E70" s="3"/>
      <c r="F70" s="3"/>
      <c r="G70" s="3"/>
    </row>
    <row r="71" spans="2:7" s="2" customFormat="1" ht="15.75">
      <c r="B71" s="3"/>
      <c r="C71" s="3"/>
      <c r="D71" s="3"/>
      <c r="E71" s="3"/>
      <c r="F71" s="3"/>
      <c r="G71" s="3"/>
    </row>
    <row r="72" spans="2:7" s="2" customFormat="1" ht="15.75">
      <c r="B72" s="3"/>
      <c r="C72" s="3"/>
      <c r="D72" s="3"/>
      <c r="E72" s="3"/>
      <c r="F72" s="3"/>
      <c r="G72" s="3"/>
    </row>
    <row r="73" spans="2:7" s="2" customFormat="1" ht="15.75">
      <c r="B73" s="3"/>
      <c r="C73" s="3"/>
      <c r="D73" s="3"/>
      <c r="E73" s="3"/>
      <c r="F73" s="3"/>
      <c r="G73" s="3"/>
    </row>
    <row r="74" spans="2:7" s="2" customFormat="1" ht="15.75">
      <c r="B74" s="3"/>
      <c r="C74" s="3"/>
      <c r="D74" s="3"/>
      <c r="E74" s="3"/>
      <c r="F74" s="3"/>
      <c r="G74" s="3"/>
    </row>
    <row r="75" spans="2:7" s="2" customFormat="1" ht="15.75">
      <c r="B75" s="3"/>
      <c r="C75" s="3"/>
      <c r="D75" s="3"/>
      <c r="E75" s="3"/>
      <c r="F75" s="3"/>
      <c r="G75" s="3"/>
    </row>
    <row r="76" spans="2:7" s="2" customFormat="1" ht="15.75">
      <c r="B76" s="3"/>
      <c r="C76" s="3"/>
      <c r="D76" s="3"/>
      <c r="E76" s="3"/>
      <c r="F76" s="3"/>
      <c r="G76" s="3"/>
    </row>
    <row r="77" spans="2:7" s="2" customFormat="1" ht="15.75">
      <c r="B77" s="3"/>
      <c r="C77" s="3"/>
      <c r="D77" s="3"/>
      <c r="E77" s="3"/>
      <c r="F77" s="3"/>
      <c r="G77" s="3"/>
    </row>
    <row r="78" spans="2:7" s="2" customFormat="1" ht="15.75">
      <c r="B78" s="3"/>
      <c r="C78" s="3"/>
      <c r="D78" s="3"/>
      <c r="E78" s="3"/>
      <c r="F78" s="3"/>
      <c r="G78" s="3"/>
    </row>
    <row r="79" spans="2:7" s="2" customFormat="1" ht="15.75">
      <c r="B79" s="3"/>
      <c r="C79" s="3"/>
      <c r="D79" s="3"/>
      <c r="E79" s="3"/>
      <c r="F79" s="3"/>
      <c r="G79" s="3"/>
    </row>
    <row r="80" spans="2:7" s="2" customFormat="1" ht="15.75">
      <c r="B80" s="3"/>
      <c r="C80" s="3"/>
      <c r="D80" s="3"/>
      <c r="E80" s="3"/>
      <c r="F80" s="3"/>
      <c r="G80" s="3"/>
    </row>
    <row r="81" spans="2:7" s="2" customFormat="1" ht="15.75">
      <c r="B81" s="3"/>
      <c r="C81" s="3"/>
      <c r="D81" s="3"/>
      <c r="E81" s="3"/>
      <c r="F81" s="3"/>
      <c r="G81" s="3"/>
    </row>
    <row r="82" spans="2:7" s="2" customFormat="1" ht="15.75">
      <c r="B82" s="3"/>
      <c r="C82" s="3"/>
      <c r="D82" s="3"/>
      <c r="E82" s="3"/>
      <c r="F82" s="3"/>
      <c r="G82" s="3"/>
    </row>
    <row r="83" spans="2:7" s="2" customFormat="1" ht="15.75">
      <c r="B83" s="3"/>
      <c r="C83" s="3"/>
      <c r="D83" s="3"/>
      <c r="E83" s="3"/>
      <c r="F83" s="3"/>
      <c r="G83" s="3"/>
    </row>
    <row r="84" spans="2:7" s="2" customFormat="1" ht="15.75">
      <c r="B84" s="3"/>
      <c r="C84" s="3"/>
      <c r="D84" s="3"/>
      <c r="E84" s="3"/>
      <c r="F84" s="3"/>
      <c r="G84" s="3"/>
    </row>
    <row r="85" spans="2:7" s="2" customFormat="1" ht="15.75">
      <c r="B85" s="3"/>
      <c r="C85" s="3"/>
      <c r="D85" s="3"/>
      <c r="E85" s="3"/>
      <c r="F85" s="3"/>
      <c r="G85" s="3"/>
    </row>
    <row r="86" spans="2:7" s="2" customFormat="1" ht="15.75">
      <c r="B86" s="3"/>
      <c r="C86" s="3"/>
      <c r="D86" s="3"/>
      <c r="E86" s="3"/>
      <c r="F86" s="3"/>
      <c r="G86" s="3"/>
    </row>
    <row r="87" spans="2:7" s="2" customFormat="1" ht="15.75">
      <c r="B87" s="3"/>
      <c r="C87" s="3"/>
      <c r="D87" s="3"/>
      <c r="E87" s="3"/>
      <c r="F87" s="3"/>
      <c r="G87" s="3"/>
    </row>
    <row r="88" spans="2:7" s="2" customFormat="1" ht="15.75">
      <c r="B88" s="3"/>
      <c r="C88" s="3"/>
      <c r="D88" s="3"/>
      <c r="E88" s="3"/>
      <c r="F88" s="3"/>
      <c r="G88" s="3"/>
    </row>
    <row r="89" spans="2:7" s="2" customFormat="1" ht="15.75">
      <c r="B89" s="3"/>
      <c r="C89" s="3"/>
      <c r="D89" s="3"/>
      <c r="E89" s="3"/>
      <c r="F89" s="3"/>
      <c r="G89" s="3"/>
    </row>
    <row r="90" spans="2:7" s="2" customFormat="1" ht="15.75">
      <c r="B90" s="3"/>
      <c r="C90" s="3"/>
      <c r="D90" s="3"/>
      <c r="E90" s="3"/>
      <c r="F90" s="3"/>
      <c r="G90" s="3"/>
    </row>
    <row r="91" spans="2:7" s="2" customFormat="1" ht="15.75">
      <c r="B91" s="3"/>
      <c r="C91" s="3"/>
      <c r="D91" s="3"/>
      <c r="E91" s="3"/>
      <c r="F91" s="3"/>
      <c r="G91" s="3"/>
    </row>
    <row r="92" spans="2:7" s="2" customFormat="1" ht="15.75">
      <c r="B92" s="3"/>
      <c r="C92" s="3"/>
      <c r="D92" s="3"/>
      <c r="E92" s="3"/>
      <c r="F92" s="3"/>
      <c r="G92" s="3"/>
    </row>
    <row r="93" spans="2:7" s="2" customFormat="1" ht="15.75">
      <c r="B93" s="3"/>
      <c r="C93" s="3"/>
      <c r="D93" s="3"/>
      <c r="E93" s="3"/>
      <c r="F93" s="3"/>
      <c r="G93" s="3"/>
    </row>
    <row r="94" spans="2:7" s="2" customFormat="1" ht="15.75">
      <c r="B94" s="3"/>
      <c r="C94" s="3"/>
      <c r="D94" s="3"/>
      <c r="E94" s="3"/>
      <c r="F94" s="3"/>
      <c r="G94" s="3"/>
    </row>
    <row r="95" spans="2:7" s="2" customFormat="1" ht="15.75">
      <c r="B95" s="3"/>
      <c r="C95" s="3"/>
      <c r="D95" s="3"/>
      <c r="E95" s="3"/>
      <c r="F95" s="3"/>
      <c r="G95" s="3"/>
    </row>
    <row r="96" spans="2:7" s="2" customFormat="1" ht="15.75">
      <c r="B96" s="3"/>
      <c r="C96" s="3"/>
      <c r="D96" s="3"/>
      <c r="E96" s="3"/>
      <c r="F96" s="3"/>
      <c r="G96" s="3"/>
    </row>
    <row r="97" spans="2:7" s="2" customFormat="1" ht="15.75">
      <c r="B97" s="3"/>
      <c r="C97" s="3"/>
      <c r="D97" s="3"/>
      <c r="E97" s="3"/>
      <c r="F97" s="3"/>
      <c r="G97" s="3"/>
    </row>
    <row r="98" spans="2:7" s="2" customFormat="1" ht="15.75">
      <c r="B98" s="3"/>
      <c r="C98" s="3"/>
      <c r="D98" s="3"/>
      <c r="E98" s="3"/>
      <c r="F98" s="3"/>
      <c r="G98" s="3"/>
    </row>
    <row r="99" spans="2:7" s="2" customFormat="1" ht="15.75">
      <c r="B99" s="3"/>
      <c r="C99" s="3"/>
      <c r="D99" s="3"/>
      <c r="E99" s="3"/>
      <c r="F99" s="3"/>
      <c r="G99" s="3"/>
    </row>
    <row r="100" spans="2:7" s="2" customFormat="1" ht="15.75">
      <c r="B100" s="3"/>
      <c r="C100" s="3"/>
      <c r="D100" s="3"/>
      <c r="E100" s="3"/>
      <c r="F100" s="3"/>
      <c r="G100" s="3"/>
    </row>
    <row r="101" spans="2:7" s="2" customFormat="1" ht="15.75">
      <c r="B101" s="3"/>
      <c r="C101" s="3"/>
      <c r="D101" s="3"/>
      <c r="E101" s="3"/>
      <c r="F101" s="3"/>
      <c r="G101" s="3"/>
    </row>
    <row r="102" spans="2:7" s="2" customFormat="1" ht="15.75">
      <c r="B102" s="3"/>
      <c r="C102" s="3"/>
      <c r="D102" s="3"/>
      <c r="E102" s="3"/>
      <c r="F102" s="3"/>
      <c r="G102" s="3"/>
    </row>
    <row r="103" spans="2:7" s="2" customFormat="1" ht="15.75">
      <c r="B103" s="3"/>
      <c r="C103" s="3"/>
      <c r="D103" s="3"/>
      <c r="E103" s="3"/>
      <c r="F103" s="3"/>
      <c r="G103" s="3"/>
    </row>
    <row r="104" spans="2:7" s="2" customFormat="1" ht="15.75">
      <c r="B104" s="3"/>
      <c r="C104" s="3"/>
      <c r="D104" s="3"/>
      <c r="E104" s="3"/>
      <c r="F104" s="3"/>
      <c r="G104" s="3"/>
    </row>
    <row r="105" spans="2:7" s="2" customFormat="1" ht="15.75">
      <c r="B105" s="3"/>
      <c r="C105" s="3"/>
      <c r="D105" s="3"/>
      <c r="E105" s="3"/>
      <c r="F105" s="3"/>
      <c r="G105" s="3"/>
    </row>
    <row r="106" spans="2:7" s="2" customFormat="1" ht="15.75">
      <c r="B106" s="3"/>
      <c r="C106" s="3"/>
      <c r="D106" s="3"/>
      <c r="E106" s="3"/>
      <c r="F106" s="3"/>
      <c r="G106" s="3"/>
    </row>
    <row r="107" spans="2:7" s="2" customFormat="1" ht="15.75">
      <c r="B107" s="3"/>
      <c r="C107" s="3"/>
      <c r="D107" s="3"/>
      <c r="E107" s="3"/>
      <c r="F107" s="3"/>
      <c r="G107" s="3"/>
    </row>
    <row r="108" spans="2:7" s="2" customFormat="1" ht="15.75">
      <c r="B108" s="3"/>
      <c r="C108" s="3"/>
      <c r="D108" s="3"/>
      <c r="E108" s="3"/>
      <c r="F108" s="3"/>
      <c r="G108" s="3"/>
    </row>
    <row r="109" spans="2:7" s="2" customFormat="1" ht="15.75">
      <c r="B109" s="3"/>
      <c r="C109" s="3"/>
      <c r="D109" s="3"/>
      <c r="E109" s="3"/>
      <c r="F109" s="3"/>
      <c r="G109" s="3"/>
    </row>
    <row r="110" spans="2:7" s="2" customFormat="1" ht="15.75">
      <c r="B110" s="3"/>
      <c r="C110" s="3"/>
      <c r="D110" s="3"/>
      <c r="E110" s="3"/>
      <c r="F110" s="3"/>
      <c r="G110" s="3"/>
    </row>
    <row r="111" spans="2:7" s="2" customFormat="1" ht="15.75">
      <c r="B111" s="3"/>
      <c r="C111" s="3"/>
      <c r="D111" s="3"/>
      <c r="E111" s="3"/>
      <c r="F111" s="3"/>
      <c r="G111" s="3"/>
    </row>
    <row r="112" spans="2:7" s="2" customFormat="1" ht="15.75">
      <c r="B112" s="3"/>
      <c r="C112" s="3"/>
      <c r="D112" s="3"/>
      <c r="E112" s="3"/>
      <c r="F112" s="3"/>
      <c r="G112" s="3"/>
    </row>
    <row r="113" spans="2:7" s="2" customFormat="1" ht="15.75">
      <c r="B113" s="3"/>
      <c r="C113" s="3"/>
      <c r="D113" s="3"/>
      <c r="E113" s="3"/>
      <c r="F113" s="3"/>
      <c r="G113" s="3"/>
    </row>
    <row r="114" spans="2:7" s="2" customFormat="1" ht="15.75">
      <c r="B114" s="3"/>
      <c r="C114" s="3"/>
      <c r="D114" s="3"/>
      <c r="E114" s="3"/>
      <c r="F114" s="3"/>
      <c r="G114" s="3"/>
    </row>
    <row r="115" spans="2:7" s="2" customFormat="1" ht="15.75">
      <c r="B115" s="3"/>
      <c r="C115" s="3"/>
      <c r="D115" s="3"/>
      <c r="E115" s="3"/>
      <c r="F115" s="3"/>
      <c r="G115" s="3"/>
    </row>
    <row r="116" spans="2:7" s="2" customFormat="1" ht="15.75">
      <c r="B116" s="3"/>
      <c r="C116" s="3"/>
      <c r="D116" s="3"/>
      <c r="E116" s="3"/>
      <c r="F116" s="3"/>
      <c r="G116" s="3"/>
    </row>
    <row r="117" spans="2:7" s="2" customFormat="1" ht="15.75">
      <c r="B117" s="3"/>
      <c r="C117" s="3"/>
      <c r="D117" s="3"/>
      <c r="E117" s="3"/>
      <c r="F117" s="3"/>
      <c r="G117" s="3"/>
    </row>
    <row r="118" spans="2:7" s="2" customFormat="1" ht="15.75">
      <c r="B118" s="3"/>
      <c r="C118" s="3"/>
      <c r="D118" s="3"/>
      <c r="E118" s="3"/>
      <c r="F118" s="3"/>
      <c r="G118" s="3"/>
    </row>
    <row r="119" spans="2:7" s="2" customFormat="1" ht="15.75">
      <c r="B119" s="3"/>
      <c r="C119" s="3"/>
      <c r="D119" s="3"/>
      <c r="E119" s="3"/>
      <c r="F119" s="3"/>
      <c r="G119" s="3"/>
    </row>
    <row r="120" spans="2:7" s="2" customFormat="1" ht="15.75">
      <c r="B120" s="3"/>
      <c r="C120" s="3"/>
      <c r="D120" s="3"/>
      <c r="E120" s="3"/>
      <c r="F120" s="3"/>
      <c r="G120" s="3"/>
    </row>
    <row r="121" spans="2:7" s="2" customFormat="1" ht="15.75">
      <c r="B121" s="3"/>
      <c r="C121" s="3"/>
      <c r="D121" s="3"/>
      <c r="E121" s="3"/>
      <c r="F121" s="3"/>
      <c r="G121" s="3"/>
    </row>
    <row r="122" spans="2:7" s="2" customFormat="1" ht="15.75">
      <c r="B122" s="3"/>
      <c r="C122" s="3"/>
      <c r="D122" s="3"/>
      <c r="E122" s="3"/>
      <c r="F122" s="3"/>
      <c r="G122" s="3"/>
    </row>
    <row r="123" spans="2:7" s="2" customFormat="1" ht="15.75">
      <c r="B123" s="3"/>
      <c r="C123" s="3"/>
      <c r="D123" s="3"/>
      <c r="E123" s="3"/>
      <c r="F123" s="3"/>
      <c r="G123" s="3"/>
    </row>
    <row r="124" spans="2:7" s="2" customFormat="1" ht="15.75">
      <c r="B124" s="3"/>
      <c r="C124" s="3"/>
      <c r="D124" s="3"/>
      <c r="E124" s="3"/>
      <c r="F124" s="3"/>
      <c r="G124" s="3"/>
    </row>
    <row r="125" spans="2:7" s="2" customFormat="1" ht="15.75">
      <c r="B125" s="3"/>
      <c r="C125" s="3"/>
      <c r="D125" s="3"/>
      <c r="E125" s="3"/>
      <c r="F125" s="3"/>
      <c r="G125" s="3"/>
    </row>
    <row r="126" spans="2:7" s="2" customFormat="1" ht="15.75">
      <c r="B126" s="3"/>
      <c r="C126" s="3"/>
      <c r="D126" s="3"/>
      <c r="E126" s="3"/>
      <c r="F126" s="3"/>
      <c r="G126" s="3"/>
    </row>
    <row r="127" spans="2:7" s="2" customFormat="1" ht="15.75">
      <c r="B127" s="3"/>
      <c r="C127" s="3"/>
      <c r="D127" s="3"/>
      <c r="E127" s="3"/>
      <c r="F127" s="3"/>
      <c r="G127" s="3"/>
    </row>
    <row r="128" spans="2:7" s="2" customFormat="1" ht="15.75">
      <c r="B128" s="3"/>
      <c r="C128" s="3"/>
      <c r="D128" s="3"/>
      <c r="E128" s="3"/>
      <c r="F128" s="3"/>
      <c r="G128" s="3"/>
    </row>
    <row r="129" spans="2:7" s="2" customFormat="1" ht="15.75">
      <c r="B129" s="3"/>
      <c r="C129" s="3"/>
      <c r="D129" s="3"/>
      <c r="E129" s="3"/>
      <c r="F129" s="3"/>
      <c r="G129" s="3"/>
    </row>
    <row r="130" spans="2:7" s="2" customFormat="1" ht="15.75">
      <c r="B130" s="3"/>
      <c r="C130" s="3"/>
      <c r="D130" s="3"/>
      <c r="E130" s="3"/>
      <c r="F130" s="3"/>
      <c r="G130" s="3"/>
    </row>
    <row r="131" spans="2:7" s="2" customFormat="1" ht="15.75">
      <c r="B131" s="3"/>
      <c r="C131" s="3"/>
      <c r="D131" s="3"/>
      <c r="E131" s="3"/>
      <c r="F131" s="3"/>
      <c r="G131" s="3"/>
    </row>
    <row r="132" spans="2:7" s="2" customFormat="1" ht="15.75">
      <c r="B132" s="3"/>
      <c r="C132" s="3"/>
      <c r="D132" s="3"/>
      <c r="E132" s="3"/>
      <c r="F132" s="3"/>
      <c r="G132" s="3"/>
    </row>
    <row r="133" spans="2:7" s="2" customFormat="1" ht="15.75">
      <c r="B133" s="3"/>
      <c r="C133" s="3"/>
      <c r="D133" s="3"/>
      <c r="E133" s="3"/>
      <c r="F133" s="3"/>
      <c r="G133" s="3"/>
    </row>
    <row r="134" spans="2:7" s="2" customFormat="1" ht="15.75">
      <c r="B134" s="3"/>
      <c r="C134" s="3"/>
      <c r="D134" s="3"/>
      <c r="E134" s="3"/>
      <c r="F134" s="3"/>
      <c r="G134" s="3"/>
    </row>
    <row r="135" spans="2:7" s="2" customFormat="1" ht="15.75">
      <c r="B135" s="3"/>
      <c r="C135" s="3"/>
      <c r="D135" s="3"/>
      <c r="E135" s="3"/>
      <c r="F135" s="3"/>
      <c r="G135" s="3"/>
    </row>
    <row r="136" spans="2:7" s="2" customFormat="1" ht="15.75">
      <c r="B136" s="3"/>
      <c r="C136" s="3"/>
      <c r="D136" s="3"/>
      <c r="E136" s="3"/>
      <c r="F136" s="3"/>
      <c r="G136" s="3"/>
    </row>
    <row r="137" spans="2:7" s="2" customFormat="1" ht="15.75">
      <c r="B137" s="3"/>
      <c r="C137" s="3"/>
      <c r="D137" s="3"/>
      <c r="E137" s="3"/>
      <c r="F137" s="3"/>
      <c r="G137" s="3"/>
    </row>
    <row r="138" spans="2:7" s="2" customFormat="1" ht="15.75">
      <c r="B138" s="3"/>
      <c r="C138" s="3"/>
      <c r="D138" s="3"/>
      <c r="E138" s="3"/>
      <c r="F138" s="3"/>
      <c r="G138" s="3"/>
    </row>
    <row r="139" spans="2:7" s="2" customFormat="1" ht="15.75">
      <c r="B139" s="3"/>
      <c r="C139" s="3"/>
      <c r="D139" s="3"/>
      <c r="E139" s="3"/>
      <c r="F139" s="3"/>
      <c r="G139" s="3"/>
    </row>
    <row r="140" spans="2:7" s="2" customFormat="1" ht="15.75">
      <c r="B140" s="3"/>
      <c r="C140" s="3"/>
      <c r="D140" s="3"/>
      <c r="E140" s="3"/>
      <c r="F140" s="3"/>
      <c r="G140" s="3"/>
    </row>
    <row r="141" spans="2:7" s="2" customFormat="1" ht="15.75">
      <c r="B141" s="3"/>
      <c r="C141" s="3"/>
      <c r="D141" s="3"/>
      <c r="E141" s="3"/>
      <c r="F141" s="3"/>
      <c r="G141" s="3"/>
    </row>
    <row r="142" spans="2:7" s="2" customFormat="1" ht="15.75">
      <c r="B142" s="3"/>
      <c r="C142" s="3"/>
      <c r="D142" s="3"/>
      <c r="E142" s="3"/>
      <c r="F142" s="3"/>
      <c r="G142" s="3"/>
    </row>
    <row r="143" spans="2:7" s="2" customFormat="1" ht="15.75">
      <c r="B143" s="3"/>
      <c r="C143" s="3"/>
      <c r="D143" s="3"/>
      <c r="E143" s="3"/>
      <c r="F143" s="3"/>
      <c r="G143" s="3"/>
    </row>
    <row r="144" spans="2:7" s="2" customFormat="1" ht="15.75">
      <c r="B144" s="3"/>
      <c r="C144" s="3"/>
      <c r="D144" s="3"/>
      <c r="E144" s="3"/>
      <c r="F144" s="3"/>
      <c r="G144" s="3"/>
    </row>
    <row r="145" spans="2:7" s="2" customFormat="1" ht="15.75">
      <c r="B145" s="3"/>
      <c r="C145" s="3"/>
      <c r="D145" s="3"/>
      <c r="E145" s="3"/>
      <c r="F145" s="3"/>
      <c r="G145" s="3"/>
    </row>
    <row r="146" spans="2:7" s="2" customFormat="1" ht="15.75">
      <c r="B146" s="3"/>
      <c r="C146" s="3"/>
      <c r="D146" s="3"/>
      <c r="E146" s="3"/>
      <c r="F146" s="3"/>
      <c r="G146" s="3"/>
    </row>
    <row r="147" spans="2:7" s="2" customFormat="1" ht="15.75">
      <c r="B147" s="3"/>
      <c r="C147" s="3"/>
      <c r="D147" s="3"/>
      <c r="E147" s="3"/>
      <c r="F147" s="3"/>
      <c r="G147" s="3"/>
    </row>
    <row r="148" spans="2:7" s="2" customFormat="1" ht="15.75">
      <c r="B148" s="3"/>
      <c r="C148" s="3"/>
      <c r="D148" s="3"/>
      <c r="E148" s="3"/>
      <c r="F148" s="3"/>
      <c r="G148" s="3"/>
    </row>
    <row r="149" spans="2:7" s="2" customFormat="1" ht="15.75">
      <c r="B149" s="3"/>
      <c r="C149" s="3"/>
      <c r="D149" s="3"/>
      <c r="E149" s="3"/>
      <c r="F149" s="3"/>
      <c r="G149" s="3"/>
    </row>
    <row r="150" spans="2:7" s="2" customFormat="1" ht="15.75">
      <c r="B150" s="3"/>
      <c r="C150" s="3"/>
      <c r="D150" s="3"/>
      <c r="E150" s="3"/>
      <c r="F150" s="3"/>
      <c r="G150" s="3"/>
    </row>
    <row r="151" spans="2:7" s="2" customFormat="1" ht="15.75">
      <c r="B151" s="3"/>
      <c r="C151" s="3"/>
      <c r="D151" s="3"/>
      <c r="E151" s="3"/>
      <c r="F151" s="3"/>
      <c r="G151" s="3"/>
    </row>
    <row r="152" spans="2:7" s="2" customFormat="1" ht="15.75">
      <c r="B152" s="3"/>
      <c r="C152" s="3"/>
      <c r="D152" s="3"/>
      <c r="E152" s="3"/>
      <c r="F152" s="3"/>
      <c r="G152" s="3"/>
    </row>
    <row r="153" spans="2:7" s="2" customFormat="1" ht="15.75">
      <c r="B153" s="3"/>
      <c r="C153" s="3"/>
      <c r="D153" s="3"/>
      <c r="E153" s="3"/>
      <c r="F153" s="3"/>
      <c r="G153" s="3"/>
    </row>
    <row r="154" spans="2:7" s="2" customFormat="1" ht="15.75">
      <c r="B154" s="3"/>
      <c r="C154" s="3"/>
      <c r="D154" s="3"/>
      <c r="E154" s="3"/>
      <c r="F154" s="3"/>
      <c r="G154" s="3"/>
    </row>
    <row r="155" spans="2:7" s="2" customFormat="1" ht="15.75">
      <c r="B155" s="3"/>
      <c r="C155" s="3"/>
      <c r="D155" s="3"/>
      <c r="E155" s="3"/>
      <c r="F155" s="3"/>
      <c r="G155" s="3"/>
    </row>
    <row r="156" spans="2:7" s="2" customFormat="1" ht="15.75">
      <c r="B156" s="3"/>
      <c r="C156" s="3"/>
      <c r="D156" s="3"/>
      <c r="E156" s="3"/>
      <c r="F156" s="3"/>
      <c r="G156" s="3"/>
    </row>
  </sheetData>
  <sheetProtection/>
  <mergeCells count="5">
    <mergeCell ref="A1:G1"/>
    <mergeCell ref="A3:A4"/>
    <mergeCell ref="B3:C3"/>
    <mergeCell ref="D3:E3"/>
    <mergeCell ref="F3:G3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tcsai</dc:creator>
  <cp:keywords/>
  <dc:description/>
  <cp:lastModifiedBy>user</cp:lastModifiedBy>
  <cp:lastPrinted>2016-10-22T06:18:10Z</cp:lastPrinted>
  <dcterms:created xsi:type="dcterms:W3CDTF">2007-06-25T02:24:51Z</dcterms:created>
  <dcterms:modified xsi:type="dcterms:W3CDTF">2017-02-24T05:40:45Z</dcterms:modified>
  <cp:category/>
  <cp:version/>
  <cp:contentType/>
  <cp:contentStatus/>
</cp:coreProperties>
</file>